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添付\"/>
    </mc:Choice>
  </mc:AlternateContent>
  <xr:revisionPtr revIDLastSave="0" documentId="13_ncr:1_{98B071A7-9BED-4D50-8655-2A448DD0BC49}" xr6:coauthVersionLast="47" xr6:coauthVersionMax="47" xr10:uidLastSave="{00000000-0000-0000-0000-000000000000}"/>
  <bookViews>
    <workbookView xWindow="28680" yWindow="-705" windowWidth="29040" windowHeight="15720" tabRatio="929" xr2:uid="{00000000-000D-0000-FFFF-FFFF00000000}"/>
  </bookViews>
  <sheets>
    <sheet name="&lt;見本&gt;計画書(公共)" sheetId="5" r:id="rId1"/>
    <sheet name="&lt;見本&gt;行程表及び旅費積算書(公共)" sheetId="1" r:id="rId2"/>
    <sheet name="計画書(公共)" sheetId="6" r:id="rId3"/>
    <sheet name="A(公共)" sheetId="7" r:id="rId4"/>
    <sheet name="B(公共)" sheetId="8" r:id="rId5"/>
    <sheet name="C(公共)" sheetId="9" r:id="rId6"/>
    <sheet name="&lt;見本&gt;報告書(車)" sheetId="10" r:id="rId7"/>
    <sheet name="&lt;見本&gt;行程表及び旅費積算書(車)" sheetId="11" r:id="rId8"/>
    <sheet name="計画書(車)" sheetId="12" r:id="rId9"/>
    <sheet name="A(車)" sheetId="13" r:id="rId10"/>
    <sheet name="B(車)" sheetId="14" r:id="rId11"/>
    <sheet name="C(車)" sheetId="15" r:id="rId12"/>
    <sheet name="(参考)宿泊料等" sheetId="4" r:id="rId13"/>
  </sheets>
  <definedNames>
    <definedName name="_xlnm.Print_Area" localSheetId="0">'&lt;見本&gt;計画書(公共)'!$A$1:$AI$39</definedName>
    <definedName name="_xlnm.Print_Area" localSheetId="1">'&lt;見本&gt;行程表及び旅費積算書(公共)'!$A$1:$AD$16</definedName>
    <definedName name="_xlnm.Print_Area" localSheetId="7">'&lt;見本&gt;行程表及び旅費積算書(車)'!$A$1:$Q$27</definedName>
    <definedName name="_xlnm.Print_Area" localSheetId="6">'&lt;見本&gt;報告書(車)'!$A$1:$AI$40</definedName>
    <definedName name="_xlnm.Print_Area" localSheetId="3">'A(公共)'!$A$1:$AD$27</definedName>
    <definedName name="_xlnm.Print_Area" localSheetId="9">'A(車)'!$A$1:$Q$49</definedName>
    <definedName name="_xlnm.Print_Area" localSheetId="4">'B(公共)'!$A$1:$AD$27</definedName>
    <definedName name="_xlnm.Print_Area" localSheetId="10">'B(車)'!$A$1:$Q$49</definedName>
    <definedName name="_xlnm.Print_Area" localSheetId="5">'C(公共)'!$A$1:$AD$27</definedName>
    <definedName name="_xlnm.Print_Area" localSheetId="11">'C(車)'!$A$1:$Q$49</definedName>
    <definedName name="_xlnm.Print_Area" localSheetId="2">'計画書(公共)'!$A$1:$AI$39</definedName>
    <definedName name="_xlnm.Print_Area" localSheetId="8">'計画書(車)'!$A$1:$AI$40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1" l="1"/>
  <c r="N23" i="15" l="1"/>
  <c r="M23" i="15"/>
  <c r="J23" i="15"/>
  <c r="M5" i="15" s="1"/>
  <c r="Q22" i="15"/>
  <c r="L22" i="15"/>
  <c r="O22" i="15" s="1"/>
  <c r="P22" i="15" s="1"/>
  <c r="Q21" i="15"/>
  <c r="L21" i="15"/>
  <c r="O21" i="15" s="1"/>
  <c r="P21" i="15" s="1"/>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3" i="15" s="1"/>
  <c r="L9" i="15"/>
  <c r="O9" i="15" s="1"/>
  <c r="B6" i="15"/>
  <c r="P5" i="15"/>
  <c r="B5" i="15"/>
  <c r="E2" i="15"/>
  <c r="M1" i="15"/>
  <c r="N23" i="14"/>
  <c r="M23" i="14"/>
  <c r="J23" i="14"/>
  <c r="Q22" i="14"/>
  <c r="L22" i="14"/>
  <c r="O22" i="14" s="1"/>
  <c r="P22" i="14" s="1"/>
  <c r="Q21" i="14"/>
  <c r="L21" i="14"/>
  <c r="O21" i="14" s="1"/>
  <c r="P21" i="14" s="1"/>
  <c r="Q20" i="14"/>
  <c r="L20" i="14"/>
  <c r="O20" i="14" s="1"/>
  <c r="P20" i="14" s="1"/>
  <c r="Q19" i="14"/>
  <c r="L19" i="14"/>
  <c r="O19" i="14" s="1"/>
  <c r="P19" i="14" s="1"/>
  <c r="Q18" i="14"/>
  <c r="L18" i="14"/>
  <c r="O18" i="14" s="1"/>
  <c r="P18" i="14" s="1"/>
  <c r="Q17" i="14"/>
  <c r="L17" i="14"/>
  <c r="O17" i="14" s="1"/>
  <c r="P17" i="14" s="1"/>
  <c r="Q16" i="14"/>
  <c r="L16" i="14"/>
  <c r="O16" i="14" s="1"/>
  <c r="Q15" i="14"/>
  <c r="L15" i="14"/>
  <c r="O15" i="14" s="1"/>
  <c r="Q14" i="14"/>
  <c r="L14" i="14"/>
  <c r="O14" i="14" s="1"/>
  <c r="Q13" i="14"/>
  <c r="L13" i="14"/>
  <c r="O13" i="14" s="1"/>
  <c r="Q12" i="14"/>
  <c r="L12" i="14"/>
  <c r="O12" i="14" s="1"/>
  <c r="Q11" i="14"/>
  <c r="L11" i="14"/>
  <c r="O11" i="14" s="1"/>
  <c r="Q10" i="14"/>
  <c r="L10" i="14"/>
  <c r="O10" i="14" s="1"/>
  <c r="Q9" i="14"/>
  <c r="Q23" i="14" s="1"/>
  <c r="L9" i="14"/>
  <c r="O9" i="14" s="1"/>
  <c r="B6" i="14"/>
  <c r="B5" i="14"/>
  <c r="E2" i="14"/>
  <c r="M1" i="14"/>
  <c r="N23" i="13"/>
  <c r="M23" i="13"/>
  <c r="J23" i="13"/>
  <c r="Q22" i="13"/>
  <c r="L22" i="13"/>
  <c r="O22" i="13" s="1"/>
  <c r="P22" i="13" s="1"/>
  <c r="Q21" i="13"/>
  <c r="L21" i="13"/>
  <c r="O21" i="13" s="1"/>
  <c r="P21" i="13" s="1"/>
  <c r="Q20" i="13"/>
  <c r="L20" i="13"/>
  <c r="O20" i="13" s="1"/>
  <c r="P20" i="13" s="1"/>
  <c r="Q19" i="13"/>
  <c r="L19" i="13"/>
  <c r="O19" i="13" s="1"/>
  <c r="P19" i="13" s="1"/>
  <c r="Q18" i="13"/>
  <c r="L18" i="13"/>
  <c r="O18" i="13" s="1"/>
  <c r="P18" i="13" s="1"/>
  <c r="Q17" i="13"/>
  <c r="L17" i="13"/>
  <c r="O17" i="13" s="1"/>
  <c r="P17" i="13" s="1"/>
  <c r="Q16" i="13"/>
  <c r="L16" i="13"/>
  <c r="O16" i="13" s="1"/>
  <c r="P16" i="13" s="1"/>
  <c r="Q15" i="13"/>
  <c r="L15" i="13"/>
  <c r="O15" i="13" s="1"/>
  <c r="P15" i="13" s="1"/>
  <c r="Q14" i="13"/>
  <c r="L14" i="13"/>
  <c r="O14" i="13" s="1"/>
  <c r="P14" i="13" s="1"/>
  <c r="Q13" i="13"/>
  <c r="L13" i="13"/>
  <c r="O13" i="13" s="1"/>
  <c r="P13" i="13" s="1"/>
  <c r="Q12" i="13"/>
  <c r="L12" i="13"/>
  <c r="O12" i="13" s="1"/>
  <c r="P12" i="13" s="1"/>
  <c r="Q11" i="13"/>
  <c r="L11" i="13"/>
  <c r="O11" i="13" s="1"/>
  <c r="P11" i="13" s="1"/>
  <c r="Q10" i="13"/>
  <c r="L10" i="13"/>
  <c r="O10" i="13" s="1"/>
  <c r="P10" i="13" s="1"/>
  <c r="Q9" i="13"/>
  <c r="Q23" i="13" s="1"/>
  <c r="L9" i="13"/>
  <c r="O9" i="13" s="1"/>
  <c r="B6" i="13"/>
  <c r="B5" i="13"/>
  <c r="E2" i="13"/>
  <c r="M1" i="13"/>
  <c r="V12" i="12"/>
  <c r="V11" i="12"/>
  <c r="N11" i="11"/>
  <c r="M11" i="11"/>
  <c r="J11" i="11"/>
  <c r="M5" i="11" s="1"/>
  <c r="Q10" i="11"/>
  <c r="L10" i="11"/>
  <c r="O10" i="11" s="1"/>
  <c r="P10" i="11" s="1"/>
  <c r="Q9" i="11"/>
  <c r="Q11" i="11" s="1"/>
  <c r="L9" i="11"/>
  <c r="O9" i="11" s="1"/>
  <c r="B6" i="11"/>
  <c r="L13" i="11"/>
  <c r="B5" i="11"/>
  <c r="E2" i="11"/>
  <c r="V12" i="10"/>
  <c r="V11" i="10"/>
  <c r="M5" i="13" l="1"/>
  <c r="L25" i="13" s="1"/>
  <c r="M5" i="14"/>
  <c r="L25" i="14" s="1"/>
  <c r="L11" i="11"/>
  <c r="O11" i="11"/>
  <c r="P9" i="11"/>
  <c r="P11" i="11" s="1"/>
  <c r="P11" i="14"/>
  <c r="P13" i="14"/>
  <c r="P15" i="14"/>
  <c r="P9" i="14"/>
  <c r="P10" i="14"/>
  <c r="P12" i="14"/>
  <c r="P14" i="14"/>
  <c r="P16" i="14"/>
  <c r="O23" i="15"/>
  <c r="P9" i="15"/>
  <c r="P23" i="15" s="1"/>
  <c r="P25" i="15" s="1"/>
  <c r="L23" i="15"/>
  <c r="O23" i="14"/>
  <c r="L23" i="14"/>
  <c r="O23" i="13"/>
  <c r="P9" i="13"/>
  <c r="P23" i="13" s="1"/>
  <c r="L23" i="13"/>
  <c r="M36" i="10"/>
  <c r="P5" i="11"/>
  <c r="P5" i="13"/>
  <c r="P5" i="14"/>
  <c r="L25" i="15"/>
  <c r="P23" i="14" l="1"/>
  <c r="P25" i="13"/>
  <c r="P26" i="13" s="1"/>
  <c r="P26" i="15"/>
  <c r="P13" i="11"/>
  <c r="M36" i="12"/>
  <c r="P25" i="14"/>
  <c r="P26" i="14" s="1"/>
  <c r="J35" i="10"/>
  <c r="V36" i="12" l="1"/>
  <c r="V35" i="12" s="1"/>
  <c r="J35" i="12"/>
  <c r="V36" i="10"/>
  <c r="P14" i="11"/>
  <c r="AE36" i="12" l="1"/>
  <c r="AE35" i="12" s="1"/>
  <c r="V35" i="10"/>
  <c r="AE36" i="10"/>
  <c r="AE35" i="10" s="1"/>
  <c r="Z20" i="9" l="1"/>
  <c r="Z21" i="9"/>
  <c r="Z16" i="8"/>
  <c r="Z17" i="8"/>
  <c r="Z18" i="8"/>
  <c r="Z19" i="8"/>
  <c r="Z20" i="8"/>
  <c r="Z21" i="8"/>
  <c r="Z22" i="8"/>
  <c r="Z21" i="7"/>
  <c r="B6" i="9" l="1"/>
  <c r="B5" i="9"/>
  <c r="B6" i="8"/>
  <c r="B5" i="8"/>
  <c r="Q24" i="9"/>
  <c r="O24" i="9"/>
  <c r="N24" i="9"/>
  <c r="M24" i="9"/>
  <c r="L24" i="9"/>
  <c r="K24" i="9"/>
  <c r="J24" i="9"/>
  <c r="I24" i="9"/>
  <c r="Z23" i="9"/>
  <c r="Y23" i="9"/>
  <c r="X23" i="9"/>
  <c r="W23" i="9"/>
  <c r="V23" i="9"/>
  <c r="U23" i="9"/>
  <c r="T23" i="9"/>
  <c r="R23" i="9"/>
  <c r="S23" i="9" s="1"/>
  <c r="P23" i="9"/>
  <c r="AA23" i="9" s="1"/>
  <c r="AB23" i="9" s="1"/>
  <c r="Z22" i="9"/>
  <c r="Y22" i="9"/>
  <c r="X22" i="9"/>
  <c r="W22" i="9"/>
  <c r="V22" i="9"/>
  <c r="U22" i="9"/>
  <c r="T22" i="9"/>
  <c r="R22" i="9"/>
  <c r="P22" i="9"/>
  <c r="AA22" i="9" s="1"/>
  <c r="AB22" i="9" s="1"/>
  <c r="Y21" i="9"/>
  <c r="X21" i="9"/>
  <c r="W21" i="9"/>
  <c r="V21" i="9"/>
  <c r="U21" i="9"/>
  <c r="T21" i="9"/>
  <c r="R21" i="9"/>
  <c r="S21" i="9" s="1"/>
  <c r="P21" i="9"/>
  <c r="AA21" i="9" s="1"/>
  <c r="AB21" i="9" s="1"/>
  <c r="Y20" i="9"/>
  <c r="X20" i="9"/>
  <c r="W20" i="9"/>
  <c r="V20" i="9"/>
  <c r="U20" i="9"/>
  <c r="T20" i="9"/>
  <c r="R20" i="9"/>
  <c r="S20" i="9" s="1"/>
  <c r="P20" i="9"/>
  <c r="AA20" i="9" s="1"/>
  <c r="AB20" i="9" s="1"/>
  <c r="Z19" i="9"/>
  <c r="Y19" i="9"/>
  <c r="X19" i="9"/>
  <c r="W19" i="9"/>
  <c r="V19" i="9"/>
  <c r="U19" i="9"/>
  <c r="T19" i="9"/>
  <c r="R19" i="9"/>
  <c r="S19" i="9" s="1"/>
  <c r="P19" i="9"/>
  <c r="AA19" i="9" s="1"/>
  <c r="AB19" i="9" s="1"/>
  <c r="Z18" i="9"/>
  <c r="Y18" i="9"/>
  <c r="X18" i="9"/>
  <c r="W18" i="9"/>
  <c r="V18" i="9"/>
  <c r="U18" i="9"/>
  <c r="T18" i="9"/>
  <c r="R18" i="9"/>
  <c r="S18" i="9" s="1"/>
  <c r="P18" i="9"/>
  <c r="AA18" i="9" s="1"/>
  <c r="AB18" i="9" s="1"/>
  <c r="Z17" i="9"/>
  <c r="Y17" i="9"/>
  <c r="X17" i="9"/>
  <c r="W17" i="9"/>
  <c r="V17" i="9"/>
  <c r="U17" i="9"/>
  <c r="T17" i="9"/>
  <c r="R17" i="9"/>
  <c r="S17" i="9" s="1"/>
  <c r="P17" i="9"/>
  <c r="AA17" i="9" s="1"/>
  <c r="AB17" i="9" s="1"/>
  <c r="Z16" i="9"/>
  <c r="Y16" i="9"/>
  <c r="X16" i="9"/>
  <c r="W16" i="9"/>
  <c r="V16" i="9"/>
  <c r="U16" i="9"/>
  <c r="T16" i="9"/>
  <c r="R16" i="9"/>
  <c r="S16" i="9" s="1"/>
  <c r="P16" i="9"/>
  <c r="AA16" i="9" s="1"/>
  <c r="AB16" i="9" s="1"/>
  <c r="Z15" i="9"/>
  <c r="Y15" i="9"/>
  <c r="X15" i="9"/>
  <c r="W15" i="9"/>
  <c r="V15" i="9"/>
  <c r="U15" i="9"/>
  <c r="T15" i="9"/>
  <c r="R15" i="9"/>
  <c r="S15" i="9" s="1"/>
  <c r="P15" i="9"/>
  <c r="AA15" i="9" s="1"/>
  <c r="AB15" i="9" s="1"/>
  <c r="Z14" i="9"/>
  <c r="Y14" i="9"/>
  <c r="X14" i="9"/>
  <c r="W14" i="9"/>
  <c r="V14" i="9"/>
  <c r="U14" i="9"/>
  <c r="T14" i="9"/>
  <c r="R14" i="9"/>
  <c r="S14" i="9" s="1"/>
  <c r="P14" i="9"/>
  <c r="AA14" i="9" s="1"/>
  <c r="AB14" i="9" s="1"/>
  <c r="Z13" i="9"/>
  <c r="Y13" i="9"/>
  <c r="X13" i="9"/>
  <c r="W13" i="9"/>
  <c r="V13" i="9"/>
  <c r="U13" i="9"/>
  <c r="T13" i="9"/>
  <c r="R13" i="9"/>
  <c r="S13" i="9" s="1"/>
  <c r="P13" i="9"/>
  <c r="AA13" i="9" s="1"/>
  <c r="AB13" i="9" s="1"/>
  <c r="Z12" i="9"/>
  <c r="Y12" i="9"/>
  <c r="X12" i="9"/>
  <c r="W12" i="9"/>
  <c r="V12" i="9"/>
  <c r="U12" i="9"/>
  <c r="T12" i="9"/>
  <c r="R12" i="9"/>
  <c r="S12" i="9" s="1"/>
  <c r="P12" i="9"/>
  <c r="AA12" i="9" s="1"/>
  <c r="AB12" i="9" s="1"/>
  <c r="Z11" i="9"/>
  <c r="Y11" i="9"/>
  <c r="X11" i="9"/>
  <c r="W11" i="9"/>
  <c r="V11" i="9"/>
  <c r="U11" i="9"/>
  <c r="T11" i="9"/>
  <c r="R11" i="9"/>
  <c r="S11" i="9" s="1"/>
  <c r="P11" i="9"/>
  <c r="AA11" i="9" s="1"/>
  <c r="AB11" i="9" s="1"/>
  <c r="Z10" i="9"/>
  <c r="Y10" i="9"/>
  <c r="X10" i="9"/>
  <c r="W10" i="9"/>
  <c r="V10" i="9"/>
  <c r="U10" i="9"/>
  <c r="T10" i="9"/>
  <c r="R10" i="9"/>
  <c r="S10" i="9" s="1"/>
  <c r="P10" i="9"/>
  <c r="AA10" i="9" s="1"/>
  <c r="AB10" i="9" s="1"/>
  <c r="Z9" i="9"/>
  <c r="Y9" i="9"/>
  <c r="X9" i="9"/>
  <c r="W9" i="9"/>
  <c r="V9" i="9"/>
  <c r="U9" i="9"/>
  <c r="T9" i="9"/>
  <c r="R9" i="9"/>
  <c r="S9" i="9" s="1"/>
  <c r="P9" i="9"/>
  <c r="AD7" i="9"/>
  <c r="AC7" i="9"/>
  <c r="AB7" i="9"/>
  <c r="AA7" i="9"/>
  <c r="Z7" i="9"/>
  <c r="Y7" i="9"/>
  <c r="X7" i="9"/>
  <c r="W7" i="9"/>
  <c r="V7" i="9"/>
  <c r="U7" i="9"/>
  <c r="T7" i="9"/>
  <c r="AC6" i="9"/>
  <c r="AA6" i="9"/>
  <c r="W6" i="9"/>
  <c r="T6" i="9"/>
  <c r="AD5" i="9"/>
  <c r="AA5" i="9"/>
  <c r="V5" i="9"/>
  <c r="E2" i="9"/>
  <c r="Y1" i="9"/>
  <c r="Q24" i="8"/>
  <c r="O24" i="8"/>
  <c r="N24" i="8"/>
  <c r="M24" i="8"/>
  <c r="L24" i="8"/>
  <c r="K24" i="8"/>
  <c r="J24" i="8"/>
  <c r="I24" i="8"/>
  <c r="Z23" i="8"/>
  <c r="Y23" i="8"/>
  <c r="X23" i="8"/>
  <c r="W23" i="8"/>
  <c r="V23" i="8"/>
  <c r="U23" i="8"/>
  <c r="T23" i="8"/>
  <c r="R23" i="8"/>
  <c r="S23" i="8" s="1"/>
  <c r="P23" i="8"/>
  <c r="AA23" i="8" s="1"/>
  <c r="AB23" i="8" s="1"/>
  <c r="Y22" i="8"/>
  <c r="X22" i="8"/>
  <c r="W22" i="8"/>
  <c r="V22" i="8"/>
  <c r="U22" i="8"/>
  <c r="T22" i="8"/>
  <c r="R22" i="8"/>
  <c r="P22" i="8"/>
  <c r="AA22" i="8" s="1"/>
  <c r="AB22" i="8" s="1"/>
  <c r="Y21" i="8"/>
  <c r="X21" i="8"/>
  <c r="W21" i="8"/>
  <c r="V21" i="8"/>
  <c r="U21" i="8"/>
  <c r="T21" i="8"/>
  <c r="R21" i="8"/>
  <c r="S21" i="8" s="1"/>
  <c r="P21" i="8"/>
  <c r="AA21" i="8" s="1"/>
  <c r="AB21" i="8" s="1"/>
  <c r="Y20" i="8"/>
  <c r="X20" i="8"/>
  <c r="W20" i="8"/>
  <c r="V20" i="8"/>
  <c r="U20" i="8"/>
  <c r="T20" i="8"/>
  <c r="R20" i="8"/>
  <c r="S20" i="8" s="1"/>
  <c r="P20" i="8"/>
  <c r="AA20" i="8" s="1"/>
  <c r="AB20" i="8" s="1"/>
  <c r="Y19" i="8"/>
  <c r="X19" i="8"/>
  <c r="W19" i="8"/>
  <c r="V19" i="8"/>
  <c r="U19" i="8"/>
  <c r="T19" i="8"/>
  <c r="R19" i="8"/>
  <c r="S19" i="8" s="1"/>
  <c r="P19" i="8"/>
  <c r="AA19" i="8" s="1"/>
  <c r="AB19" i="8" s="1"/>
  <c r="Y18" i="8"/>
  <c r="X18" i="8"/>
  <c r="W18" i="8"/>
  <c r="V18" i="8"/>
  <c r="U18" i="8"/>
  <c r="T18" i="8"/>
  <c r="R18" i="8"/>
  <c r="S18" i="8" s="1"/>
  <c r="P18" i="8"/>
  <c r="AA18" i="8" s="1"/>
  <c r="AB18" i="8" s="1"/>
  <c r="Y17" i="8"/>
  <c r="X17" i="8"/>
  <c r="W17" i="8"/>
  <c r="V17" i="8"/>
  <c r="U17" i="8"/>
  <c r="T17" i="8"/>
  <c r="R17" i="8"/>
  <c r="S17" i="8" s="1"/>
  <c r="P17" i="8"/>
  <c r="AA17" i="8" s="1"/>
  <c r="AB17" i="8" s="1"/>
  <c r="Y16" i="8"/>
  <c r="X16" i="8"/>
  <c r="W16" i="8"/>
  <c r="V16" i="8"/>
  <c r="U16" i="8"/>
  <c r="T16" i="8"/>
  <c r="R16" i="8"/>
  <c r="S16" i="8" s="1"/>
  <c r="P16" i="8"/>
  <c r="AA16" i="8" s="1"/>
  <c r="AB16" i="8" s="1"/>
  <c r="Z15" i="8"/>
  <c r="Y15" i="8"/>
  <c r="X15" i="8"/>
  <c r="W15" i="8"/>
  <c r="V15" i="8"/>
  <c r="U15" i="8"/>
  <c r="T15" i="8"/>
  <c r="R15" i="8"/>
  <c r="S15" i="8" s="1"/>
  <c r="P15" i="8"/>
  <c r="AA15" i="8" s="1"/>
  <c r="AB15" i="8" s="1"/>
  <c r="Z14" i="8"/>
  <c r="Y14" i="8"/>
  <c r="X14" i="8"/>
  <c r="W14" i="8"/>
  <c r="V14" i="8"/>
  <c r="U14" i="8"/>
  <c r="T14" i="8"/>
  <c r="R14" i="8"/>
  <c r="S14" i="8" s="1"/>
  <c r="P14" i="8"/>
  <c r="AA14" i="8" s="1"/>
  <c r="AB14" i="8" s="1"/>
  <c r="Z13" i="8"/>
  <c r="Y13" i="8"/>
  <c r="X13" i="8"/>
  <c r="W13" i="8"/>
  <c r="V13" i="8"/>
  <c r="U13" i="8"/>
  <c r="T13" i="8"/>
  <c r="R13" i="8"/>
  <c r="S13" i="8" s="1"/>
  <c r="P13" i="8"/>
  <c r="AA13" i="8" s="1"/>
  <c r="AB13" i="8" s="1"/>
  <c r="Z12" i="8"/>
  <c r="Y12" i="8"/>
  <c r="X12" i="8"/>
  <c r="W12" i="8"/>
  <c r="V12" i="8"/>
  <c r="U12" i="8"/>
  <c r="T12" i="8"/>
  <c r="R12" i="8"/>
  <c r="S12" i="8" s="1"/>
  <c r="P12" i="8"/>
  <c r="AA12" i="8" s="1"/>
  <c r="AB12" i="8" s="1"/>
  <c r="Z11" i="8"/>
  <c r="Y11" i="8"/>
  <c r="X11" i="8"/>
  <c r="W11" i="8"/>
  <c r="V11" i="8"/>
  <c r="U11" i="8"/>
  <c r="T11" i="8"/>
  <c r="R11" i="8"/>
  <c r="S11" i="8" s="1"/>
  <c r="P11" i="8"/>
  <c r="AA11" i="8" s="1"/>
  <c r="AB11" i="8" s="1"/>
  <c r="Z10" i="8"/>
  <c r="Y10" i="8"/>
  <c r="X10" i="8"/>
  <c r="W10" i="8"/>
  <c r="V10" i="8"/>
  <c r="U10" i="8"/>
  <c r="T10" i="8"/>
  <c r="R10" i="8"/>
  <c r="S10" i="8" s="1"/>
  <c r="P10" i="8"/>
  <c r="AA10" i="8" s="1"/>
  <c r="AB10" i="8" s="1"/>
  <c r="Z9" i="8"/>
  <c r="Y9" i="8"/>
  <c r="X9" i="8"/>
  <c r="W9" i="8"/>
  <c r="W24" i="8" s="1"/>
  <c r="V9" i="8"/>
  <c r="U9" i="8"/>
  <c r="T9" i="8"/>
  <c r="R9" i="8"/>
  <c r="S9" i="8" s="1"/>
  <c r="P9" i="8"/>
  <c r="AD7" i="8"/>
  <c r="AC7" i="8"/>
  <c r="AB7" i="8"/>
  <c r="AA7" i="8"/>
  <c r="Z7" i="8"/>
  <c r="Y7" i="8"/>
  <c r="X7" i="8"/>
  <c r="W7" i="8"/>
  <c r="V7" i="8"/>
  <c r="U7" i="8"/>
  <c r="T7" i="8"/>
  <c r="AC6" i="8"/>
  <c r="AA6" i="8"/>
  <c r="W6" i="8"/>
  <c r="T6" i="8"/>
  <c r="AD5" i="8"/>
  <c r="AA5" i="8"/>
  <c r="V5" i="8"/>
  <c r="E2" i="8"/>
  <c r="Y1" i="8"/>
  <c r="R9" i="7"/>
  <c r="S9" i="7" s="1"/>
  <c r="X24" i="8" l="1"/>
  <c r="U24" i="9"/>
  <c r="Z24" i="8"/>
  <c r="Y24" i="8"/>
  <c r="W24" i="9"/>
  <c r="T24" i="8"/>
  <c r="X24" i="9"/>
  <c r="U24" i="8"/>
  <c r="Y24" i="9"/>
  <c r="T24" i="9"/>
  <c r="AC22" i="8"/>
  <c r="AD22" i="8" s="1"/>
  <c r="AC23" i="8"/>
  <c r="AD23" i="8" s="1"/>
  <c r="AC21" i="8"/>
  <c r="AD21" i="8" s="1"/>
  <c r="AC20" i="8"/>
  <c r="AD20" i="8" s="1"/>
  <c r="AC18" i="8"/>
  <c r="AD18" i="8" s="1"/>
  <c r="AC16" i="8"/>
  <c r="AD16" i="8" s="1"/>
  <c r="AC14" i="8"/>
  <c r="AD14" i="8" s="1"/>
  <c r="AC12" i="8"/>
  <c r="AD12" i="8" s="1"/>
  <c r="AC10" i="8"/>
  <c r="AD10" i="8" s="1"/>
  <c r="P24" i="8"/>
  <c r="AA9" i="8"/>
  <c r="R24" i="8"/>
  <c r="V24" i="8"/>
  <c r="AC22" i="9"/>
  <c r="AD22" i="9" s="1"/>
  <c r="AC23" i="9"/>
  <c r="AD23" i="9" s="1"/>
  <c r="AC21" i="9"/>
  <c r="AD21" i="9" s="1"/>
  <c r="AC20" i="9"/>
  <c r="AD20" i="9" s="1"/>
  <c r="AC18" i="9"/>
  <c r="AD18" i="9" s="1"/>
  <c r="AC16" i="9"/>
  <c r="AD16" i="9" s="1"/>
  <c r="AC14" i="9"/>
  <c r="AD14" i="9" s="1"/>
  <c r="AC12" i="9"/>
  <c r="AD12" i="9" s="1"/>
  <c r="AC10" i="9"/>
  <c r="AD10" i="9" s="1"/>
  <c r="P24" i="9"/>
  <c r="AA9" i="9"/>
  <c r="R24" i="9"/>
  <c r="V24" i="9"/>
  <c r="Z24" i="9"/>
  <c r="AA24" i="9"/>
  <c r="AB9" i="9"/>
  <c r="AB24" i="9" s="1"/>
  <c r="S22" i="9"/>
  <c r="S24" i="9" s="1"/>
  <c r="O26" i="9" s="1"/>
  <c r="AC9" i="9"/>
  <c r="AC11" i="9"/>
  <c r="AD11" i="9" s="1"/>
  <c r="AC13" i="9"/>
  <c r="AD13" i="9" s="1"/>
  <c r="AC15" i="9"/>
  <c r="AD15" i="9" s="1"/>
  <c r="AC17" i="9"/>
  <c r="AD17" i="9" s="1"/>
  <c r="AC19" i="9"/>
  <c r="AD19" i="9" s="1"/>
  <c r="AA24" i="8"/>
  <c r="AB9" i="8"/>
  <c r="AB24" i="8" s="1"/>
  <c r="S22" i="8"/>
  <c r="S24" i="8" s="1"/>
  <c r="O26" i="8" s="1"/>
  <c r="AC9" i="8"/>
  <c r="AC11" i="8"/>
  <c r="AD11" i="8" s="1"/>
  <c r="AC13" i="8"/>
  <c r="AD13" i="8" s="1"/>
  <c r="AC15" i="8"/>
  <c r="AD15" i="8" s="1"/>
  <c r="AC17" i="8"/>
  <c r="AD17" i="8" s="1"/>
  <c r="AC19" i="8"/>
  <c r="AD19" i="8" s="1"/>
  <c r="Q24" i="7"/>
  <c r="O24" i="7"/>
  <c r="N24" i="7"/>
  <c r="M24" i="7"/>
  <c r="L24" i="7"/>
  <c r="K24" i="7"/>
  <c r="J24" i="7"/>
  <c r="I24" i="7"/>
  <c r="Z23" i="7"/>
  <c r="Y23" i="7"/>
  <c r="X23" i="7"/>
  <c r="W23" i="7"/>
  <c r="V23" i="7"/>
  <c r="U23" i="7"/>
  <c r="T23" i="7"/>
  <c r="R23" i="7"/>
  <c r="S23" i="7" s="1"/>
  <c r="P23" i="7"/>
  <c r="AA23" i="7" s="1"/>
  <c r="AB23" i="7" s="1"/>
  <c r="Z22" i="7"/>
  <c r="Y22" i="7"/>
  <c r="X22" i="7"/>
  <c r="W22" i="7"/>
  <c r="V22" i="7"/>
  <c r="U22" i="7"/>
  <c r="T22" i="7"/>
  <c r="R22" i="7"/>
  <c r="S22" i="7" s="1"/>
  <c r="P22" i="7"/>
  <c r="AA22" i="7" s="1"/>
  <c r="AB22" i="7" s="1"/>
  <c r="Y21" i="7"/>
  <c r="X21" i="7"/>
  <c r="W21" i="7"/>
  <c r="V21" i="7"/>
  <c r="U21" i="7"/>
  <c r="T21" i="7"/>
  <c r="R21" i="7"/>
  <c r="S21" i="7" s="1"/>
  <c r="P21" i="7"/>
  <c r="AA21" i="7" s="1"/>
  <c r="AB21" i="7" s="1"/>
  <c r="Z20" i="7"/>
  <c r="Y20" i="7"/>
  <c r="X20" i="7"/>
  <c r="W20" i="7"/>
  <c r="V20" i="7"/>
  <c r="U20" i="7"/>
  <c r="T20" i="7"/>
  <c r="R20" i="7"/>
  <c r="S20" i="7" s="1"/>
  <c r="P20" i="7"/>
  <c r="AA20" i="7" s="1"/>
  <c r="AB20" i="7" s="1"/>
  <c r="Z19" i="7"/>
  <c r="Y19" i="7"/>
  <c r="X19" i="7"/>
  <c r="W19" i="7"/>
  <c r="V19" i="7"/>
  <c r="U19" i="7"/>
  <c r="T19" i="7"/>
  <c r="R19" i="7"/>
  <c r="S19" i="7" s="1"/>
  <c r="P19" i="7"/>
  <c r="AA19" i="7" s="1"/>
  <c r="AB19" i="7" s="1"/>
  <c r="Z18" i="7"/>
  <c r="Y18" i="7"/>
  <c r="X18" i="7"/>
  <c r="W18" i="7"/>
  <c r="V18" i="7"/>
  <c r="U18" i="7"/>
  <c r="T18" i="7"/>
  <c r="R18" i="7"/>
  <c r="S18" i="7" s="1"/>
  <c r="P18" i="7"/>
  <c r="AA18" i="7" s="1"/>
  <c r="AB18" i="7" s="1"/>
  <c r="Z17" i="7"/>
  <c r="Y17" i="7"/>
  <c r="X17" i="7"/>
  <c r="W17" i="7"/>
  <c r="V17" i="7"/>
  <c r="U17" i="7"/>
  <c r="T17" i="7"/>
  <c r="R17" i="7"/>
  <c r="S17" i="7" s="1"/>
  <c r="P17" i="7"/>
  <c r="AA17" i="7" s="1"/>
  <c r="AB17" i="7" s="1"/>
  <c r="Z16" i="7"/>
  <c r="Y16" i="7"/>
  <c r="X16" i="7"/>
  <c r="W16" i="7"/>
  <c r="V16" i="7"/>
  <c r="U16" i="7"/>
  <c r="T16" i="7"/>
  <c r="R16" i="7"/>
  <c r="S16" i="7" s="1"/>
  <c r="P16" i="7"/>
  <c r="AA16" i="7" s="1"/>
  <c r="AB16" i="7" s="1"/>
  <c r="Z15" i="7"/>
  <c r="Y15" i="7"/>
  <c r="X15" i="7"/>
  <c r="W15" i="7"/>
  <c r="V15" i="7"/>
  <c r="U15" i="7"/>
  <c r="T15" i="7"/>
  <c r="R15" i="7"/>
  <c r="S15" i="7" s="1"/>
  <c r="P15" i="7"/>
  <c r="AA15" i="7" s="1"/>
  <c r="AB15" i="7" s="1"/>
  <c r="Z14" i="7"/>
  <c r="Y14" i="7"/>
  <c r="X14" i="7"/>
  <c r="W14" i="7"/>
  <c r="V14" i="7"/>
  <c r="U14" i="7"/>
  <c r="T14" i="7"/>
  <c r="R14" i="7"/>
  <c r="S14" i="7" s="1"/>
  <c r="P14" i="7"/>
  <c r="AA14" i="7" s="1"/>
  <c r="AB14" i="7" s="1"/>
  <c r="Z13" i="7"/>
  <c r="Y13" i="7"/>
  <c r="X13" i="7"/>
  <c r="W13" i="7"/>
  <c r="V13" i="7"/>
  <c r="U13" i="7"/>
  <c r="T13" i="7"/>
  <c r="R13" i="7"/>
  <c r="S13" i="7" s="1"/>
  <c r="P13" i="7"/>
  <c r="AA13" i="7" s="1"/>
  <c r="AB13" i="7" s="1"/>
  <c r="Z12" i="7"/>
  <c r="Y12" i="7"/>
  <c r="X12" i="7"/>
  <c r="W12" i="7"/>
  <c r="V12" i="7"/>
  <c r="U12" i="7"/>
  <c r="T12" i="7"/>
  <c r="R12" i="7"/>
  <c r="S12" i="7" s="1"/>
  <c r="P12" i="7"/>
  <c r="AA12" i="7" s="1"/>
  <c r="AB12" i="7" s="1"/>
  <c r="Z11" i="7"/>
  <c r="Y11" i="7"/>
  <c r="X11" i="7"/>
  <c r="W11" i="7"/>
  <c r="V11" i="7"/>
  <c r="U11" i="7"/>
  <c r="T11" i="7"/>
  <c r="R11" i="7"/>
  <c r="S11" i="7" s="1"/>
  <c r="P11" i="7"/>
  <c r="AA11" i="7" s="1"/>
  <c r="AB11" i="7" s="1"/>
  <c r="Z10" i="7"/>
  <c r="Y10" i="7"/>
  <c r="X10" i="7"/>
  <c r="W10" i="7"/>
  <c r="V10" i="7"/>
  <c r="U10" i="7"/>
  <c r="T10" i="7"/>
  <c r="R10" i="7"/>
  <c r="S10" i="7" s="1"/>
  <c r="P10" i="7"/>
  <c r="AA10" i="7" s="1"/>
  <c r="AB10" i="7" s="1"/>
  <c r="Z9" i="7"/>
  <c r="Y9" i="7"/>
  <c r="X9" i="7"/>
  <c r="W9" i="7"/>
  <c r="W24" i="7" s="1"/>
  <c r="V9" i="7"/>
  <c r="U9" i="7"/>
  <c r="T9" i="7"/>
  <c r="P9" i="7"/>
  <c r="AA9" i="7" s="1"/>
  <c r="AD7" i="7"/>
  <c r="AC7" i="7"/>
  <c r="AB7" i="7"/>
  <c r="AA7" i="7"/>
  <c r="Z7" i="7"/>
  <c r="Y7" i="7"/>
  <c r="X7" i="7"/>
  <c r="W7" i="7"/>
  <c r="V7" i="7"/>
  <c r="U7" i="7"/>
  <c r="T7" i="7"/>
  <c r="AC6" i="7"/>
  <c r="AA6" i="7"/>
  <c r="W6" i="7"/>
  <c r="T6" i="7"/>
  <c r="B6" i="7"/>
  <c r="AD5" i="7"/>
  <c r="AA5" i="7"/>
  <c r="V5" i="7"/>
  <c r="B5" i="7"/>
  <c r="E2" i="7"/>
  <c r="Y1" i="7"/>
  <c r="W11" i="6"/>
  <c r="W10" i="6"/>
  <c r="X24" i="7" l="1"/>
  <c r="Y24" i="7"/>
  <c r="Z24" i="7"/>
  <c r="V24" i="7"/>
  <c r="AC24" i="9"/>
  <c r="AD9" i="9"/>
  <c r="AD24" i="9" s="1"/>
  <c r="Z26" i="9" s="1"/>
  <c r="Z27" i="9" s="1"/>
  <c r="AC24" i="8"/>
  <c r="AD9" i="8"/>
  <c r="AD24" i="8" s="1"/>
  <c r="Z26" i="8" s="1"/>
  <c r="Z27" i="8" s="1"/>
  <c r="AC22" i="7"/>
  <c r="AD22" i="7" s="1"/>
  <c r="AC10" i="7"/>
  <c r="AD10" i="7" s="1"/>
  <c r="AC12" i="7"/>
  <c r="AD12" i="7" s="1"/>
  <c r="T24" i="7"/>
  <c r="U24" i="7"/>
  <c r="R24" i="7"/>
  <c r="P24" i="7"/>
  <c r="S24" i="7"/>
  <c r="O26" i="7" s="1"/>
  <c r="M35" i="6" s="1"/>
  <c r="J34" i="6" s="1"/>
  <c r="AA24" i="7"/>
  <c r="AC18" i="7"/>
  <c r="AD18" i="7" s="1"/>
  <c r="AC20" i="7"/>
  <c r="AD20" i="7" s="1"/>
  <c r="AB9" i="7"/>
  <c r="AB24" i="7" s="1"/>
  <c r="AC21" i="7"/>
  <c r="AD21" i="7" s="1"/>
  <c r="AC23" i="7"/>
  <c r="AD23" i="7" s="1"/>
  <c r="AC14" i="7"/>
  <c r="AD14" i="7" s="1"/>
  <c r="AC16" i="7"/>
  <c r="AD16" i="7" s="1"/>
  <c r="AC9" i="7"/>
  <c r="AC11" i="7"/>
  <c r="AD11" i="7" s="1"/>
  <c r="AC13" i="7"/>
  <c r="AD13" i="7" s="1"/>
  <c r="AC15" i="7"/>
  <c r="AD15" i="7" s="1"/>
  <c r="AC17" i="7"/>
  <c r="AD17" i="7" s="1"/>
  <c r="AC19" i="7"/>
  <c r="AD19" i="7" s="1"/>
  <c r="R10" i="1"/>
  <c r="S10" i="1" s="1"/>
  <c r="R9" i="1"/>
  <c r="S9" i="1" s="1"/>
  <c r="AC24" i="7" l="1"/>
  <c r="AD9" i="7"/>
  <c r="AD24" i="7" s="1"/>
  <c r="Z26" i="7" s="1"/>
  <c r="W11" i="5"/>
  <c r="W10" i="5"/>
  <c r="Y1" i="1"/>
  <c r="X9" i="1"/>
  <c r="W9" i="1"/>
  <c r="Z27" i="7" l="1"/>
  <c r="V35" i="6"/>
  <c r="E2" i="1"/>
  <c r="V34" i="6" l="1"/>
  <c r="AE35" i="6"/>
  <c r="AE34" i="6" s="1"/>
  <c r="R11" i="1"/>
  <c r="S11" i="1" s="1"/>
  <c r="R12" i="1"/>
  <c r="S12" i="1" s="1"/>
  <c r="P10" i="1" l="1"/>
  <c r="P11" i="1"/>
  <c r="P12" i="1"/>
  <c r="P9" i="1"/>
  <c r="V5" i="1" l="1"/>
  <c r="AA5" i="1"/>
  <c r="AD5" i="1"/>
  <c r="AC12" i="1" l="1"/>
  <c r="AD12" i="1" s="1"/>
  <c r="AC11" i="1"/>
  <c r="AD11" i="1" s="1"/>
  <c r="AC10" i="1"/>
  <c r="AD10" i="1" s="1"/>
  <c r="X10" i="1"/>
  <c r="X11" i="1"/>
  <c r="X12" i="1"/>
  <c r="W10" i="1"/>
  <c r="W11" i="1"/>
  <c r="W12" i="1"/>
  <c r="W13" i="1" l="1"/>
  <c r="X13" i="1"/>
  <c r="M13" i="1"/>
  <c r="L13" i="1"/>
  <c r="X7" i="1"/>
  <c r="W7" i="1"/>
  <c r="W6" i="1"/>
  <c r="F23" i="4"/>
  <c r="AA9" i="1" l="1"/>
  <c r="AB9" i="1" s="1"/>
  <c r="F25" i="4" l="1"/>
  <c r="F24" i="4"/>
  <c r="F22" i="4"/>
  <c r="F21" i="4"/>
  <c r="F20" i="4"/>
  <c r="F19" i="4"/>
  <c r="F18" i="4"/>
  <c r="F17" i="4"/>
  <c r="F16" i="4"/>
  <c r="F15" i="4"/>
  <c r="F14" i="4"/>
  <c r="F13" i="4"/>
  <c r="F12" i="4"/>
  <c r="F11" i="4"/>
  <c r="F10" i="4"/>
  <c r="F9" i="4"/>
  <c r="F8" i="4"/>
  <c r="F7" i="4"/>
  <c r="F6" i="4"/>
  <c r="F5" i="4"/>
  <c r="F4" i="4"/>
  <c r="F3" i="4"/>
  <c r="Z12" i="1"/>
  <c r="Y12" i="1"/>
  <c r="V12" i="1"/>
  <c r="U12" i="1"/>
  <c r="T12" i="1"/>
  <c r="AA12" i="1"/>
  <c r="AB12" i="1" s="1"/>
  <c r="I13" i="1"/>
  <c r="J13" i="1"/>
  <c r="K13" i="1"/>
  <c r="N13" i="1"/>
  <c r="O13" i="1"/>
  <c r="Q13" i="1"/>
  <c r="Z11" i="1"/>
  <c r="Y11" i="1"/>
  <c r="V11" i="1"/>
  <c r="U11" i="1"/>
  <c r="T11" i="1"/>
  <c r="Z10" i="1"/>
  <c r="Y10" i="1"/>
  <c r="V10" i="1"/>
  <c r="U10" i="1"/>
  <c r="T10" i="1"/>
  <c r="Z9" i="1"/>
  <c r="Y9" i="1"/>
  <c r="V9" i="1"/>
  <c r="U9" i="1"/>
  <c r="T9" i="1"/>
  <c r="B6" i="1"/>
  <c r="B5" i="1"/>
  <c r="AA11" i="1"/>
  <c r="AB11" i="1" s="1"/>
  <c r="AA10" i="1"/>
  <c r="AD7" i="1"/>
  <c r="AC7" i="1"/>
  <c r="AB7" i="1"/>
  <c r="AA7" i="1"/>
  <c r="Z7" i="1"/>
  <c r="Y7" i="1"/>
  <c r="V7" i="1"/>
  <c r="U7" i="1"/>
  <c r="T7" i="1"/>
  <c r="AC6" i="1"/>
  <c r="AA6" i="1"/>
  <c r="T6" i="1"/>
  <c r="AB10" i="1" l="1"/>
  <c r="AB13" i="1" s="1"/>
  <c r="Y13" i="1"/>
  <c r="Z13" i="1"/>
  <c r="V13" i="1"/>
  <c r="U13" i="1"/>
  <c r="T13" i="1"/>
  <c r="AA13" i="1"/>
  <c r="P13" i="1"/>
  <c r="R13" i="1" l="1"/>
  <c r="AC9" i="1"/>
  <c r="AD9" i="1" s="1"/>
  <c r="S13" i="1"/>
  <c r="O15" i="1" s="1"/>
  <c r="M35" i="5" l="1"/>
  <c r="J34" i="5" s="1"/>
  <c r="AD13" i="1"/>
  <c r="Z15" i="1" s="1"/>
  <c r="AC13" i="1"/>
  <c r="Z16" i="1" l="1"/>
  <c r="V35" i="5"/>
  <c r="V34" i="5" s="1"/>
  <c r="AE35" i="5" l="1"/>
  <c r="AE34" i="5" s="1"/>
</calcChain>
</file>

<file path=xl/sharedStrings.xml><?xml version="1.0" encoding="utf-8"?>
<sst xmlns="http://schemas.openxmlformats.org/spreadsheetml/2006/main" count="811" uniqueCount="181">
  <si>
    <t>４．添付書類（４）その他補助金の交付に関して参考となる書類</t>
    <phoneticPr fontId="4"/>
  </si>
  <si>
    <t>実施する補助対象事業の費目：</t>
    <phoneticPr fontId="6"/>
  </si>
  <si>
    <t>ネットワーク構築支援費</t>
  </si>
  <si>
    <r>
      <rPr>
        <b/>
        <sz val="9"/>
        <color rgb="FFFF0000"/>
        <rFont val="游ゴシック"/>
        <family val="3"/>
        <charset val="128"/>
      </rPr>
      <t>見本</t>
    </r>
    <r>
      <rPr>
        <b/>
        <sz val="9"/>
        <rFont val="游ゴシック"/>
        <family val="3"/>
        <charset val="128"/>
      </rPr>
      <t xml:space="preserve"> 出張等計画書&lt;公共交通機関を使用した場合&gt;</t>
    </r>
    <rPh sb="0" eb="2">
      <t>ミホン</t>
    </rPh>
    <rPh sb="3" eb="5">
      <t>シュッチョウ</t>
    </rPh>
    <rPh sb="5" eb="6">
      <t>トウ</t>
    </rPh>
    <rPh sb="6" eb="9">
      <t>ケイカクショ</t>
    </rPh>
    <rPh sb="8" eb="9">
      <t>ショ</t>
    </rPh>
    <phoneticPr fontId="4"/>
  </si>
  <si>
    <t>社会福祉法人国交会自動車苑
千代田リハビリテーションセンター</t>
    <rPh sb="0" eb="9">
      <t>シャカイフクシホウジンコッコウカイ</t>
    </rPh>
    <rPh sb="9" eb="12">
      <t>ジドウシャ</t>
    </rPh>
    <rPh sb="12" eb="13">
      <t>エン</t>
    </rPh>
    <phoneticPr fontId="4"/>
  </si>
  <si>
    <t>理事長　国土　太郎</t>
    <phoneticPr fontId="4"/>
  </si>
  <si>
    <t>１．出張等の概要</t>
    <rPh sb="2" eb="4">
      <t>シュッチョウ</t>
    </rPh>
    <phoneticPr fontId="4"/>
  </si>
  <si>
    <t>①</t>
    <phoneticPr fontId="5"/>
  </si>
  <si>
    <t>出張日時</t>
  </si>
  <si>
    <t>：</t>
    <phoneticPr fontId="4"/>
  </si>
  <si>
    <t>　</t>
    <phoneticPr fontId="4"/>
  </si>
  <si>
    <t>②</t>
    <phoneticPr fontId="5"/>
  </si>
  <si>
    <t>出張先</t>
  </si>
  <si>
    <t>（施設名）</t>
    <rPh sb="1" eb="2">
      <t>シ</t>
    </rPh>
    <rPh sb="2" eb="3">
      <t>セツ</t>
    </rPh>
    <rPh sb="3" eb="4">
      <t>メイ</t>
    </rPh>
    <phoneticPr fontId="5"/>
  </si>
  <si>
    <t>〇〇町役場</t>
    <rPh sb="2" eb="5">
      <t>マチヤクバ</t>
    </rPh>
    <phoneticPr fontId="4"/>
  </si>
  <si>
    <t>（住所）</t>
    <rPh sb="1" eb="2">
      <t>ジュウ</t>
    </rPh>
    <rPh sb="2" eb="3">
      <t>ジョ</t>
    </rPh>
    <phoneticPr fontId="5"/>
  </si>
  <si>
    <t>〇〇県〇〇市〇〇町1-5-5</t>
    <rPh sb="2" eb="3">
      <t>ケン</t>
    </rPh>
    <rPh sb="5" eb="6">
      <t>シ</t>
    </rPh>
    <rPh sb="8" eb="9">
      <t>チョウ</t>
    </rPh>
    <phoneticPr fontId="4"/>
  </si>
  <si>
    <t>③</t>
    <phoneticPr fontId="5"/>
  </si>
  <si>
    <t>出張者（役職、氏名）</t>
  </si>
  <si>
    <t>（役職A）</t>
    <rPh sb="1" eb="3">
      <t>ヤクショク</t>
    </rPh>
    <phoneticPr fontId="5"/>
  </si>
  <si>
    <t>各種療法士</t>
    <rPh sb="0" eb="2">
      <t>カクシュ</t>
    </rPh>
    <rPh sb="2" eb="5">
      <t>リョウホウシ</t>
    </rPh>
    <phoneticPr fontId="4"/>
  </si>
  <si>
    <t>（氏名A）</t>
    <rPh sb="1" eb="3">
      <t>シメイ</t>
    </rPh>
    <phoneticPr fontId="5"/>
  </si>
  <si>
    <t>内田　守</t>
    <rPh sb="0" eb="2">
      <t>ウチダ</t>
    </rPh>
    <rPh sb="3" eb="4">
      <t>マモ</t>
    </rPh>
    <phoneticPr fontId="4"/>
  </si>
  <si>
    <t>（役職B）</t>
    <phoneticPr fontId="4"/>
  </si>
  <si>
    <t>大学教授</t>
    <rPh sb="0" eb="2">
      <t>ダイガク</t>
    </rPh>
    <rPh sb="2" eb="4">
      <t>キョウジュ</t>
    </rPh>
    <phoneticPr fontId="4"/>
  </si>
  <si>
    <t>（氏名B）</t>
    <phoneticPr fontId="4"/>
  </si>
  <si>
    <t>（役職C）</t>
    <phoneticPr fontId="4"/>
  </si>
  <si>
    <t>（氏名C）</t>
    <phoneticPr fontId="4"/>
  </si>
  <si>
    <t>④出張等の内容：</t>
    <rPh sb="1" eb="3">
      <t>シュッチョウ</t>
    </rPh>
    <phoneticPr fontId="5"/>
  </si>
  <si>
    <t>別紙参照
（※出張の概要、資料等を添付すること。）</t>
    <rPh sb="0" eb="2">
      <t>ベッシ</t>
    </rPh>
    <rPh sb="2" eb="4">
      <t>サンショウ</t>
    </rPh>
    <rPh sb="7" eb="9">
      <t>シュッチョウ</t>
    </rPh>
    <rPh sb="10" eb="12">
      <t>ガイヨウ</t>
    </rPh>
    <rPh sb="13" eb="15">
      <t>シリョウ</t>
    </rPh>
    <rPh sb="15" eb="16">
      <t>トウ</t>
    </rPh>
    <rPh sb="17" eb="19">
      <t>テンプ</t>
    </rPh>
    <phoneticPr fontId="5"/>
  </si>
  <si>
    <t>⑤</t>
    <phoneticPr fontId="5"/>
  </si>
  <si>
    <t>当該出張により期待される高次脳機能障害者の社会復帰促進への効果</t>
    <phoneticPr fontId="4"/>
  </si>
  <si>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rPh sb="45" eb="46">
      <t>ウ</t>
    </rPh>
    <rPh sb="47" eb="48">
      <t>ザラ</t>
    </rPh>
    <rPh sb="49" eb="51">
      <t>カクジュウ</t>
    </rPh>
    <phoneticPr fontId="5"/>
  </si>
  <si>
    <t>出張等の旅行行程</t>
  </si>
  <si>
    <t>別紙「行程表及び旅費積算書」のとおり</t>
    <rPh sb="0" eb="2">
      <t>ベッシ</t>
    </rPh>
    <phoneticPr fontId="4"/>
  </si>
  <si>
    <t>出張等の参加に要する経費</t>
    <phoneticPr fontId="4"/>
  </si>
  <si>
    <t>補助対象経費の合計</t>
    <rPh sb="0" eb="2">
      <t>ホジョ</t>
    </rPh>
    <rPh sb="2" eb="4">
      <t>タイショウ</t>
    </rPh>
    <rPh sb="4" eb="6">
      <t>ケイヒ</t>
    </rPh>
    <rPh sb="7" eb="9">
      <t>ゴウケイ</t>
    </rPh>
    <phoneticPr fontId="4"/>
  </si>
  <si>
    <t>補助金申請額の合計</t>
    <rPh sb="0" eb="3">
      <t>ホジョキン</t>
    </rPh>
    <rPh sb="3" eb="5">
      <t>シンセイ</t>
    </rPh>
    <rPh sb="5" eb="6">
      <t>ガク</t>
    </rPh>
    <rPh sb="7" eb="9">
      <t>ゴウケイ</t>
    </rPh>
    <phoneticPr fontId="4"/>
  </si>
  <si>
    <t>自己負担額</t>
    <rPh sb="0" eb="2">
      <t>ジコ</t>
    </rPh>
    <rPh sb="2" eb="5">
      <t>フタンガク</t>
    </rPh>
    <phoneticPr fontId="4"/>
  </si>
  <si>
    <t>旅費</t>
    <rPh sb="0" eb="2">
      <t>リョヒ</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</si>
  <si>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</si>
  <si>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</si>
  <si>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※旅費の積算方法は、別紙「行程表及び旅費積算書」のとおり</t>
    <rPh sb="1" eb="3">
      <t>リョヒ</t>
    </rPh>
    <rPh sb="4" eb="6">
      <t>セキサン</t>
    </rPh>
    <rPh sb="6" eb="8">
      <t>ホウホウ</t>
    </rPh>
    <rPh sb="10" eb="12">
      <t>ベッシ</t>
    </rPh>
    <phoneticPr fontId="4"/>
  </si>
  <si>
    <t>（注）</t>
    <phoneticPr fontId="5"/>
  </si>
  <si>
    <r>
      <t>　出張等の旅行行程が複数ある場合には、原則として、</t>
    </r>
    <r>
      <rPr>
        <u/>
        <sz val="9"/>
        <rFont val="游ゴシック"/>
        <family val="3"/>
        <charset val="128"/>
      </rPr>
      <t>当該出張等の旅行行程毎に本書を作成</t>
    </r>
    <r>
      <rPr>
        <sz val="9"/>
        <rFont val="游ゴシック"/>
        <family val="3"/>
        <charset val="128"/>
      </rPr>
      <t>すること。また、当該様式内に必要事項が記入しきれない場合には、適宜、別の用紙を用いて作成すること。</t>
    </r>
    <rPh sb="1" eb="3">
      <t>シュッチョウ</t>
    </rPh>
    <rPh sb="3" eb="4">
      <t>トウ</t>
    </rPh>
    <rPh sb="5" eb="7">
      <t>リョコウ</t>
    </rPh>
    <rPh sb="7" eb="9">
      <t>コウテイ</t>
    </rPh>
    <rPh sb="10" eb="12">
      <t>フクスウ</t>
    </rPh>
    <rPh sb="14" eb="16">
      <t>バアイ</t>
    </rPh>
    <rPh sb="19" eb="21">
      <t>ゲンソク</t>
    </rPh>
    <rPh sb="25" eb="27">
      <t>トウガイ</t>
    </rPh>
    <rPh sb="27" eb="29">
      <t>シュッチョウ</t>
    </rPh>
    <rPh sb="29" eb="30">
      <t>トウ</t>
    </rPh>
    <rPh sb="31" eb="33">
      <t>リョコウ</t>
    </rPh>
    <rPh sb="33" eb="35">
      <t>コウテイ</t>
    </rPh>
    <rPh sb="35" eb="36">
      <t>ゴト</t>
    </rPh>
    <rPh sb="37" eb="39">
      <t>ホンショ</t>
    </rPh>
    <rPh sb="40" eb="42">
      <t>サクセイ</t>
    </rPh>
    <rPh sb="76" eb="77">
      <t>ベツ</t>
    </rPh>
    <rPh sb="78" eb="80">
      <t>ヨウシ</t>
    </rPh>
    <rPh sb="81" eb="82">
      <t>モチ</t>
    </rPh>
    <rPh sb="84" eb="86">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</si>
  <si>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4"/>
  </si>
  <si>
    <t>実施する補助対象事業の費目：</t>
    <phoneticPr fontId="4"/>
  </si>
  <si>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4"/>
  </si>
  <si>
    <t>補助対象経費
（事業所負担額）</t>
    <rPh sb="0" eb="2">
      <t>ホジョ</t>
    </rPh>
    <rPh sb="2" eb="4">
      <t>タイショウ</t>
    </rPh>
    <rPh sb="4" eb="6">
      <t>ケイヒ</t>
    </rPh>
    <rPh sb="8" eb="11">
      <t>ジギョウショ</t>
    </rPh>
    <rPh sb="11" eb="13">
      <t>フタン</t>
    </rPh>
    <rPh sb="13" eb="14">
      <t>ガク</t>
    </rPh>
    <phoneticPr fontId="4"/>
  </si>
  <si>
    <t>補助金申請額
（国家公務員等の旅費に関する法律積算額）</t>
    <phoneticPr fontId="4"/>
  </si>
  <si>
    <t>氏名：</t>
    <rPh sb="0" eb="2">
      <t>シメイ</t>
    </rPh>
    <phoneticPr fontId="4"/>
  </si>
  <si>
    <t>パック料金</t>
    <rPh sb="3" eb="5">
      <t>リョウキン</t>
    </rPh>
    <phoneticPr fontId="4"/>
  </si>
  <si>
    <t>(パックのみ)
夕食の有無</t>
  </si>
  <si>
    <t>(パックのみ)
朝食の有無</t>
    <phoneticPr fontId="4"/>
  </si>
  <si>
    <t>役職：</t>
    <rPh sb="0" eb="2">
      <t>ヤクショク</t>
    </rPh>
    <phoneticPr fontId="4"/>
  </si>
  <si>
    <t>鉄道賃</t>
    <rPh sb="0" eb="2">
      <t>テツドウ</t>
    </rPh>
    <rPh sb="2" eb="3">
      <t>チン</t>
    </rPh>
    <phoneticPr fontId="4"/>
  </si>
  <si>
    <t>航空賃</t>
    <rPh sb="0" eb="1">
      <t>ワタル</t>
    </rPh>
    <rPh sb="1" eb="2">
      <t>アケル</t>
    </rPh>
    <rPh sb="2" eb="3">
      <t>チン</t>
    </rPh>
    <phoneticPr fontId="4"/>
  </si>
  <si>
    <t>車賃
(バス・タクシー)</t>
    <rPh sb="0" eb="1">
      <t>シャ</t>
    </rPh>
    <rPh sb="1" eb="2">
      <t>チン</t>
    </rPh>
    <phoneticPr fontId="4"/>
  </si>
  <si>
    <t>宿泊料</t>
    <rPh sb="0" eb="3">
      <t>シュクハクリョウ</t>
    </rPh>
    <phoneticPr fontId="4"/>
  </si>
  <si>
    <t>食卓料</t>
    <rPh sb="0" eb="2">
      <t>ショクタク</t>
    </rPh>
    <rPh sb="2" eb="3">
      <t>リョウ</t>
    </rPh>
    <phoneticPr fontId="4"/>
  </si>
  <si>
    <t>日付</t>
    <rPh sb="0" eb="2">
      <t>ヒヅケ</t>
    </rPh>
    <phoneticPr fontId="4"/>
  </si>
  <si>
    <t>出発
時刻</t>
    <rPh sb="0" eb="2">
      <t>シュッパツ</t>
    </rPh>
    <rPh sb="3" eb="5">
      <t>ジコク</t>
    </rPh>
    <phoneticPr fontId="4"/>
  </si>
  <si>
    <t>～</t>
    <phoneticPr fontId="4"/>
  </si>
  <si>
    <t>到着
時刻</t>
    <rPh sb="0" eb="2">
      <t>トウチャク</t>
    </rPh>
    <rPh sb="3" eb="5">
      <t>ジコク</t>
    </rPh>
    <phoneticPr fontId="4"/>
  </si>
  <si>
    <t>出発地</t>
    <rPh sb="0" eb="2">
      <t>シュッパツ</t>
    </rPh>
    <rPh sb="2" eb="3">
      <t>チ</t>
    </rPh>
    <phoneticPr fontId="4"/>
  </si>
  <si>
    <t>交通手段</t>
    <rPh sb="0" eb="2">
      <t>コウツウ</t>
    </rPh>
    <rPh sb="2" eb="4">
      <t>シュダン</t>
    </rPh>
    <phoneticPr fontId="4"/>
  </si>
  <si>
    <t>到着地</t>
    <rPh sb="0" eb="2">
      <t>トウチャク</t>
    </rPh>
    <rPh sb="2" eb="3">
      <t>チ</t>
    </rPh>
    <phoneticPr fontId="4"/>
  </si>
  <si>
    <t>宿泊地</t>
    <rPh sb="0" eb="3">
      <t>シュクハクチ</t>
    </rPh>
    <phoneticPr fontId="4"/>
  </si>
  <si>
    <t>路程</t>
    <rPh sb="0" eb="2">
      <t>ロテイ</t>
    </rPh>
    <phoneticPr fontId="4"/>
  </si>
  <si>
    <t>運賃</t>
    <rPh sb="0" eb="2">
      <t>ウンチン</t>
    </rPh>
    <phoneticPr fontId="4"/>
  </si>
  <si>
    <t>急行
料金</t>
    <rPh sb="0" eb="2">
      <t>キュウコウ</t>
    </rPh>
    <rPh sb="3" eb="5">
      <t>リョウキン</t>
    </rPh>
    <phoneticPr fontId="4"/>
  </si>
  <si>
    <t>夜数</t>
    <rPh sb="0" eb="1">
      <t>ヨル</t>
    </rPh>
    <rPh sb="1" eb="2">
      <t>カズ</t>
    </rPh>
    <phoneticPr fontId="4"/>
  </si>
  <si>
    <t>定額</t>
    <rPh sb="0" eb="2">
      <t>テイガク</t>
    </rPh>
    <phoneticPr fontId="4"/>
  </si>
  <si>
    <t>km</t>
    <phoneticPr fontId="4"/>
  </si>
  <si>
    <t>円</t>
    <rPh sb="0" eb="1">
      <t>エン</t>
    </rPh>
    <phoneticPr fontId="4"/>
  </si>
  <si>
    <t>夜</t>
    <rPh sb="0" eb="1">
      <t>ヨル</t>
    </rPh>
    <phoneticPr fontId="4"/>
  </si>
  <si>
    <t>恵比寿</t>
    <rPh sb="0" eb="3">
      <t>エビス</t>
    </rPh>
    <phoneticPr fontId="4"/>
  </si>
  <si>
    <t>JR</t>
    <phoneticPr fontId="4"/>
  </si>
  <si>
    <t>渋谷</t>
    <rPh sb="0" eb="2">
      <t>シブヤ</t>
    </rPh>
    <phoneticPr fontId="4"/>
  </si>
  <si>
    <t>京王電鉄</t>
    <rPh sb="0" eb="4">
      <t>ケイオウデンテツ</t>
    </rPh>
    <phoneticPr fontId="4"/>
  </si>
  <si>
    <t>浜田山</t>
    <rPh sb="0" eb="3">
      <t>ハマダヤマ</t>
    </rPh>
    <phoneticPr fontId="4"/>
  </si>
  <si>
    <t>計</t>
    <rPh sb="0" eb="1">
      <t>ケイ</t>
    </rPh>
    <phoneticPr fontId="4"/>
  </si>
  <si>
    <t>補助金申請額</t>
    <rPh sb="0" eb="3">
      <t>ホジョキン</t>
    </rPh>
    <rPh sb="3" eb="5">
      <t>シンセイ</t>
    </rPh>
    <rPh sb="5" eb="6">
      <t>ガク</t>
    </rPh>
    <phoneticPr fontId="4"/>
  </si>
  <si>
    <t>（注）当該様式内に必要事項が記入しきれない場合には、適宜、別の用紙を用いて作成すること。</t>
    <phoneticPr fontId="4"/>
  </si>
  <si>
    <t>自己負担額</t>
    <phoneticPr fontId="4"/>
  </si>
  <si>
    <t>出張等計画書&lt;公共交通機関を使用した場合&gt;</t>
    <rPh sb="0" eb="3">
      <t>シュッチョウトウ</t>
    </rPh>
    <rPh sb="3" eb="5">
      <t>ケイカク</t>
    </rPh>
    <rPh sb="5" eb="6">
      <t>ショ</t>
    </rPh>
    <phoneticPr fontId="4"/>
  </si>
  <si>
    <t>２．</t>
    <phoneticPr fontId="4"/>
  </si>
  <si>
    <t>３．</t>
    <phoneticPr fontId="4"/>
  </si>
  <si>
    <t>行程表及び旅費積算書&lt;公共交通機関を使用した場合&gt;</t>
    <rPh sb="0" eb="3">
      <t>コウテイヒョウ</t>
    </rPh>
    <rPh sb="3" eb="4">
      <t>オヨ</t>
    </rPh>
    <rPh sb="5" eb="7">
      <t>リョヒ</t>
    </rPh>
    <rPh sb="7" eb="9">
      <t>セキサン</t>
    </rPh>
    <rPh sb="9" eb="10">
      <t>ショ</t>
    </rPh>
    <phoneticPr fontId="4"/>
  </si>
  <si>
    <t>補助対象経費（事業所負担額）</t>
    <rPh sb="0" eb="2">
      <t>ホジョ</t>
    </rPh>
    <rPh sb="2" eb="4">
      <t>タイショウ</t>
    </rPh>
    <rPh sb="4" eb="6">
      <t>ケイヒ</t>
    </rPh>
    <rPh sb="7" eb="10">
      <t>ジギョウショ</t>
    </rPh>
    <rPh sb="10" eb="12">
      <t>フタン</t>
    </rPh>
    <rPh sb="12" eb="13">
      <t>ガク</t>
    </rPh>
    <phoneticPr fontId="4"/>
  </si>
  <si>
    <t>補助金申請額（国家公務員等の旅費に関する法律積算額）</t>
    <phoneticPr fontId="4"/>
  </si>
  <si>
    <t>自立訓練提供支援費</t>
  </si>
  <si>
    <r>
      <rPr>
        <b/>
        <sz val="9"/>
        <color rgb="FFFF0000"/>
        <rFont val="游ゴシック"/>
        <family val="3"/>
        <charset val="128"/>
      </rPr>
      <t xml:space="preserve">見本 </t>
    </r>
    <r>
      <rPr>
        <b/>
        <sz val="9"/>
        <rFont val="游ゴシック"/>
        <family val="3"/>
        <charset val="128"/>
      </rPr>
      <t>出張等計画書&lt;補助対象事業者所有の自家用車を使用した場合&gt;</t>
    </r>
    <rPh sb="0" eb="2">
      <t>ミホン</t>
    </rPh>
    <rPh sb="3" eb="5">
      <t>シュッチョウ</t>
    </rPh>
    <rPh sb="6" eb="8">
      <t>ケイカク</t>
    </rPh>
    <rPh sb="8" eb="9">
      <t>ショ</t>
    </rPh>
    <phoneticPr fontId="4"/>
  </si>
  <si>
    <t>社会福祉法人国交会自動車苑　
千代田リハビリテーションセンター</t>
    <rPh sb="0" eb="9">
      <t>シャカイフクシホウジンコッコウカイ</t>
    </rPh>
    <rPh sb="9" eb="12">
      <t>ジドウシャ</t>
    </rPh>
    <rPh sb="12" eb="13">
      <t>エン</t>
    </rPh>
    <phoneticPr fontId="4"/>
  </si>
  <si>
    <t>１．</t>
    <phoneticPr fontId="4"/>
  </si>
  <si>
    <t>出張等の概要</t>
  </si>
  <si>
    <t>〇×病院</t>
    <rPh sb="2" eb="4">
      <t>ビョウイン</t>
    </rPh>
    <phoneticPr fontId="4"/>
  </si>
  <si>
    <t>〇〇県○○市○○町〇-×-〇</t>
    <rPh sb="2" eb="3">
      <t>ケン</t>
    </rPh>
    <rPh sb="5" eb="6">
      <t>シ</t>
    </rPh>
    <rPh sb="8" eb="9">
      <t>チョウ</t>
    </rPh>
    <phoneticPr fontId="4"/>
  </si>
  <si>
    <t>出張者（役職、氏名）</t>
    <phoneticPr fontId="4"/>
  </si>
  <si>
    <t>各種福祉士</t>
    <rPh sb="0" eb="2">
      <t>カクシュ</t>
    </rPh>
    <rPh sb="2" eb="5">
      <t>フクシシ</t>
    </rPh>
    <phoneticPr fontId="4"/>
  </si>
  <si>
    <t>東山　恵子</t>
    <rPh sb="0" eb="2">
      <t>ヒガシヤマ</t>
    </rPh>
    <rPh sb="3" eb="5">
      <t>ケイコ</t>
    </rPh>
    <phoneticPr fontId="4"/>
  </si>
  <si>
    <t>④出張等の内容</t>
    <rPh sb="1" eb="3">
      <t>シュッチョウ</t>
    </rPh>
    <phoneticPr fontId="5"/>
  </si>
  <si>
    <t>別紙参照
（※出張等の概要、配布資料等を添付すること。）</t>
    <rPh sb="0" eb="2">
      <t>ベッシ</t>
    </rPh>
    <rPh sb="2" eb="4">
      <t>サンショウ</t>
    </rPh>
    <rPh sb="7" eb="9">
      <t>シュッチョウ</t>
    </rPh>
    <rPh sb="9" eb="10">
      <t>トウ</t>
    </rPh>
    <rPh sb="11" eb="13">
      <t>ガイヨウ</t>
    </rPh>
    <rPh sb="14" eb="16">
      <t>ハイフ</t>
    </rPh>
    <rPh sb="16" eb="18">
      <t>シリョウ</t>
    </rPh>
    <rPh sb="18" eb="19">
      <t>トウ</t>
    </rPh>
    <rPh sb="20" eb="22">
      <t>テンプ</t>
    </rPh>
    <phoneticPr fontId="5"/>
  </si>
  <si>
    <t>⑤当該出張により期待される高次脳機能障害者の社会復帰促進への効果</t>
    <rPh sb="1" eb="3">
      <t>トウガイ</t>
    </rPh>
    <rPh sb="3" eb="5">
      <t>シュッチョウ</t>
    </rPh>
    <rPh sb="8" eb="10">
      <t>キタイ</t>
    </rPh>
    <rPh sb="13" eb="16">
      <t>コウジノウ</t>
    </rPh>
    <rPh sb="16" eb="18">
      <t>キノウ</t>
    </rPh>
    <rPh sb="18" eb="21">
      <t>ショウガイシャ</t>
    </rPh>
    <rPh sb="22" eb="24">
      <t>シャカイ</t>
    </rPh>
    <rPh sb="24" eb="26">
      <t>フッキ</t>
    </rPh>
    <rPh sb="26" eb="28">
      <t>ソクシン</t>
    </rPh>
    <phoneticPr fontId="5"/>
  </si>
  <si>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phoneticPr fontId="5"/>
  </si>
  <si>
    <t>別紙「行程表及び旅費積算書」のとおり</t>
    <rPh sb="1" eb="3">
      <t>リョヒ</t>
    </rPh>
    <rPh sb="3" eb="6">
      <t>コウテイヒョウ</t>
    </rPh>
    <rPh sb="4" eb="6">
      <t>ホウホウ</t>
    </rPh>
    <rPh sb="8" eb="10">
      <t>ベッシ</t>
    </rPh>
    <phoneticPr fontId="4"/>
  </si>
  <si>
    <t>※旅費の積算方法は、別紙「旅行行程表及び旅費積算書」のとおり</t>
    <rPh sb="1" eb="3">
      <t>リョヒ</t>
    </rPh>
    <rPh sb="4" eb="6">
      <t>セキサン</t>
    </rPh>
    <rPh sb="6" eb="8">
      <t>ホウホウ</t>
    </rPh>
    <rPh sb="10" eb="12">
      <t>ベッシ</t>
    </rPh>
    <phoneticPr fontId="4"/>
  </si>
  <si>
    <r>
      <rPr>
        <b/>
        <sz val="9"/>
        <color rgb="FFFF0000"/>
        <rFont val="游ゴシック"/>
        <family val="3"/>
        <charset val="128"/>
      </rPr>
      <t xml:space="preserve">見本 </t>
    </r>
    <r>
      <rPr>
        <b/>
        <sz val="9"/>
        <rFont val="游ゴシック"/>
        <family val="3"/>
        <charset val="128"/>
      </rPr>
      <t>行程表及び旅費積算書&lt;補助対象事業者所有の自家用車を使用した場合&gt;</t>
    </r>
    <rPh sb="3" eb="6">
      <t>コウテイヒョウ</t>
    </rPh>
    <rPh sb="6" eb="7">
      <t>オヨ</t>
    </rPh>
    <rPh sb="8" eb="10">
      <t>リョヒ</t>
    </rPh>
    <rPh sb="10" eb="12">
      <t>セキサン</t>
    </rPh>
    <rPh sb="12" eb="13">
      <t>ショ</t>
    </rPh>
    <phoneticPr fontId="4"/>
  </si>
  <si>
    <t>事業者規定の
1kmあたりの車賃</t>
    <rPh sb="0" eb="5">
      <t>ジギョウシャキテイ</t>
    </rPh>
    <rPh sb="14" eb="16">
      <t>クルマチン</t>
    </rPh>
    <phoneticPr fontId="4"/>
  </si>
  <si>
    <t>補助対象経費
（事業所負担額）</t>
    <rPh sb="0" eb="2">
      <t>ホジョ</t>
    </rPh>
    <rPh sb="2" eb="4">
      <t>タイショウ</t>
    </rPh>
    <rPh sb="4" eb="6">
      <t>ケイヒ</t>
    </rPh>
    <rPh sb="8" eb="10">
      <t>ジギョウ</t>
    </rPh>
    <rPh sb="10" eb="11">
      <t>ショ</t>
    </rPh>
    <rPh sb="11" eb="14">
      <t>フタンガク</t>
    </rPh>
    <phoneticPr fontId="4"/>
  </si>
  <si>
    <r>
      <t>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4"/>
  </si>
  <si>
    <t>車賃</t>
    <rPh sb="0" eb="1">
      <t>シャ</t>
    </rPh>
    <rPh sb="1" eb="2">
      <t>チン</t>
    </rPh>
    <phoneticPr fontId="4"/>
  </si>
  <si>
    <t>雑費</t>
    <rPh sb="0" eb="2">
      <t>ザッピ</t>
    </rPh>
    <phoneticPr fontId="4"/>
  </si>
  <si>
    <t>所在地</t>
    <rPh sb="0" eb="3">
      <t>ショザイチ</t>
    </rPh>
    <phoneticPr fontId="4"/>
  </si>
  <si>
    <t>到着地</t>
    <rPh sb="0" eb="3">
      <t>トウチャクチ</t>
    </rPh>
    <phoneticPr fontId="4"/>
  </si>
  <si>
    <t>高速道路等
の使用有無</t>
    <rPh sb="0" eb="2">
      <t>コウソク</t>
    </rPh>
    <rPh sb="2" eb="4">
      <t>ドウロ</t>
    </rPh>
    <rPh sb="4" eb="5">
      <t>トウ</t>
    </rPh>
    <rPh sb="7" eb="9">
      <t>シヨウ</t>
    </rPh>
    <rPh sb="9" eb="11">
      <t>ウム</t>
    </rPh>
    <phoneticPr fontId="4"/>
  </si>
  <si>
    <t>日数</t>
    <rPh sb="0" eb="2">
      <t>ニッスウ</t>
    </rPh>
    <phoneticPr fontId="4"/>
  </si>
  <si>
    <t>実費</t>
    <rPh sb="0" eb="2">
      <t>ジッピ</t>
    </rPh>
    <phoneticPr fontId="4"/>
  </si>
  <si>
    <t>～</t>
  </si>
  <si>
    <t>○○病院</t>
  </si>
  <si>
    <t>山形県山形市旅篭町2-3-25</t>
    <phoneticPr fontId="4"/>
  </si>
  <si>
    <t>東北療護センター</t>
  </si>
  <si>
    <t>宮城県仙台市太白区長町南4-20-6</t>
    <phoneticPr fontId="4"/>
  </si>
  <si>
    <t>無</t>
  </si>
  <si>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4"/>
  </si>
  <si>
    <t>補助対象経費</t>
    <phoneticPr fontId="4"/>
  </si>
  <si>
    <t>補助金申請額</t>
    <phoneticPr fontId="4"/>
  </si>
  <si>
    <t>自家用車使用の経路書</t>
    <rPh sb="0" eb="4">
      <t>ジカヨウシャ</t>
    </rPh>
    <rPh sb="4" eb="6">
      <t>シヨウ</t>
    </rPh>
    <rPh sb="7" eb="9">
      <t>ケイロ</t>
    </rPh>
    <rPh sb="9" eb="10">
      <t>ショ</t>
    </rPh>
    <phoneticPr fontId="4"/>
  </si>
  <si>
    <t>自家用車使用に伴う雑費領収書</t>
    <phoneticPr fontId="4"/>
  </si>
  <si>
    <t>出張等計画書&lt;補助対象事業者所有の自家用車を使用した場合&gt;</t>
    <rPh sb="0" eb="2">
      <t>シュッチョウ</t>
    </rPh>
    <rPh sb="3" eb="5">
      <t>ケイカク</t>
    </rPh>
    <rPh sb="5" eb="6">
      <t>ショ</t>
    </rPh>
    <phoneticPr fontId="4"/>
  </si>
  <si>
    <t>理事長</t>
    <rPh sb="0" eb="3">
      <t>リジチョウ</t>
    </rPh>
    <phoneticPr fontId="4"/>
  </si>
  <si>
    <t>行程表及び旅費積算書&lt;補助対象事業者所有の自家用車を使用した場合&gt;</t>
    <rPh sb="0" eb="3">
      <t>コウテイヒョウ</t>
    </rPh>
    <rPh sb="3" eb="4">
      <t>オヨ</t>
    </rPh>
    <rPh sb="5" eb="7">
      <t>リョヒ</t>
    </rPh>
    <rPh sb="7" eb="9">
      <t>セキサン</t>
    </rPh>
    <rPh sb="9" eb="10">
      <t>ショ</t>
    </rPh>
    <phoneticPr fontId="4"/>
  </si>
  <si>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4"/>
  </si>
  <si>
    <t>行政職</t>
    <rPh sb="0" eb="3">
      <t>ギョウセイショク</t>
    </rPh>
    <phoneticPr fontId="4"/>
  </si>
  <si>
    <t>役職</t>
    <rPh sb="0" eb="2">
      <t>ヤクショク</t>
    </rPh>
    <phoneticPr fontId="4"/>
  </si>
  <si>
    <t>分類</t>
    <rPh sb="0" eb="2">
      <t>ブンルイ</t>
    </rPh>
    <phoneticPr fontId="4"/>
  </si>
  <si>
    <t>宿泊料（1夜につき）</t>
    <rPh sb="0" eb="2">
      <t>シュクハク</t>
    </rPh>
    <rPh sb="2" eb="3">
      <t>リョウ</t>
    </rPh>
    <rPh sb="5" eb="6">
      <t>ヨル</t>
    </rPh>
    <phoneticPr fontId="4"/>
  </si>
  <si>
    <t>甲地方</t>
    <rPh sb="0" eb="1">
      <t>コウ</t>
    </rPh>
    <rPh sb="1" eb="3">
      <t>チホウ</t>
    </rPh>
    <phoneticPr fontId="4"/>
  </si>
  <si>
    <t>乙地方</t>
    <rPh sb="0" eb="1">
      <t>オツ</t>
    </rPh>
    <rPh sb="1" eb="3">
      <t>チホウ</t>
    </rPh>
    <phoneticPr fontId="4"/>
  </si>
  <si>
    <t>朝</t>
    <rPh sb="0" eb="1">
      <t>アサ</t>
    </rPh>
    <phoneticPr fontId="4"/>
  </si>
  <si>
    <t>東京都特別区</t>
    <rPh sb="0" eb="3">
      <t>トウキョウト</t>
    </rPh>
    <rPh sb="3" eb="6">
      <t>トクベツク</t>
    </rPh>
    <phoneticPr fontId="4"/>
  </si>
  <si>
    <t>指定職</t>
    <rPh sb="0" eb="3">
      <t>シテイショク</t>
    </rPh>
    <phoneticPr fontId="4"/>
  </si>
  <si>
    <t>①</t>
    <phoneticPr fontId="4"/>
  </si>
  <si>
    <t>横浜市</t>
    <rPh sb="0" eb="3">
      <t>ヨコハマシ</t>
    </rPh>
    <phoneticPr fontId="4"/>
  </si>
  <si>
    <t>院長</t>
    <rPh sb="0" eb="2">
      <t>インチョウ</t>
    </rPh>
    <phoneticPr fontId="4"/>
  </si>
  <si>
    <t>川崎市</t>
    <rPh sb="0" eb="3">
      <t>カワサキシ</t>
    </rPh>
    <phoneticPr fontId="4"/>
  </si>
  <si>
    <t>副院長</t>
    <rPh sb="0" eb="3">
      <t>フクインチョウ</t>
    </rPh>
    <phoneticPr fontId="4"/>
  </si>
  <si>
    <t>相模原市</t>
    <rPh sb="0" eb="4">
      <t>サガミハラシ</t>
    </rPh>
    <phoneticPr fontId="4"/>
  </si>
  <si>
    <t>千葉市</t>
    <rPh sb="0" eb="3">
      <t>チバシ</t>
    </rPh>
    <phoneticPr fontId="4"/>
  </si>
  <si>
    <t>理事</t>
    <rPh sb="0" eb="2">
      <t>リジ</t>
    </rPh>
    <phoneticPr fontId="4"/>
  </si>
  <si>
    <t>さいたま市</t>
    <rPh sb="4" eb="5">
      <t>シ</t>
    </rPh>
    <phoneticPr fontId="4"/>
  </si>
  <si>
    <t>その他これらに準ずる者①</t>
    <rPh sb="2" eb="3">
      <t>タ</t>
    </rPh>
    <rPh sb="7" eb="8">
      <t>ジュン</t>
    </rPh>
    <rPh sb="10" eb="11">
      <t>モノ</t>
    </rPh>
    <phoneticPr fontId="4"/>
  </si>
  <si>
    <t>名古屋市</t>
    <rPh sb="0" eb="4">
      <t>ナゴヤシ</t>
    </rPh>
    <phoneticPr fontId="4"/>
  </si>
  <si>
    <t>７級以上</t>
    <rPh sb="1" eb="2">
      <t>キュウ</t>
    </rPh>
    <rPh sb="2" eb="4">
      <t>イジョウ</t>
    </rPh>
    <phoneticPr fontId="4"/>
  </si>
  <si>
    <t>大学准教授</t>
    <rPh sb="0" eb="2">
      <t>ダイガク</t>
    </rPh>
    <rPh sb="2" eb="5">
      <t>ジュンキョウジュ</t>
    </rPh>
    <phoneticPr fontId="4"/>
  </si>
  <si>
    <t>②</t>
    <phoneticPr fontId="4"/>
  </si>
  <si>
    <t>京都市</t>
    <rPh sb="0" eb="3">
      <t>キョウトシ</t>
    </rPh>
    <phoneticPr fontId="4"/>
  </si>
  <si>
    <t>医師</t>
    <rPh sb="0" eb="2">
      <t>イシ</t>
    </rPh>
    <phoneticPr fontId="4"/>
  </si>
  <si>
    <t>大阪市</t>
    <rPh sb="0" eb="3">
      <t>オオサカシ</t>
    </rPh>
    <phoneticPr fontId="4"/>
  </si>
  <si>
    <t>病棟長</t>
    <rPh sb="0" eb="2">
      <t>ビョウトウ</t>
    </rPh>
    <rPh sb="2" eb="3">
      <t>チョウ</t>
    </rPh>
    <phoneticPr fontId="4"/>
  </si>
  <si>
    <t>堺市</t>
    <rPh sb="0" eb="2">
      <t>サカイシ</t>
    </rPh>
    <phoneticPr fontId="4"/>
  </si>
  <si>
    <t>看護師長</t>
    <rPh sb="0" eb="4">
      <t>カンゴシチョウ</t>
    </rPh>
    <phoneticPr fontId="4"/>
  </si>
  <si>
    <t>神戸市</t>
    <rPh sb="0" eb="3">
      <t>コウベシ</t>
    </rPh>
    <phoneticPr fontId="4"/>
  </si>
  <si>
    <t>各種技師</t>
    <rPh sb="0" eb="2">
      <t>カクシュ</t>
    </rPh>
    <rPh sb="2" eb="4">
      <t>ギシ</t>
    </rPh>
    <phoneticPr fontId="4"/>
  </si>
  <si>
    <t>広島市</t>
    <rPh sb="0" eb="3">
      <t>ヒロシマシ</t>
    </rPh>
    <phoneticPr fontId="4"/>
  </si>
  <si>
    <t>部長</t>
    <rPh sb="0" eb="2">
      <t>ブチョウ</t>
    </rPh>
    <phoneticPr fontId="4"/>
  </si>
  <si>
    <t>福岡市</t>
    <rPh sb="0" eb="3">
      <t>フクオカシ</t>
    </rPh>
    <phoneticPr fontId="4"/>
  </si>
  <si>
    <t>その他これらに準ずる者②</t>
    <rPh sb="2" eb="3">
      <t>タ</t>
    </rPh>
    <rPh sb="7" eb="8">
      <t>ジュン</t>
    </rPh>
    <rPh sb="10" eb="11">
      <t>モノ</t>
    </rPh>
    <phoneticPr fontId="4"/>
  </si>
  <si>
    <t>その他</t>
    <rPh sb="2" eb="3">
      <t>タ</t>
    </rPh>
    <phoneticPr fontId="4"/>
  </si>
  <si>
    <t>６級以下
３級以上</t>
    <rPh sb="1" eb="2">
      <t>キュウ</t>
    </rPh>
    <rPh sb="2" eb="4">
      <t>イカ</t>
    </rPh>
    <rPh sb="6" eb="7">
      <t>キュウ</t>
    </rPh>
    <rPh sb="7" eb="9">
      <t>イジョウ</t>
    </rPh>
    <phoneticPr fontId="4"/>
  </si>
  <si>
    <t>看護師</t>
    <rPh sb="0" eb="3">
      <t>カンゴシ</t>
    </rPh>
    <phoneticPr fontId="4"/>
  </si>
  <si>
    <t>③</t>
    <phoneticPr fontId="4"/>
  </si>
  <si>
    <t>事務長</t>
    <rPh sb="0" eb="3">
      <t>ジムチョウ</t>
    </rPh>
    <phoneticPr fontId="4"/>
  </si>
  <si>
    <t>係長（事務職）</t>
    <rPh sb="0" eb="2">
      <t>カカリチョウ</t>
    </rPh>
    <rPh sb="3" eb="6">
      <t>ジムショク</t>
    </rPh>
    <phoneticPr fontId="4"/>
  </si>
  <si>
    <t>その他これらに準ずる者③</t>
    <rPh sb="2" eb="3">
      <t>タ</t>
    </rPh>
    <rPh sb="7" eb="8">
      <t>ジュン</t>
    </rPh>
    <rPh sb="10" eb="11">
      <t>モノ</t>
    </rPh>
    <phoneticPr fontId="4"/>
  </si>
  <si>
    <t>２級以下</t>
    <rPh sb="1" eb="2">
      <t>キュウ</t>
    </rPh>
    <rPh sb="2" eb="4">
      <t>イカ</t>
    </rPh>
    <phoneticPr fontId="4"/>
  </si>
  <si>
    <t>ホームヘルパー</t>
    <phoneticPr fontId="4"/>
  </si>
  <si>
    <t>④</t>
    <phoneticPr fontId="4"/>
  </si>
  <si>
    <t>生活支援員</t>
    <rPh sb="0" eb="2">
      <t>セイカツ</t>
    </rPh>
    <rPh sb="2" eb="5">
      <t>シエンイン</t>
    </rPh>
    <phoneticPr fontId="4"/>
  </si>
  <si>
    <t>係員（事務職）</t>
    <rPh sb="0" eb="2">
      <t>カカリイン</t>
    </rPh>
    <rPh sb="3" eb="6">
      <t>ジムショク</t>
    </rPh>
    <phoneticPr fontId="4"/>
  </si>
  <si>
    <t>その他これらに準ずる者④</t>
    <rPh sb="2" eb="3">
      <t>タ</t>
    </rPh>
    <rPh sb="7" eb="8">
      <t>ジュン</t>
    </rPh>
    <rPh sb="10" eb="11">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</si>
</sst>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sz val="9"/>
      <color rgb="FFFF0000"/>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8"/>
      <color theme="1"/>
      <name val="游ゴシック"/>
      <family val="3"/>
      <charset val="128"/>
    </font>
    <font>
      <sz val="10"/>
      <color theme="1"/>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8">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2"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358">
    <xf numFmtId="0" fontId="0" fillId="0" borderId="0" xfId="0">
      <alignment vertical="center"/>
    </xf>
    <xf numFmtId="0" fontId="7" fillId="0" borderId="6" xfId="0" applyFont="1" applyBorder="1" applyAlignment="1">
      <alignment horizontal="center" vertical="center"/>
    </xf>
    <xf numFmtId="0" fontId="7" fillId="0" borderId="0" xfId="0" applyFont="1">
      <alignment vertical="center"/>
    </xf>
    <xf numFmtId="0" fontId="7" fillId="0" borderId="6" xfId="0" applyFont="1" applyBorder="1">
      <alignment vertical="center"/>
    </xf>
    <xf numFmtId="38" fontId="7" fillId="0" borderId="6" xfId="1" applyFont="1" applyBorder="1" applyAlignment="1">
      <alignment vertical="center"/>
    </xf>
    <xf numFmtId="38" fontId="7" fillId="0" borderId="0" xfId="0" applyNumberFormat="1" applyFont="1">
      <alignment vertical="center"/>
    </xf>
    <xf numFmtId="176" fontId="7" fillId="0" borderId="0" xfId="0" applyNumberFormat="1" applyFont="1">
      <alignment vertical="center"/>
    </xf>
    <xf numFmtId="0" fontId="7" fillId="2" borderId="6" xfId="0" applyFont="1" applyFill="1" applyBorder="1">
      <alignment vertical="center"/>
    </xf>
    <xf numFmtId="0" fontId="7" fillId="2" borderId="6" xfId="0" applyFont="1" applyFill="1" applyBorder="1" applyAlignment="1">
      <alignment horizontal="center" vertical="center"/>
    </xf>
    <xf numFmtId="38" fontId="7" fillId="2" borderId="6" xfId="1" applyFont="1" applyFill="1" applyBorder="1" applyAlignment="1">
      <alignment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9" fillId="0" borderId="0" xfId="0" applyFont="1">
      <alignment vertical="center"/>
    </xf>
    <xf numFmtId="0" fontId="8" fillId="0" borderId="0" xfId="6" applyFont="1" applyAlignment="1">
      <alignment horizontal="left" vertical="center"/>
    </xf>
    <xf numFmtId="0" fontId="9" fillId="0" borderId="0" xfId="6" applyFont="1">
      <alignment vertical="center"/>
    </xf>
    <xf numFmtId="0" fontId="9" fillId="0" borderId="0" xfId="0" applyFont="1" applyAlignment="1">
      <alignment horizontal="right"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9" xfId="0" applyFont="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shrinkToFit="1"/>
    </xf>
    <xf numFmtId="0" fontId="9" fillId="0" borderId="27" xfId="0" applyFont="1" applyBorder="1" applyAlignment="1">
      <alignment horizontal="right" vertical="top"/>
    </xf>
    <xf numFmtId="0" fontId="9" fillId="0" borderId="28" xfId="0" applyFont="1" applyBorder="1" applyAlignment="1">
      <alignment horizontal="right" vertical="top"/>
    </xf>
    <xf numFmtId="0" fontId="9" fillId="0" borderId="28" xfId="0" applyFont="1" applyBorder="1" applyAlignment="1">
      <alignment horizontal="right" vertical="top" wrapText="1"/>
    </xf>
    <xf numFmtId="0" fontId="9" fillId="0" borderId="32" xfId="0" applyFont="1" applyBorder="1" applyAlignment="1">
      <alignment horizontal="right" vertical="top"/>
    </xf>
    <xf numFmtId="0" fontId="9" fillId="0" borderId="29" xfId="0" applyFont="1" applyBorder="1" applyAlignment="1">
      <alignment horizontal="right" vertical="top" shrinkToFit="1"/>
    </xf>
    <xf numFmtId="0" fontId="9" fillId="0" borderId="28" xfId="0" applyFont="1" applyBorder="1" applyAlignment="1">
      <alignment horizontal="right" vertical="top" shrinkToFit="1"/>
    </xf>
    <xf numFmtId="0" fontId="9" fillId="0" borderId="30" xfId="0" applyFont="1" applyBorder="1" applyAlignment="1">
      <alignment horizontal="right" vertical="top" shrinkToFit="1"/>
    </xf>
    <xf numFmtId="14" fontId="9" fillId="3" borderId="21" xfId="0" applyNumberFormat="1" applyFont="1" applyFill="1" applyBorder="1" applyAlignment="1">
      <alignment horizontal="center" vertical="center" shrinkToFit="1"/>
    </xf>
    <xf numFmtId="0" fontId="9" fillId="0" borderId="23" xfId="0" applyFont="1" applyBorder="1" applyAlignment="1">
      <alignment horizontal="center" vertical="center" shrinkToFit="1"/>
    </xf>
    <xf numFmtId="0" fontId="9" fillId="3" borderId="22" xfId="0" applyFont="1" applyFill="1" applyBorder="1" applyAlignment="1">
      <alignment horizontal="center" vertical="center" shrinkToFit="1"/>
    </xf>
    <xf numFmtId="38" fontId="9" fillId="3" borderId="25" xfId="1" applyFont="1" applyFill="1" applyBorder="1" applyAlignment="1">
      <alignment vertical="center" shrinkToFit="1"/>
    </xf>
    <xf numFmtId="38" fontId="9" fillId="2" borderId="25" xfId="1" applyFont="1" applyFill="1" applyBorder="1" applyAlignment="1">
      <alignment vertical="center" shrinkToFit="1"/>
    </xf>
    <xf numFmtId="38" fontId="9" fillId="2" borderId="26" xfId="1" applyFont="1" applyFill="1" applyBorder="1" applyAlignment="1">
      <alignment vertical="center" shrinkToFit="1"/>
    </xf>
    <xf numFmtId="176" fontId="9" fillId="2" borderId="21" xfId="1" applyNumberFormat="1" applyFont="1" applyFill="1" applyBorder="1" applyAlignment="1">
      <alignment vertical="center" shrinkToFit="1"/>
    </xf>
    <xf numFmtId="176" fontId="9" fillId="2" borderId="25" xfId="1" applyNumberFormat="1" applyFont="1" applyFill="1" applyBorder="1" applyAlignment="1">
      <alignment vertical="center" shrinkToFit="1"/>
    </xf>
    <xf numFmtId="0" fontId="9" fillId="0" borderId="14" xfId="0" applyFont="1" applyBorder="1" applyAlignment="1">
      <alignment horizontal="center" vertical="center" shrinkToFit="1"/>
    </xf>
    <xf numFmtId="38" fontId="9" fillId="3" borderId="6" xfId="1" applyFont="1" applyFill="1" applyBorder="1" applyAlignment="1">
      <alignment vertical="center" shrinkToFit="1"/>
    </xf>
    <xf numFmtId="176" fontId="9" fillId="2" borderId="5" xfId="1" applyNumberFormat="1" applyFont="1" applyFill="1" applyBorder="1" applyAlignment="1">
      <alignment vertical="center" shrinkToFit="1"/>
    </xf>
    <xf numFmtId="38" fontId="9" fillId="2" borderId="6" xfId="1" applyFont="1" applyFill="1" applyBorder="1" applyAlignment="1">
      <alignment vertical="center" shrinkToFit="1"/>
    </xf>
    <xf numFmtId="176" fontId="9" fillId="2" borderId="6" xfId="1" applyNumberFormat="1" applyFont="1" applyFill="1" applyBorder="1" applyAlignment="1">
      <alignment vertical="center" shrinkToFit="1"/>
    </xf>
    <xf numFmtId="176" fontId="9" fillId="2" borderId="18" xfId="1" applyNumberFormat="1" applyFont="1" applyFill="1" applyBorder="1" applyAlignment="1">
      <alignment horizontal="right" vertical="center" shrinkToFit="1"/>
    </xf>
    <xf numFmtId="38" fontId="9" fillId="2" borderId="19" xfId="1" applyFont="1" applyFill="1" applyBorder="1" applyAlignment="1">
      <alignment horizontal="right" vertical="center" shrinkToFit="1"/>
    </xf>
    <xf numFmtId="38" fontId="9" fillId="2" borderId="34" xfId="1" applyFont="1" applyFill="1" applyBorder="1" applyAlignment="1">
      <alignment horizontal="right" vertical="center" shrinkToFit="1"/>
    </xf>
    <xf numFmtId="176" fontId="9" fillId="2" borderId="19" xfId="1" applyNumberFormat="1" applyFont="1" applyFill="1" applyBorder="1" applyAlignment="1">
      <alignment horizontal="right" vertical="center" shrinkToFit="1"/>
    </xf>
    <xf numFmtId="176" fontId="9" fillId="2" borderId="18" xfId="1" applyNumberFormat="1" applyFont="1" applyFill="1" applyBorder="1" applyAlignment="1">
      <alignment vertical="center" shrinkToFit="1"/>
    </xf>
    <xf numFmtId="38" fontId="9" fillId="2" borderId="19" xfId="1" applyFont="1" applyFill="1" applyBorder="1" applyAlignment="1">
      <alignment vertical="center" shrinkToFit="1"/>
    </xf>
    <xf numFmtId="176" fontId="9" fillId="2" borderId="19" xfId="1" applyNumberFormat="1" applyFont="1" applyFill="1" applyBorder="1" applyAlignment="1">
      <alignment vertical="center" shrinkToFit="1"/>
    </xf>
    <xf numFmtId="38" fontId="9" fillId="2" borderId="20" xfId="1" applyFont="1" applyFill="1" applyBorder="1" applyAlignment="1">
      <alignment vertical="center" shrinkToFit="1"/>
    </xf>
    <xf numFmtId="0" fontId="9"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Alignment="1">
      <alignment vertical="center" shrinkToFit="1"/>
    </xf>
    <xf numFmtId="0" fontId="9" fillId="0" borderId="0" xfId="6" applyFont="1" applyAlignment="1">
      <alignment horizontal="justify" vertical="center"/>
    </xf>
    <xf numFmtId="0" fontId="8" fillId="0" borderId="0" xfId="6" applyFont="1" applyAlignment="1">
      <alignment horizontal="center" vertical="center"/>
    </xf>
    <xf numFmtId="0" fontId="9" fillId="0" borderId="0" xfId="6" applyFont="1" applyAlignment="1">
      <alignment horizontal="center" vertical="center"/>
    </xf>
    <xf numFmtId="0" fontId="9" fillId="0" borderId="0" xfId="6" applyFont="1" applyAlignment="1">
      <alignment vertical="top" wrapText="1"/>
    </xf>
    <xf numFmtId="0" fontId="9" fillId="0" borderId="0" xfId="6" applyFont="1" applyAlignment="1">
      <alignment horizontal="left" vertical="top" wrapText="1"/>
    </xf>
    <xf numFmtId="0" fontId="9" fillId="0" borderId="0" xfId="6" applyFont="1" applyAlignment="1">
      <alignment horizontal="left" vertical="center" wrapText="1"/>
    </xf>
    <xf numFmtId="0" fontId="9" fillId="0" borderId="0" xfId="6" quotePrefix="1" applyFont="1">
      <alignment vertical="center"/>
    </xf>
    <xf numFmtId="0" fontId="8" fillId="0" borderId="0" xfId="0" applyFont="1">
      <alignment vertical="center"/>
    </xf>
    <xf numFmtId="179" fontId="9" fillId="0" borderId="0" xfId="6" applyNumberFormat="1" applyFont="1" applyAlignment="1">
      <alignment vertical="center" shrinkToFit="1"/>
    </xf>
    <xf numFmtId="14" fontId="9" fillId="0" borderId="21" xfId="0" applyNumberFormat="1" applyFont="1" applyBorder="1" applyAlignment="1" applyProtection="1">
      <alignment horizontal="center" vertical="center" shrinkToFit="1"/>
      <protection locked="0"/>
    </xf>
    <xf numFmtId="20" fontId="9" fillId="0" borderId="22" xfId="0" applyNumberFormat="1" applyFont="1" applyBorder="1" applyAlignment="1" applyProtection="1">
      <alignment horizontal="center" vertical="center" shrinkToFit="1"/>
      <protection locked="0"/>
    </xf>
    <xf numFmtId="20" fontId="9" fillId="0" borderId="13" xfId="0" applyNumberFormat="1" applyFont="1" applyBorder="1" applyAlignment="1" applyProtection="1">
      <alignment horizontal="center" vertical="center" shrinkToFit="1"/>
      <protection locked="0"/>
    </xf>
    <xf numFmtId="20" fontId="9" fillId="0" borderId="24" xfId="0" applyNumberFormat="1" applyFont="1" applyBorder="1" applyAlignment="1" applyProtection="1">
      <alignment horizontal="center" vertical="center" shrinkToFit="1"/>
      <protection locked="0"/>
    </xf>
    <xf numFmtId="0" fontId="9" fillId="0" borderId="25" xfId="0" applyFont="1" applyBorder="1" applyAlignment="1" applyProtection="1">
      <alignment horizontal="justify" vertical="center" wrapText="1"/>
      <protection locked="0"/>
    </xf>
    <xf numFmtId="0" fontId="9" fillId="0" borderId="22" xfId="0" applyFont="1" applyBorder="1" applyAlignment="1" applyProtection="1">
      <alignment horizontal="center" vertical="center" wrapText="1" shrinkToFit="1"/>
      <protection locked="0"/>
    </xf>
    <xf numFmtId="176" fontId="9" fillId="0" borderId="21" xfId="1" applyNumberFormat="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176" fontId="9" fillId="0" borderId="25" xfId="1" applyNumberFormat="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20" fontId="9" fillId="0" borderId="15"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justify" vertical="center" wrapText="1"/>
      <protection locked="0"/>
    </xf>
    <xf numFmtId="176" fontId="9" fillId="0" borderId="5" xfId="1" applyNumberFormat="1" applyFont="1" applyFill="1" applyBorder="1" applyAlignment="1" applyProtection="1">
      <alignment vertical="center" shrinkToFit="1"/>
      <protection locked="0"/>
    </xf>
    <xf numFmtId="38" fontId="9" fillId="0" borderId="6" xfId="1" applyFont="1" applyFill="1" applyBorder="1" applyAlignment="1" applyProtection="1">
      <alignment vertical="center" shrinkToFit="1"/>
      <protection locked="0"/>
    </xf>
    <xf numFmtId="176" fontId="9" fillId="0" borderId="6" xfId="1" applyNumberFormat="1" applyFont="1" applyFill="1" applyBorder="1" applyAlignment="1" applyProtection="1">
      <alignment vertical="center" shrinkToFit="1"/>
      <protection locked="0"/>
    </xf>
    <xf numFmtId="0" fontId="9" fillId="0" borderId="6" xfId="0" applyFont="1" applyBorder="1" applyAlignment="1" applyProtection="1">
      <alignment vertical="center" wrapText="1"/>
      <protection locked="0"/>
    </xf>
    <xf numFmtId="0" fontId="9" fillId="0" borderId="6"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14" fontId="9" fillId="0" borderId="21"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20" fontId="9" fillId="0" borderId="24" xfId="0" applyNumberFormat="1" applyFont="1" applyBorder="1" applyAlignment="1">
      <alignment horizontal="center" vertical="center" shrinkToFit="1"/>
    </xf>
    <xf numFmtId="0" fontId="9" fillId="0" borderId="25" xfId="0" applyFont="1" applyBorder="1" applyAlignment="1">
      <alignment horizontal="justify" vertical="center" wrapText="1"/>
    </xf>
    <xf numFmtId="176" fontId="9" fillId="0" borderId="21" xfId="1" applyNumberFormat="1" applyFont="1" applyFill="1" applyBorder="1" applyAlignment="1">
      <alignment vertical="center" shrinkToFit="1"/>
    </xf>
    <xf numFmtId="38" fontId="9" fillId="0" borderId="25" xfId="1" applyFont="1" applyFill="1" applyBorder="1" applyAlignment="1">
      <alignment vertical="center" shrinkToFit="1"/>
    </xf>
    <xf numFmtId="20" fontId="9" fillId="0" borderId="13" xfId="0" applyNumberFormat="1" applyFont="1" applyBorder="1" applyAlignment="1">
      <alignment horizontal="center" vertical="center" shrinkToFit="1"/>
    </xf>
    <xf numFmtId="20" fontId="9" fillId="0" borderId="15" xfId="0" applyNumberFormat="1" applyFont="1" applyBorder="1" applyAlignment="1">
      <alignment horizontal="center" vertical="center" shrinkToFit="1"/>
    </xf>
    <xf numFmtId="0" fontId="9" fillId="0" borderId="6" xfId="0" applyFont="1" applyBorder="1" applyAlignment="1">
      <alignment horizontal="justify" vertical="center" wrapText="1"/>
    </xf>
    <xf numFmtId="176" fontId="9" fillId="0" borderId="5" xfId="1" applyNumberFormat="1" applyFont="1" applyFill="1" applyBorder="1" applyAlignment="1">
      <alignment vertical="center" shrinkToFit="1"/>
    </xf>
    <xf numFmtId="38" fontId="9" fillId="0" borderId="6" xfId="1" applyFont="1" applyFill="1" applyBorder="1" applyAlignment="1">
      <alignment vertical="center" shrinkToFit="1"/>
    </xf>
    <xf numFmtId="0" fontId="9" fillId="0" borderId="6" xfId="0" applyFont="1" applyBorder="1" applyAlignment="1">
      <alignment vertical="center" wrapText="1"/>
    </xf>
    <xf numFmtId="38" fontId="11" fillId="3" borderId="25" xfId="1" applyFont="1" applyFill="1" applyBorder="1" applyAlignment="1">
      <alignment vertical="center" shrinkToFit="1"/>
    </xf>
    <xf numFmtId="176" fontId="11" fillId="3" borderId="25" xfId="1" applyNumberFormat="1" applyFont="1" applyFill="1" applyBorder="1" applyAlignment="1">
      <alignment vertical="center" shrinkToFit="1"/>
    </xf>
    <xf numFmtId="38" fontId="11" fillId="3" borderId="22" xfId="1" applyFont="1" applyFill="1" applyBorder="1" applyAlignment="1">
      <alignment vertical="center" shrinkToFit="1"/>
    </xf>
    <xf numFmtId="38" fontId="11" fillId="3" borderId="6" xfId="1" applyFont="1" applyFill="1" applyBorder="1" applyAlignment="1">
      <alignment vertical="center" shrinkToFit="1"/>
    </xf>
    <xf numFmtId="176" fontId="11" fillId="3" borderId="6" xfId="1" applyNumberFormat="1" applyFont="1" applyFill="1" applyBorder="1" applyAlignment="1">
      <alignment vertical="center" shrinkToFit="1"/>
    </xf>
    <xf numFmtId="0" fontId="9" fillId="0" borderId="0" xfId="7" applyFont="1">
      <alignment vertical="center"/>
    </xf>
    <xf numFmtId="0" fontId="8" fillId="0" borderId="0" xfId="7" applyFont="1" applyAlignment="1">
      <alignment horizontal="left" vertical="center"/>
    </xf>
    <xf numFmtId="0" fontId="9" fillId="0" borderId="0" xfId="7" applyFont="1" applyAlignment="1">
      <alignment horizontal="justify" vertical="center"/>
    </xf>
    <xf numFmtId="0" fontId="8" fillId="0" borderId="0" xfId="7" applyFont="1" applyAlignment="1">
      <alignment horizontal="center" vertical="center"/>
    </xf>
    <xf numFmtId="0" fontId="13" fillId="0" borderId="0" xfId="7" applyFont="1" applyAlignment="1">
      <alignment horizontal="center" vertical="center"/>
    </xf>
    <xf numFmtId="0" fontId="14" fillId="0" borderId="0" xfId="7" applyFont="1" applyAlignment="1">
      <alignment horizontal="center" vertical="center"/>
    </xf>
    <xf numFmtId="0" fontId="14" fillId="0" borderId="0" xfId="7" applyFont="1" applyAlignment="1">
      <alignment horizontal="justify" vertical="center"/>
    </xf>
    <xf numFmtId="0" fontId="14" fillId="0" borderId="0" xfId="7" applyFont="1">
      <alignment vertical="center"/>
    </xf>
    <xf numFmtId="0" fontId="9" fillId="0" borderId="0" xfId="7" quotePrefix="1" applyFont="1">
      <alignment vertical="center"/>
    </xf>
    <xf numFmtId="179" fontId="9" fillId="0" borderId="0" xfId="7" applyNumberFormat="1" applyFont="1">
      <alignment vertical="center"/>
    </xf>
    <xf numFmtId="0" fontId="9" fillId="0" borderId="0" xfId="7" applyFont="1" applyAlignment="1">
      <alignment vertical="top" wrapText="1"/>
    </xf>
    <xf numFmtId="0" fontId="9" fillId="0" borderId="0" xfId="7" applyFont="1" applyAlignment="1">
      <alignment horizontal="left" vertical="top" wrapText="1"/>
    </xf>
    <xf numFmtId="0" fontId="9" fillId="0" borderId="0" xfId="7"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right" vertical="center" shrinkToFit="1"/>
    </xf>
    <xf numFmtId="0" fontId="14" fillId="0" borderId="0" xfId="0" applyFont="1">
      <alignment vertical="center"/>
    </xf>
    <xf numFmtId="38" fontId="14" fillId="0" borderId="35" xfId="1" applyFont="1" applyFill="1" applyBorder="1" applyAlignment="1">
      <alignment horizontal="center" vertical="center" shrinkToFit="1"/>
    </xf>
    <xf numFmtId="0" fontId="14" fillId="0" borderId="0" xfId="0" applyFont="1" applyAlignment="1">
      <alignment horizontal="center" vertical="center" shrinkToFit="1"/>
    </xf>
    <xf numFmtId="0" fontId="14" fillId="0" borderId="4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shrinkToFit="1"/>
    </xf>
    <xf numFmtId="0" fontId="14" fillId="0" borderId="13" xfId="0" applyFont="1" applyBorder="1" applyAlignment="1">
      <alignment horizontal="center" vertical="center" wrapText="1"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wrapText="1" shrinkToFit="1"/>
    </xf>
    <xf numFmtId="0" fontId="14" fillId="0" borderId="27" xfId="0" applyFont="1" applyBorder="1" applyAlignment="1">
      <alignment horizontal="right" vertical="top" shrinkToFit="1"/>
    </xf>
    <xf numFmtId="0" fontId="14" fillId="0" borderId="29" xfId="0" applyFont="1" applyBorder="1" applyAlignment="1">
      <alignment horizontal="right" vertical="top" wrapText="1" shrinkToFit="1"/>
    </xf>
    <xf numFmtId="0" fontId="14" fillId="0" borderId="31" xfId="0" applyFont="1" applyBorder="1" applyAlignment="1">
      <alignment horizontal="right" vertical="top" shrinkToFit="1"/>
    </xf>
    <xf numFmtId="0" fontId="14" fillId="0" borderId="31" xfId="0" applyFont="1" applyBorder="1" applyAlignment="1">
      <alignment horizontal="right" vertical="top" wrapText="1" shrinkToFit="1"/>
    </xf>
    <xf numFmtId="0" fontId="14" fillId="0" borderId="28" xfId="0" applyFont="1" applyBorder="1" applyAlignment="1">
      <alignment horizontal="right" vertical="top" wrapText="1"/>
    </xf>
    <xf numFmtId="0" fontId="14" fillId="0" borderId="28" xfId="0" applyFont="1" applyBorder="1" applyAlignment="1">
      <alignment horizontal="right" vertical="top"/>
    </xf>
    <xf numFmtId="0" fontId="14" fillId="0" borderId="28" xfId="0" applyFont="1" applyBorder="1" applyAlignment="1">
      <alignment horizontal="right" vertical="top" wrapText="1" shrinkToFit="1"/>
    </xf>
    <xf numFmtId="0" fontId="14" fillId="0" borderId="28" xfId="0" applyFont="1" applyBorder="1" applyAlignment="1">
      <alignment horizontal="right" vertical="top" shrinkToFit="1"/>
    </xf>
    <xf numFmtId="0" fontId="14" fillId="0" borderId="32" xfId="0" applyFont="1" applyBorder="1" applyAlignment="1">
      <alignment horizontal="right" vertical="top" shrinkToFit="1"/>
    </xf>
    <xf numFmtId="0" fontId="14" fillId="0" borderId="30" xfId="0" applyFont="1" applyBorder="1" applyAlignment="1">
      <alignment horizontal="right" vertical="top" shrinkToFit="1"/>
    </xf>
    <xf numFmtId="0" fontId="14" fillId="0" borderId="30" xfId="0" applyFont="1" applyBorder="1" applyAlignment="1">
      <alignment horizontal="right" vertical="center" shrinkToFit="1"/>
    </xf>
    <xf numFmtId="0" fontId="9" fillId="0" borderId="0" xfId="0" applyFont="1" applyAlignment="1">
      <alignment horizontal="right" vertical="top"/>
    </xf>
    <xf numFmtId="14" fontId="14" fillId="0" borderId="21" xfId="0" applyNumberFormat="1" applyFont="1" applyBorder="1" applyAlignment="1">
      <alignment horizontal="center" vertical="center" shrinkToFit="1"/>
    </xf>
    <xf numFmtId="20" fontId="14" fillId="0" borderId="22" xfId="0" applyNumberFormat="1" applyFont="1" applyBorder="1" applyAlignment="1">
      <alignment horizontal="center" vertical="center" shrinkToFit="1"/>
    </xf>
    <xf numFmtId="0" fontId="14" fillId="0" borderId="23" xfId="0" applyFont="1" applyBorder="1" applyAlignment="1">
      <alignment horizontal="center" vertical="center" shrinkToFit="1"/>
    </xf>
    <xf numFmtId="20" fontId="14" fillId="0" borderId="23" xfId="0" applyNumberFormat="1" applyFont="1" applyBorder="1" applyAlignment="1">
      <alignment horizontal="center" vertical="center" shrinkToFit="1"/>
    </xf>
    <xf numFmtId="0" fontId="14" fillId="0" borderId="25" xfId="0" applyFont="1" applyBorder="1" applyAlignment="1">
      <alignment horizontal="justify" vertical="center" wrapText="1"/>
    </xf>
    <xf numFmtId="0" fontId="14" fillId="0" borderId="25" xfId="0" applyFont="1" applyBorder="1" applyAlignment="1">
      <alignment horizontal="right" vertical="center" shrinkToFit="1"/>
    </xf>
    <xf numFmtId="0" fontId="14" fillId="0" borderId="25" xfId="0" applyFont="1" applyBorder="1" applyAlignment="1">
      <alignment horizontal="center" vertical="center" shrinkToFit="1"/>
    </xf>
    <xf numFmtId="180" fontId="14" fillId="2" borderId="25" xfId="1" applyNumberFormat="1" applyFont="1" applyFill="1" applyBorder="1" applyAlignment="1">
      <alignment vertical="center" shrinkToFit="1"/>
    </xf>
    <xf numFmtId="180" fontId="14" fillId="0" borderId="25" xfId="1" applyNumberFormat="1" applyFont="1" applyFill="1" applyBorder="1" applyAlignment="1">
      <alignment vertical="center" shrinkToFit="1"/>
    </xf>
    <xf numFmtId="180" fontId="14" fillId="0" borderId="41" xfId="1" applyNumberFormat="1" applyFont="1" applyFill="1" applyBorder="1" applyAlignment="1">
      <alignment vertical="center" shrinkToFit="1"/>
    </xf>
    <xf numFmtId="180" fontId="14" fillId="2" borderId="24" xfId="1" applyNumberFormat="1" applyFont="1" applyFill="1" applyBorder="1" applyAlignment="1">
      <alignment vertical="center" shrinkToFit="1"/>
    </xf>
    <xf numFmtId="180" fontId="14" fillId="2" borderId="41" xfId="1" applyNumberFormat="1" applyFont="1" applyFill="1" applyBorder="1" applyAlignment="1">
      <alignment vertical="center" shrinkToFit="1"/>
    </xf>
    <xf numFmtId="14" fontId="14" fillId="0" borderId="5" xfId="0" applyNumberFormat="1" applyFont="1" applyBorder="1" applyAlignment="1">
      <alignment horizontal="center" vertical="center" shrinkToFit="1"/>
    </xf>
    <xf numFmtId="20" fontId="14" fillId="0" borderId="13" xfId="0" applyNumberFormat="1" applyFont="1" applyBorder="1" applyAlignment="1">
      <alignment horizontal="center" vertical="center" shrinkToFit="1"/>
    </xf>
    <xf numFmtId="0" fontId="14" fillId="0" borderId="14" xfId="0" applyFont="1" applyBorder="1" applyAlignment="1">
      <alignment horizontal="center" vertical="center" shrinkToFit="1"/>
    </xf>
    <xf numFmtId="20" fontId="14" fillId="0" borderId="14" xfId="0" applyNumberFormat="1" applyFont="1" applyBorder="1" applyAlignment="1">
      <alignment horizontal="center" vertical="center" shrinkToFit="1"/>
    </xf>
    <xf numFmtId="0" fontId="14" fillId="0" borderId="6" xfId="0" applyFont="1" applyBorder="1" applyAlignment="1">
      <alignment horizontal="justify" vertical="center" wrapText="1"/>
    </xf>
    <xf numFmtId="0" fontId="14" fillId="0" borderId="6" xfId="0" applyFont="1" applyBorder="1" applyAlignment="1">
      <alignment vertical="center" wrapText="1"/>
    </xf>
    <xf numFmtId="0" fontId="14" fillId="0" borderId="6" xfId="0" applyFont="1" applyBorder="1" applyAlignment="1">
      <alignment horizontal="right" vertical="center" shrinkToFit="1"/>
    </xf>
    <xf numFmtId="180" fontId="14" fillId="2" borderId="6" xfId="1" applyNumberFormat="1" applyFont="1" applyFill="1" applyBorder="1" applyAlignment="1">
      <alignment vertical="center" shrinkToFit="1"/>
    </xf>
    <xf numFmtId="180" fontId="14" fillId="0" borderId="6" xfId="1" applyNumberFormat="1" applyFont="1" applyFill="1" applyBorder="1" applyAlignment="1">
      <alignment vertical="center" shrinkToFit="1"/>
    </xf>
    <xf numFmtId="180" fontId="14" fillId="0" borderId="40" xfId="1" applyNumberFormat="1" applyFont="1" applyFill="1" applyBorder="1" applyAlignment="1">
      <alignment vertical="center" shrinkToFit="1"/>
    </xf>
    <xf numFmtId="180" fontId="14" fillId="2" borderId="15" xfId="1" applyNumberFormat="1" applyFont="1" applyFill="1" applyBorder="1" applyAlignment="1">
      <alignment vertical="center" shrinkToFit="1"/>
    </xf>
    <xf numFmtId="180" fontId="14" fillId="2" borderId="40" xfId="1" applyNumberFormat="1" applyFont="1" applyFill="1" applyBorder="1" applyAlignment="1">
      <alignment vertical="center" shrinkToFit="1"/>
    </xf>
    <xf numFmtId="0" fontId="14" fillId="0" borderId="42" xfId="0" applyFont="1" applyBorder="1" applyAlignment="1">
      <alignment horizontal="center" vertical="center"/>
    </xf>
    <xf numFmtId="180" fontId="14" fillId="2" borderId="19" xfId="0" applyNumberFormat="1" applyFont="1" applyFill="1" applyBorder="1" applyAlignment="1">
      <alignment horizontal="right" vertical="center"/>
    </xf>
    <xf numFmtId="0" fontId="14" fillId="0" borderId="19" xfId="0" applyFont="1" applyBorder="1" applyAlignment="1">
      <alignment horizontal="center" vertical="center"/>
    </xf>
    <xf numFmtId="180" fontId="14" fillId="2" borderId="19" xfId="1" applyNumberFormat="1" applyFont="1" applyFill="1" applyBorder="1" applyAlignment="1">
      <alignment vertical="center" shrinkToFit="1"/>
    </xf>
    <xf numFmtId="180" fontId="14" fillId="2" borderId="42" xfId="1" applyNumberFormat="1" applyFont="1" applyFill="1" applyBorder="1" applyAlignment="1">
      <alignment vertical="center" shrinkToFit="1"/>
    </xf>
    <xf numFmtId="180" fontId="14" fillId="2" borderId="43" xfId="1" applyNumberFormat="1" applyFont="1" applyFill="1" applyBorder="1" applyAlignment="1">
      <alignment vertical="center" shrinkToFit="1"/>
    </xf>
    <xf numFmtId="0" fontId="14" fillId="0" borderId="0" xfId="0" applyFont="1" applyAlignment="1">
      <alignment vertical="center" shrinkToFit="1"/>
    </xf>
    <xf numFmtId="0" fontId="13" fillId="0" borderId="0" xfId="0" applyFont="1" applyAlignment="1">
      <alignment vertical="center" shrinkToFit="1"/>
    </xf>
    <xf numFmtId="0" fontId="13" fillId="0" borderId="0" xfId="0" applyFont="1" applyAlignment="1">
      <alignment horizontal="center" vertical="center" shrinkToFit="1"/>
    </xf>
    <xf numFmtId="38" fontId="13" fillId="0" borderId="0" xfId="0" applyNumberFormat="1" applyFont="1" applyAlignment="1">
      <alignment horizontal="center" vertical="center" shrinkToFit="1"/>
    </xf>
    <xf numFmtId="14" fontId="14" fillId="0" borderId="21" xfId="0" applyNumberFormat="1" applyFont="1" applyBorder="1" applyAlignment="1" applyProtection="1">
      <alignment horizontal="center" vertical="center" shrinkToFit="1"/>
      <protection locked="0"/>
    </xf>
    <xf numFmtId="20" fontId="14" fillId="0" borderId="22" xfId="0" applyNumberFormat="1" applyFont="1" applyBorder="1" applyAlignment="1" applyProtection="1">
      <alignment horizontal="center" vertical="center" shrinkToFit="1"/>
      <protection locked="0"/>
    </xf>
    <xf numFmtId="20" fontId="14" fillId="0" borderId="23"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justify" vertical="center" wrapText="1"/>
      <protection locked="0"/>
    </xf>
    <xf numFmtId="0" fontId="14" fillId="0" borderId="25" xfId="0" applyFont="1" applyBorder="1" applyAlignment="1" applyProtection="1">
      <alignment horizontal="right" vertical="center" shrinkToFit="1"/>
      <protection locked="0"/>
    </xf>
    <xf numFmtId="0" fontId="14" fillId="0" borderId="25" xfId="0" applyFont="1" applyBorder="1" applyAlignment="1" applyProtection="1">
      <alignment horizontal="center" vertical="center" shrinkToFit="1"/>
      <protection locked="0"/>
    </xf>
    <xf numFmtId="180" fontId="14" fillId="0" borderId="25" xfId="1" applyNumberFormat="1" applyFont="1" applyFill="1" applyBorder="1" applyAlignment="1" applyProtection="1">
      <alignment vertical="center" shrinkToFit="1"/>
      <protection locked="0"/>
    </xf>
    <xf numFmtId="180" fontId="14" fillId="0" borderId="41" xfId="1" applyNumberFormat="1" applyFont="1" applyFill="1" applyBorder="1" applyAlignment="1" applyProtection="1">
      <alignment vertical="center" shrinkToFit="1"/>
      <protection locked="0"/>
    </xf>
    <xf numFmtId="14" fontId="14" fillId="0" borderId="5" xfId="0" applyNumberFormat="1" applyFont="1" applyBorder="1" applyAlignment="1" applyProtection="1">
      <alignment horizontal="center" vertical="center" shrinkToFit="1"/>
      <protection locked="0"/>
    </xf>
    <xf numFmtId="20" fontId="14" fillId="0" borderId="13" xfId="0" applyNumberFormat="1" applyFont="1" applyBorder="1" applyAlignment="1" applyProtection="1">
      <alignment horizontal="center" vertical="center" shrinkToFit="1"/>
      <protection locked="0"/>
    </xf>
    <xf numFmtId="20" fontId="14" fillId="0" borderId="14"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justify" vertical="center" wrapText="1"/>
      <protection locked="0"/>
    </xf>
    <xf numFmtId="0" fontId="14" fillId="0" borderId="6" xfId="0" applyFont="1" applyBorder="1" applyAlignment="1" applyProtection="1">
      <alignment vertical="center" wrapText="1"/>
      <protection locked="0"/>
    </xf>
    <xf numFmtId="0" fontId="14" fillId="0" borderId="6" xfId="0" applyFont="1" applyBorder="1" applyAlignment="1" applyProtection="1">
      <alignment horizontal="right" vertical="center" shrinkToFit="1"/>
      <protection locked="0"/>
    </xf>
    <xf numFmtId="0" fontId="14" fillId="0" borderId="6" xfId="0" applyFont="1" applyBorder="1" applyAlignment="1" applyProtection="1">
      <alignment horizontal="center" vertical="center" shrinkToFit="1"/>
      <protection locked="0"/>
    </xf>
    <xf numFmtId="180" fontId="14" fillId="0" borderId="6" xfId="1" applyNumberFormat="1" applyFont="1" applyFill="1" applyBorder="1" applyAlignment="1" applyProtection="1">
      <alignment vertical="center" shrinkToFit="1"/>
      <protection locked="0"/>
    </xf>
    <xf numFmtId="180" fontId="14" fillId="0" borderId="40" xfId="1" applyNumberFormat="1" applyFont="1" applyFill="1" applyBorder="1" applyAlignment="1" applyProtection="1">
      <alignment vertical="center" shrinkToFit="1"/>
      <protection locked="0"/>
    </xf>
    <xf numFmtId="180" fontId="14" fillId="2" borderId="28" xfId="1" applyNumberFormat="1" applyFont="1" applyFill="1" applyBorder="1" applyAlignment="1">
      <alignment vertical="center" shrinkToFit="1"/>
    </xf>
    <xf numFmtId="180" fontId="14" fillId="0" borderId="28" xfId="1" applyNumberFormat="1" applyFont="1" applyFill="1" applyBorder="1" applyAlignment="1" applyProtection="1">
      <alignment vertical="center" shrinkToFit="1"/>
      <protection locked="0"/>
    </xf>
    <xf numFmtId="180" fontId="14" fillId="0" borderId="33" xfId="1" applyNumberFormat="1" applyFont="1" applyFill="1" applyBorder="1" applyAlignment="1" applyProtection="1">
      <alignment vertical="center" shrinkToFit="1"/>
      <protection locked="0"/>
    </xf>
    <xf numFmtId="180" fontId="14" fillId="2" borderId="32" xfId="1" applyNumberFormat="1" applyFont="1" applyFill="1" applyBorder="1" applyAlignment="1">
      <alignment vertical="center" shrinkToFit="1"/>
    </xf>
    <xf numFmtId="180" fontId="14" fillId="2" borderId="33" xfId="1" applyNumberFormat="1" applyFont="1" applyFill="1" applyBorder="1" applyAlignment="1">
      <alignment vertical="center" shrinkToFit="1"/>
    </xf>
    <xf numFmtId="0" fontId="14" fillId="2" borderId="42" xfId="0" applyFont="1" applyFill="1" applyBorder="1" applyAlignment="1">
      <alignment horizontal="center" vertical="center"/>
    </xf>
    <xf numFmtId="0" fontId="14" fillId="2" borderId="19" xfId="0" applyFont="1" applyFill="1" applyBorder="1" applyAlignment="1">
      <alignment horizontal="center" vertical="center"/>
    </xf>
    <xf numFmtId="0" fontId="9" fillId="0" borderId="0" xfId="6" applyFont="1" applyAlignment="1">
      <alignment horizontal="left" vertical="top" shrinkToFit="1"/>
    </xf>
    <xf numFmtId="0" fontId="9" fillId="0" borderId="0" xfId="6" applyFont="1" applyAlignment="1">
      <alignment horizontal="left" vertical="center"/>
    </xf>
    <xf numFmtId="0" fontId="9" fillId="0" borderId="0" xfId="6" applyFont="1" applyAlignment="1">
      <alignment horizontal="left" vertical="top" wrapText="1"/>
    </xf>
    <xf numFmtId="178" fontId="9" fillId="2" borderId="0" xfId="6" applyNumberFormat="1" applyFont="1" applyFill="1" applyAlignment="1">
      <alignment horizontal="center" vertical="top" shrinkToFit="1"/>
    </xf>
    <xf numFmtId="0" fontId="9" fillId="0" borderId="0" xfId="6" applyFont="1" applyAlignment="1">
      <alignment horizontal="center" vertical="top" shrinkToFit="1"/>
    </xf>
    <xf numFmtId="0" fontId="9" fillId="0" borderId="0" xfId="6" applyFont="1" applyAlignment="1">
      <alignment horizontal="center" vertical="top"/>
    </xf>
    <xf numFmtId="0" fontId="9" fillId="0" borderId="0" xfId="6" applyFont="1" applyAlignment="1">
      <alignment horizontal="center" vertical="top" wrapText="1"/>
    </xf>
    <xf numFmtId="0" fontId="9" fillId="0" borderId="0" xfId="6" applyFont="1" applyAlignment="1" applyProtection="1">
      <alignment horizontal="left" vertical="top" wrapText="1"/>
      <protection locked="0"/>
    </xf>
    <xf numFmtId="0" fontId="9" fillId="0" borderId="0" xfId="6" applyFont="1" applyAlignment="1">
      <alignment horizontal="right" vertical="top" shrinkToFit="1"/>
    </xf>
    <xf numFmtId="0" fontId="9" fillId="0" borderId="0" xfId="6" applyFont="1" applyAlignment="1">
      <alignment horizontal="justify" vertical="top" wrapText="1"/>
    </xf>
    <xf numFmtId="0" fontId="9" fillId="0" borderId="37" xfId="6" applyFont="1" applyBorder="1" applyAlignment="1">
      <alignment horizontal="center" vertical="center"/>
    </xf>
    <xf numFmtId="178" fontId="9" fillId="2" borderId="0" xfId="6" applyNumberFormat="1" applyFont="1" applyFill="1" applyAlignment="1">
      <alignment horizontal="center" vertical="top" wrapText="1"/>
    </xf>
    <xf numFmtId="0" fontId="0" fillId="0" borderId="0" xfId="0" applyAlignment="1">
      <alignment horizontal="left" vertical="center"/>
    </xf>
    <xf numFmtId="0" fontId="9" fillId="0" borderId="37" xfId="6" applyFont="1" applyBorder="1" applyAlignment="1" applyProtection="1">
      <alignment horizontal="left" vertical="center"/>
      <protection locked="0"/>
    </xf>
    <xf numFmtId="0" fontId="9" fillId="0" borderId="37" xfId="6" applyFont="1" applyBorder="1" applyAlignment="1" applyProtection="1">
      <alignment horizontal="left" vertical="center" shrinkToFit="1"/>
      <protection locked="0"/>
    </xf>
    <xf numFmtId="0" fontId="8" fillId="0" borderId="0" xfId="6" applyFont="1" applyAlignment="1">
      <alignment horizontal="left" vertical="center"/>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pplyProtection="1">
      <alignment horizontal="center" vertical="center"/>
      <protection locked="0"/>
    </xf>
    <xf numFmtId="20" fontId="9" fillId="0" borderId="0" xfId="6" applyNumberFormat="1" applyFont="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36" xfId="6" applyFont="1" applyBorder="1" applyAlignment="1">
      <alignment horizontal="center" vertical="center"/>
    </xf>
    <xf numFmtId="0" fontId="9" fillId="0" borderId="0" xfId="6" applyFont="1" applyAlignment="1" applyProtection="1">
      <alignment horizontal="left" vertical="center" wrapText="1"/>
      <protection locked="0"/>
    </xf>
    <xf numFmtId="0" fontId="9" fillId="0" borderId="0" xfId="6" applyFont="1" applyAlignment="1" applyProtection="1">
      <alignment horizontal="left" vertical="center"/>
      <protection locked="0"/>
    </xf>
    <xf numFmtId="179" fontId="9" fillId="0" borderId="0" xfId="6" applyNumberFormat="1" applyFont="1" applyAlignment="1" applyProtection="1">
      <alignment horizontal="center" vertical="center" shrinkToFit="1"/>
      <protection locked="0"/>
    </xf>
    <xf numFmtId="0" fontId="9" fillId="0" borderId="36" xfId="6" applyFont="1" applyBorder="1" applyAlignment="1" applyProtection="1">
      <alignment horizontal="left" vertical="center"/>
      <protection locked="0"/>
    </xf>
    <xf numFmtId="0" fontId="9" fillId="0" borderId="36" xfId="6" applyFont="1" applyBorder="1" applyAlignment="1" applyProtection="1">
      <alignment horizontal="left" vertical="center" shrinkToFit="1"/>
      <protection locked="0"/>
    </xf>
    <xf numFmtId="177" fontId="9" fillId="0" borderId="0" xfId="6" applyNumberFormat="1" applyFont="1" applyAlignment="1">
      <alignment horizontal="center" vertical="center"/>
    </xf>
    <xf numFmtId="38" fontId="9" fillId="3" borderId="13" xfId="1" applyFont="1" applyFill="1" applyBorder="1" applyAlignment="1">
      <alignment horizontal="center" vertical="center" shrinkToFit="1"/>
    </xf>
    <xf numFmtId="38" fontId="9" fillId="3" borderId="14" xfId="1" applyFont="1" applyFill="1" applyBorder="1" applyAlignment="1">
      <alignment horizontal="center" vertical="center" shrinkToFit="1"/>
    </xf>
    <xf numFmtId="38" fontId="9" fillId="3" borderId="15" xfId="1" applyFont="1" applyFill="1" applyBorder="1" applyAlignment="1">
      <alignment horizontal="center" vertical="center" shrinkToFit="1"/>
    </xf>
    <xf numFmtId="0" fontId="9" fillId="0" borderId="35"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Alignment="1">
      <alignment horizontal="right" vertical="center"/>
    </xf>
    <xf numFmtId="0" fontId="8" fillId="0" borderId="0" xfId="0" applyFont="1" applyAlignment="1">
      <alignment horizontal="left"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38" fontId="8" fillId="2" borderId="19" xfId="0" applyNumberFormat="1"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8" xfId="0" applyFont="1" applyBorder="1" applyAlignment="1">
      <alignment horizontal="center" vertical="center" wrapText="1" shrinkToFit="1"/>
    </xf>
    <xf numFmtId="0" fontId="9" fillId="0" borderId="0" xfId="0" applyFont="1" applyAlignment="1">
      <alignment horizontal="left"/>
    </xf>
    <xf numFmtId="0" fontId="9" fillId="0" borderId="3" xfId="0" applyFont="1" applyBorder="1" applyAlignment="1">
      <alignment horizontal="left"/>
    </xf>
    <xf numFmtId="0" fontId="9" fillId="0" borderId="29"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shrinkToFit="1"/>
    </xf>
    <xf numFmtId="0" fontId="9" fillId="0" borderId="33" xfId="0" applyFont="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2" borderId="0" xfId="0" applyFont="1" applyFill="1" applyAlignment="1">
      <alignment horizontal="left" vertical="center" shrinkToFit="1"/>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xf>
    <xf numFmtId="38" fontId="9" fillId="2" borderId="13" xfId="1" applyFont="1" applyFill="1" applyBorder="1" applyAlignment="1">
      <alignment horizontal="center" vertical="center" shrinkToFit="1"/>
    </xf>
    <xf numFmtId="38" fontId="9" fillId="2" borderId="14" xfId="1" applyFont="1" applyFill="1" applyBorder="1" applyAlignment="1">
      <alignment horizontal="center" vertical="center" shrinkToFit="1"/>
    </xf>
    <xf numFmtId="38" fontId="9" fillId="2" borderId="15" xfId="1" applyFont="1" applyFill="1" applyBorder="1" applyAlignment="1">
      <alignment horizontal="center" vertical="center" shrinkToFit="1"/>
    </xf>
    <xf numFmtId="0" fontId="9" fillId="0" borderId="31" xfId="0" applyFont="1" applyBorder="1" applyAlignment="1">
      <alignment horizontal="center" vertical="center" shrinkToFit="1"/>
    </xf>
    <xf numFmtId="38" fontId="9" fillId="0" borderId="13" xfId="1" applyFont="1" applyFill="1" applyBorder="1" applyAlignment="1" applyProtection="1">
      <alignment horizontal="center" vertical="center" shrinkToFit="1"/>
      <protection locked="0"/>
    </xf>
    <xf numFmtId="38" fontId="9" fillId="0" borderId="14" xfId="1" applyFont="1" applyFill="1" applyBorder="1" applyAlignment="1" applyProtection="1">
      <alignment horizontal="center" vertical="center" shrinkToFit="1"/>
      <protection locked="0"/>
    </xf>
    <xf numFmtId="38" fontId="9" fillId="0" borderId="15" xfId="1" applyFont="1" applyFill="1" applyBorder="1" applyAlignment="1" applyProtection="1">
      <alignment horizontal="center" vertical="center" shrinkToFit="1"/>
      <protection locked="0"/>
    </xf>
    <xf numFmtId="0" fontId="8" fillId="2" borderId="0" xfId="6" applyFont="1" applyFill="1" applyAlignment="1">
      <alignment horizontal="center" vertical="center"/>
    </xf>
    <xf numFmtId="179" fontId="9" fillId="0" borderId="0" xfId="7" applyNumberFormat="1" applyFont="1" applyAlignment="1">
      <alignment horizontal="center" vertical="center"/>
    </xf>
    <xf numFmtId="20" fontId="9" fillId="0" borderId="0" xfId="7" applyNumberFormat="1" applyFont="1" applyAlignment="1">
      <alignment horizontal="center" vertical="center"/>
    </xf>
    <xf numFmtId="0" fontId="8" fillId="0" borderId="0" xfId="7" applyFont="1" applyAlignment="1">
      <alignment horizontal="left" vertical="center"/>
    </xf>
    <xf numFmtId="0" fontId="8" fillId="0" borderId="0" xfId="7" applyFont="1" applyAlignment="1">
      <alignment horizontal="center" vertical="center"/>
    </xf>
    <xf numFmtId="0" fontId="9" fillId="0" borderId="0" xfId="7" applyFont="1" applyAlignment="1" applyProtection="1">
      <alignment horizontal="left" vertical="center" wrapText="1"/>
      <protection locked="0"/>
    </xf>
    <xf numFmtId="0" fontId="9" fillId="0" borderId="0" xfId="7" applyFont="1" applyAlignment="1" applyProtection="1">
      <alignment horizontal="left" vertical="center"/>
      <protection locked="0"/>
    </xf>
    <xf numFmtId="0" fontId="9" fillId="0" borderId="0" xfId="7" applyFont="1" applyAlignment="1">
      <alignment horizontal="left" vertical="center"/>
    </xf>
    <xf numFmtId="0" fontId="9" fillId="0" borderId="36" xfId="7" applyFont="1" applyBorder="1" applyAlignment="1">
      <alignment horizontal="center" vertical="center"/>
    </xf>
    <xf numFmtId="0" fontId="9" fillId="0" borderId="36" xfId="7" applyFont="1" applyBorder="1" applyAlignment="1">
      <alignment horizontal="left" vertical="center" shrinkToFit="1"/>
    </xf>
    <xf numFmtId="0" fontId="9" fillId="0" borderId="36" xfId="7" applyFont="1" applyBorder="1" applyAlignment="1">
      <alignment horizontal="left" vertical="center"/>
    </xf>
    <xf numFmtId="177" fontId="9" fillId="0" borderId="0" xfId="7" applyNumberFormat="1" applyFont="1" applyAlignment="1">
      <alignment horizontal="center" vertical="center"/>
    </xf>
    <xf numFmtId="0" fontId="9" fillId="0" borderId="0" xfId="7" applyFont="1" applyAlignment="1">
      <alignment horizontal="left" vertical="top" wrapText="1"/>
    </xf>
    <xf numFmtId="0" fontId="9" fillId="0" borderId="37" xfId="7" applyFont="1" applyBorder="1" applyAlignment="1">
      <alignment horizontal="center" vertical="center"/>
    </xf>
    <xf numFmtId="0" fontId="9" fillId="0" borderId="37" xfId="7" applyFont="1" applyBorder="1" applyAlignment="1">
      <alignment horizontal="left" vertical="center" shrinkToFit="1"/>
    </xf>
    <xf numFmtId="0" fontId="0" fillId="0" borderId="37" xfId="0" applyBorder="1" applyAlignment="1">
      <alignment horizontal="left" vertical="center" shrinkToFit="1"/>
    </xf>
    <xf numFmtId="0" fontId="9" fillId="0" borderId="37" xfId="7" applyFont="1" applyBorder="1" applyAlignment="1">
      <alignment horizontal="left" vertical="center"/>
    </xf>
    <xf numFmtId="0" fontId="9" fillId="0" borderId="0" xfId="7" applyFont="1" applyAlignment="1">
      <alignment horizontal="justify" vertical="top" wrapText="1"/>
    </xf>
    <xf numFmtId="0" fontId="9" fillId="0" borderId="0" xfId="7" applyFont="1" applyAlignment="1">
      <alignment horizontal="left" vertical="top" shrinkToFit="1"/>
    </xf>
    <xf numFmtId="178" fontId="9" fillId="2" borderId="0" xfId="7" applyNumberFormat="1" applyFont="1" applyFill="1" applyAlignment="1">
      <alignment horizontal="center" vertical="top" shrinkToFit="1"/>
    </xf>
    <xf numFmtId="0" fontId="9" fillId="0" borderId="0" xfId="7" applyFont="1" applyAlignment="1">
      <alignment horizontal="center" vertical="top" wrapText="1"/>
    </xf>
    <xf numFmtId="178" fontId="9" fillId="2" borderId="0" xfId="7" applyNumberFormat="1" applyFont="1" applyFill="1" applyAlignment="1">
      <alignment horizontal="center" vertical="top" wrapText="1"/>
    </xf>
    <xf numFmtId="0" fontId="9" fillId="0" borderId="0" xfId="7" applyFont="1" applyAlignment="1">
      <alignment horizontal="right" vertical="top" shrinkToFit="1"/>
    </xf>
    <xf numFmtId="0" fontId="9" fillId="0" borderId="0" xfId="7" applyFont="1" applyAlignment="1">
      <alignment horizontal="center" vertical="top"/>
    </xf>
    <xf numFmtId="0" fontId="9" fillId="0" borderId="0" xfId="7" applyFont="1" applyAlignment="1">
      <alignment horizontal="center" vertical="top" shrinkToFit="1"/>
    </xf>
    <xf numFmtId="0" fontId="8" fillId="2" borderId="0" xfId="7" applyFont="1" applyFill="1" applyAlignment="1">
      <alignment horizontal="left" vertical="center"/>
    </xf>
    <xf numFmtId="38" fontId="14" fillId="0" borderId="38" xfId="1" applyFont="1" applyFill="1" applyBorder="1" applyAlignment="1">
      <alignment horizontal="center" vertical="center" wrapText="1" shrinkToFit="1"/>
    </xf>
    <xf numFmtId="38" fontId="14" fillId="0" borderId="10" xfId="1" applyFont="1" applyFill="1" applyBorder="1" applyAlignment="1">
      <alignment horizontal="center" vertical="center" wrapText="1" shrinkToFit="1"/>
    </xf>
    <xf numFmtId="38" fontId="14" fillId="0" borderId="39" xfId="1" applyFont="1" applyFill="1" applyBorder="1" applyAlignment="1">
      <alignment horizontal="center" vertical="center" wrapText="1" shrinkToFit="1"/>
    </xf>
    <xf numFmtId="0" fontId="9" fillId="0" borderId="8" xfId="0" applyFont="1" applyBorder="1" applyAlignment="1">
      <alignment horizontal="center" vertical="center" wrapText="1"/>
    </xf>
    <xf numFmtId="0" fontId="9" fillId="0" borderId="44" xfId="0" applyFont="1" applyBorder="1" applyAlignment="1">
      <alignment horizontal="center" vertical="center"/>
    </xf>
    <xf numFmtId="38" fontId="13" fillId="2" borderId="19" xfId="0" applyNumberFormat="1" applyFont="1" applyFill="1" applyBorder="1" applyAlignment="1">
      <alignment horizontal="center" vertical="center" shrinkToFit="1"/>
    </xf>
    <xf numFmtId="38" fontId="13" fillId="2" borderId="20" xfId="0" applyNumberFormat="1" applyFont="1" applyFill="1" applyBorder="1" applyAlignment="1">
      <alignment horizontal="center" vertical="center" shrinkToFit="1"/>
    </xf>
    <xf numFmtId="0" fontId="14" fillId="2" borderId="0" xfId="0" applyFont="1" applyFill="1" applyAlignment="1">
      <alignment horizontal="left" vertical="center" shrinkToFit="1"/>
    </xf>
    <xf numFmtId="38" fontId="14" fillId="2" borderId="13" xfId="1" applyFont="1" applyFill="1" applyBorder="1" applyAlignment="1">
      <alignment horizontal="right" vertical="center" shrinkToFit="1"/>
    </xf>
    <xf numFmtId="38" fontId="14" fillId="2" borderId="40" xfId="1" applyFont="1" applyFill="1" applyBorder="1" applyAlignment="1">
      <alignment horizontal="right" vertical="center" shrinkToFit="1"/>
    </xf>
    <xf numFmtId="0" fontId="14" fillId="0" borderId="35"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42" xfId="0" applyFont="1" applyBorder="1" applyAlignment="1">
      <alignment horizontal="center" vertical="center"/>
    </xf>
    <xf numFmtId="0" fontId="14" fillId="0" borderId="3" xfId="0" applyFont="1" applyBorder="1" applyAlignment="1">
      <alignment horizontal="left" vertical="center"/>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9" fillId="0" borderId="45" xfId="0" applyFont="1" applyBorder="1" applyAlignment="1" applyProtection="1">
      <alignment vertical="center"/>
      <protection locked="0"/>
    </xf>
    <xf numFmtId="0" fontId="9" fillId="0" borderId="47" xfId="0" applyFont="1" applyBorder="1" applyAlignment="1" applyProtection="1">
      <alignment vertical="center"/>
      <protection locked="0"/>
    </xf>
    <xf numFmtId="0" fontId="9" fillId="0" borderId="0" xfId="0" applyFont="1" applyAlignment="1">
      <alignment horizontal="left" vertical="top"/>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44" xfId="0" applyFont="1" applyBorder="1" applyAlignment="1">
      <alignment horizontal="center" vertical="center"/>
    </xf>
    <xf numFmtId="0" fontId="9" fillId="0" borderId="7" xfId="0" applyFont="1" applyBorder="1" applyAlignment="1">
      <alignment horizontal="center" vertical="center"/>
    </xf>
    <xf numFmtId="179" fontId="9" fillId="0" borderId="0" xfId="7" applyNumberFormat="1" applyFont="1" applyAlignment="1" applyProtection="1">
      <alignment horizontal="center" vertical="center"/>
      <protection locked="0"/>
    </xf>
    <xf numFmtId="20" fontId="9" fillId="0" borderId="0" xfId="7" applyNumberFormat="1" applyFont="1" applyAlignment="1" applyProtection="1">
      <alignment horizontal="center" vertical="center"/>
      <protection locked="0"/>
    </xf>
    <xf numFmtId="0" fontId="8" fillId="0" borderId="0" xfId="7" applyFont="1" applyAlignment="1" applyProtection="1">
      <alignment horizontal="center" vertical="center"/>
      <protection locked="0"/>
    </xf>
    <xf numFmtId="0" fontId="9" fillId="0" borderId="36" xfId="7" applyFont="1" applyBorder="1" applyAlignment="1" applyProtection="1">
      <alignment horizontal="left" vertical="center"/>
      <protection locked="0"/>
    </xf>
    <xf numFmtId="0" fontId="9" fillId="0" borderId="37" xfId="7" applyFont="1" applyBorder="1" applyAlignment="1" applyProtection="1">
      <alignment horizontal="left" vertical="center"/>
      <protection locked="0"/>
    </xf>
    <xf numFmtId="0" fontId="9" fillId="0" borderId="0" xfId="7" applyFont="1" applyAlignment="1" applyProtection="1">
      <alignment horizontal="justify" vertical="top" wrapText="1"/>
      <protection locked="0"/>
    </xf>
    <xf numFmtId="0" fontId="9" fillId="0" borderId="0" xfId="7" applyFont="1" applyAlignment="1" applyProtection="1">
      <alignment horizontal="left" vertical="top" wrapText="1"/>
      <protection locked="0"/>
    </xf>
    <xf numFmtId="38" fontId="16" fillId="2" borderId="13" xfId="1" applyFont="1" applyFill="1" applyBorder="1" applyAlignment="1">
      <alignment horizontal="right" vertical="center" shrinkToFit="1"/>
    </xf>
    <xf numFmtId="38" fontId="16" fillId="2" borderId="40" xfId="1" applyFont="1" applyFill="1" applyBorder="1" applyAlignment="1">
      <alignment horizontal="right" vertical="center" shrinkToFit="1"/>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7"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wrapText="1"/>
    </xf>
  </cellXfs>
  <cellStyles count="8">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EA8FA606-621D-4159-9F26-1D052BFDE844}"/>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95250</xdr:colOff>
      <xdr:row>8</xdr:row>
      <xdr:rowOff>133350</xdr:rowOff>
    </xdr:from>
    <xdr:to>
      <xdr:col>62</xdr:col>
      <xdr:colOff>85725</xdr:colOff>
      <xdr:row>20</xdr:row>
      <xdr:rowOff>63500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96000" y="1657350"/>
          <a:ext cx="4619625" cy="22161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32</xdr:row>
      <xdr:rowOff>0</xdr:rowOff>
    </xdr:from>
    <xdr:to>
      <xdr:col>54</xdr:col>
      <xdr:colOff>161926</xdr:colOff>
      <xdr:row>37</xdr:row>
      <xdr:rowOff>171450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62750" y="6105525"/>
          <a:ext cx="3686176"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95249</xdr:colOff>
      <xdr:row>32</xdr:row>
      <xdr:rowOff>0</xdr:rowOff>
    </xdr:from>
    <xdr:to>
      <xdr:col>54</xdr:col>
      <xdr:colOff>152400</xdr:colOff>
      <xdr:row>37</xdr:row>
      <xdr:rowOff>171450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49" y="6105525"/>
          <a:ext cx="3676651"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8</xdr:row>
      <xdr:rowOff>152400</xdr:rowOff>
    </xdr:from>
    <xdr:to>
      <xdr:col>62</xdr:col>
      <xdr:colOff>104775</xdr:colOff>
      <xdr:row>20</xdr:row>
      <xdr:rowOff>155222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21917" y="1676400"/>
          <a:ext cx="4581525" cy="228882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32</xdr:row>
      <xdr:rowOff>161769</xdr:rowOff>
    </xdr:from>
    <xdr:ext cx="3267076" cy="800412"/>
    <xdr:sp macro="" textlink="">
      <xdr:nvSpPr>
        <xdr:cNvPr id="2" name="テキスト ボックス 1">
          <a:extLst>
            <a:ext uri="{FF2B5EF4-FFF2-40B4-BE49-F238E27FC236}">
              <a16:creationId xmlns:a16="http://schemas.microsoft.com/office/drawing/2014/main" id="{50F5432D-77A3-48F0-89DB-75671A358C5F}"/>
            </a:ext>
          </a:extLst>
        </xdr:cNvPr>
        <xdr:cNvSpPr txBox="1"/>
      </xdr:nvSpPr>
      <xdr:spPr>
        <a:xfrm>
          <a:off x="6762750" y="6353019"/>
          <a:ext cx="3267076"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9</xdr:row>
      <xdr:rowOff>167015</xdr:rowOff>
    </xdr:from>
    <xdr:ext cx="4857750" cy="1980542"/>
    <xdr:sp macro="" textlink="">
      <xdr:nvSpPr>
        <xdr:cNvPr id="3" name="テキスト ボックス 2">
          <a:extLst>
            <a:ext uri="{FF2B5EF4-FFF2-40B4-BE49-F238E27FC236}">
              <a16:creationId xmlns:a16="http://schemas.microsoft.com/office/drawing/2014/main" id="{B96F5011-9A87-4F54-AA0D-2256DBD5A287}"/>
            </a:ext>
          </a:extLst>
        </xdr:cNvPr>
        <xdr:cNvSpPr txBox="1"/>
      </xdr:nvSpPr>
      <xdr:spPr>
        <a:xfrm>
          <a:off x="6762750" y="1976765"/>
          <a:ext cx="48577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52917</xdr:colOff>
      <xdr:row>16</xdr:row>
      <xdr:rowOff>116417</xdr:rowOff>
    </xdr:from>
    <xdr:to>
      <xdr:col>10</xdr:col>
      <xdr:colOff>624417</xdr:colOff>
      <xdr:row>25</xdr:row>
      <xdr:rowOff>230364</xdr:rowOff>
    </xdr:to>
    <xdr:pic>
      <xdr:nvPicPr>
        <xdr:cNvPr id="2" name="図 1">
          <a:extLst>
            <a:ext uri="{FF2B5EF4-FFF2-40B4-BE49-F238E27FC236}">
              <a16:creationId xmlns:a16="http://schemas.microsoft.com/office/drawing/2014/main" id="{ACC0ED46-2141-4352-A7B5-84DD63E4DE9A}"/>
            </a:ext>
          </a:extLst>
        </xdr:cNvPr>
        <xdr:cNvPicPr>
          <a:picLocks noChangeAspect="1"/>
        </xdr:cNvPicPr>
      </xdr:nvPicPr>
      <xdr:blipFill rotWithShape="1">
        <a:blip xmlns:r="http://schemas.openxmlformats.org/officeDocument/2006/relationships" r:embed="rId1"/>
        <a:srcRect l="3542" t="6539" r="22803" b="34800"/>
        <a:stretch/>
      </xdr:blipFill>
      <xdr:spPr>
        <a:xfrm>
          <a:off x="52917" y="5021792"/>
          <a:ext cx="8201025" cy="35429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95250</xdr:colOff>
      <xdr:row>32</xdr:row>
      <xdr:rowOff>43756</xdr:rowOff>
    </xdr:from>
    <xdr:ext cx="2962275" cy="1036438"/>
    <xdr:sp macro="" textlink="">
      <xdr:nvSpPr>
        <xdr:cNvPr id="2" name="テキスト ボックス 1">
          <a:extLst>
            <a:ext uri="{FF2B5EF4-FFF2-40B4-BE49-F238E27FC236}">
              <a16:creationId xmlns:a16="http://schemas.microsoft.com/office/drawing/2014/main" id="{508040B3-099F-4291-A758-5C52ED902B5F}"/>
            </a:ext>
          </a:extLst>
        </xdr:cNvPr>
        <xdr:cNvSpPr txBox="1"/>
      </xdr:nvSpPr>
      <xdr:spPr>
        <a:xfrm>
          <a:off x="6762750" y="6149281"/>
          <a:ext cx="296227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104775</xdr:colOff>
      <xdr:row>9</xdr:row>
      <xdr:rowOff>62242</xdr:rowOff>
    </xdr:from>
    <xdr:ext cx="4864100" cy="1980542"/>
    <xdr:sp macro="" textlink="">
      <xdr:nvSpPr>
        <xdr:cNvPr id="3" name="テキスト ボックス 2">
          <a:extLst>
            <a:ext uri="{FF2B5EF4-FFF2-40B4-BE49-F238E27FC236}">
              <a16:creationId xmlns:a16="http://schemas.microsoft.com/office/drawing/2014/main" id="{A8260C07-0495-4E07-8F98-7171A07880B8}"/>
            </a:ext>
          </a:extLst>
        </xdr:cNvPr>
        <xdr:cNvSpPr txBox="1"/>
      </xdr:nvSpPr>
      <xdr:spPr>
        <a:xfrm>
          <a:off x="6772275" y="1786267"/>
          <a:ext cx="486410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I39"/>
  <sheetViews>
    <sheetView showZeros="0" tabSelected="1" view="pageBreakPreview" zoomScaleNormal="100" zoomScaleSheetLayoutView="100" workbookViewId="0">
      <selection activeCell="AD5" sqref="AD5"/>
    </sheetView>
  </sheetViews>
  <sheetFormatPr defaultColWidth="2.375" defaultRowHeight="15" customHeight="1" x14ac:dyDescent="0.15"/>
  <cols>
    <col min="1" max="16384" width="2.375" style="14"/>
  </cols>
  <sheetData>
    <row r="1" spans="1:35" ht="15" customHeight="1" x14ac:dyDescent="0.15">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2" spans="1:35" ht="15" customHeight="1" x14ac:dyDescent="0.15">
      <c r="A2" s="13"/>
      <c r="B2" s="234" t="s">
        <v>1</v>
      </c>
      <c r="C2" s="234"/>
      <c r="D2" s="234"/>
      <c r="E2" s="234"/>
      <c r="F2" s="234"/>
      <c r="G2" s="234"/>
      <c r="H2" s="234"/>
      <c r="I2" s="234"/>
      <c r="J2" s="234"/>
      <c r="K2" s="234"/>
      <c r="L2" s="234"/>
      <c r="M2" s="235" t="s">
        <v>2</v>
      </c>
      <c r="N2" s="235"/>
      <c r="O2" s="235"/>
      <c r="P2" s="235"/>
      <c r="Q2" s="235"/>
      <c r="R2" s="235"/>
      <c r="S2" s="235"/>
      <c r="T2" s="235"/>
      <c r="U2" s="13"/>
      <c r="V2" s="13"/>
      <c r="W2" s="13"/>
      <c r="X2" s="13"/>
      <c r="Y2" s="13"/>
      <c r="Z2" s="13"/>
      <c r="AA2" s="13"/>
      <c r="AB2" s="13"/>
      <c r="AC2" s="13"/>
      <c r="AD2" s="13"/>
      <c r="AE2" s="13"/>
      <c r="AF2" s="13"/>
      <c r="AG2" s="13"/>
      <c r="AH2" s="13"/>
      <c r="AI2" s="13"/>
    </row>
    <row r="3" spans="1:35" ht="15" customHeight="1" x14ac:dyDescent="0.15">
      <c r="B3" s="73"/>
    </row>
    <row r="4" spans="1:35" ht="15.75" x14ac:dyDescent="0.15">
      <c r="A4" s="233" t="s">
        <v>3</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row>
    <row r="5" spans="1:35" ht="15"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35" ht="15" customHeight="1" x14ac:dyDescent="0.15">
      <c r="B6" s="73"/>
      <c r="T6" s="75"/>
      <c r="U6" s="239" t="s">
        <v>4</v>
      </c>
      <c r="V6" s="240"/>
      <c r="W6" s="240"/>
      <c r="X6" s="240"/>
      <c r="Y6" s="240"/>
      <c r="Z6" s="240"/>
      <c r="AA6" s="240"/>
      <c r="AB6" s="240"/>
      <c r="AC6" s="240"/>
      <c r="AD6" s="240"/>
      <c r="AE6" s="240"/>
      <c r="AF6" s="240"/>
      <c r="AG6" s="240"/>
      <c r="AH6" s="240"/>
      <c r="AI6" s="240"/>
    </row>
    <row r="7" spans="1:35" ht="15" customHeight="1" x14ac:dyDescent="0.15">
      <c r="B7" s="73"/>
      <c r="U7" s="240"/>
      <c r="V7" s="240"/>
      <c r="W7" s="240"/>
      <c r="X7" s="240"/>
      <c r="Y7" s="240"/>
      <c r="Z7" s="240"/>
      <c r="AA7" s="240"/>
      <c r="AB7" s="240"/>
      <c r="AC7" s="240"/>
      <c r="AD7" s="240"/>
      <c r="AE7" s="240"/>
      <c r="AF7" s="240"/>
      <c r="AG7" s="240"/>
      <c r="AH7" s="240"/>
      <c r="AI7" s="240"/>
    </row>
    <row r="8" spans="1:35" ht="15" customHeight="1" x14ac:dyDescent="0.15">
      <c r="B8" s="73"/>
      <c r="U8" s="240" t="s">
        <v>5</v>
      </c>
      <c r="V8" s="240"/>
      <c r="W8" s="240"/>
      <c r="X8" s="240"/>
      <c r="Y8" s="240"/>
      <c r="Z8" s="240"/>
      <c r="AA8" s="240"/>
      <c r="AB8" s="240"/>
      <c r="AC8" s="240"/>
      <c r="AD8" s="240"/>
      <c r="AE8" s="240"/>
      <c r="AF8" s="240"/>
      <c r="AG8" s="240"/>
      <c r="AH8" s="240"/>
      <c r="AI8" s="240"/>
    </row>
    <row r="9" spans="1:35" ht="15" customHeight="1" x14ac:dyDescent="0.15">
      <c r="B9" s="14" t="s">
        <v>6</v>
      </c>
    </row>
    <row r="10" spans="1:35" ht="15" customHeight="1" x14ac:dyDescent="0.15">
      <c r="C10" s="14" t="s">
        <v>7</v>
      </c>
      <c r="D10" s="218" t="s">
        <v>8</v>
      </c>
      <c r="E10" s="218"/>
      <c r="F10" s="218"/>
      <c r="G10" s="218"/>
      <c r="H10" s="218"/>
      <c r="I10" s="218"/>
      <c r="J10" s="14" t="s">
        <v>9</v>
      </c>
      <c r="K10" s="241">
        <v>45580</v>
      </c>
      <c r="L10" s="241"/>
      <c r="M10" s="241"/>
      <c r="N10" s="241"/>
      <c r="O10" s="241"/>
      <c r="P10" s="241"/>
      <c r="Q10" s="241"/>
      <c r="R10" s="81"/>
      <c r="S10" s="236">
        <v>0.41736111111111113</v>
      </c>
      <c r="T10" s="237"/>
      <c r="U10" s="237"/>
      <c r="V10" s="237"/>
      <c r="W10" s="14" t="str">
        <f>IF(S10="","","～")</f>
        <v>～</v>
      </c>
      <c r="X10" s="236">
        <v>0.50763888888888886</v>
      </c>
      <c r="Y10" s="237"/>
      <c r="Z10" s="237"/>
      <c r="AA10" s="237"/>
    </row>
    <row r="11" spans="1:35" ht="15" customHeight="1" x14ac:dyDescent="0.15">
      <c r="B11" s="73" t="s">
        <v>10</v>
      </c>
      <c r="K11" s="241"/>
      <c r="L11" s="241"/>
      <c r="M11" s="241"/>
      <c r="N11" s="241"/>
      <c r="O11" s="241"/>
      <c r="P11" s="241"/>
      <c r="Q11" s="241"/>
      <c r="R11" s="81"/>
      <c r="S11" s="236"/>
      <c r="T11" s="237"/>
      <c r="U11" s="237"/>
      <c r="V11" s="237"/>
      <c r="W11" s="14" t="str">
        <f>IF(S11="","","～")</f>
        <v/>
      </c>
      <c r="X11" s="236"/>
      <c r="Y11" s="237"/>
      <c r="Z11" s="237"/>
      <c r="AA11" s="237"/>
    </row>
    <row r="12" spans="1:35" ht="15" customHeight="1" x14ac:dyDescent="0.15">
      <c r="B12" s="73"/>
      <c r="C12" s="14" t="s">
        <v>11</v>
      </c>
      <c r="D12" s="218" t="s">
        <v>12</v>
      </c>
      <c r="E12" s="218"/>
      <c r="F12" s="218"/>
      <c r="G12" s="218"/>
      <c r="H12" s="218"/>
      <c r="I12" s="218"/>
      <c r="J12" s="14" t="s">
        <v>9</v>
      </c>
      <c r="K12" s="244" t="s">
        <v>13</v>
      </c>
      <c r="L12" s="244"/>
      <c r="M12" s="244"/>
      <c r="N12" s="240" t="s">
        <v>14</v>
      </c>
      <c r="O12" s="240"/>
      <c r="P12" s="240"/>
      <c r="Q12" s="240"/>
      <c r="R12" s="240"/>
      <c r="S12" s="240"/>
      <c r="T12" s="240"/>
      <c r="U12" s="240"/>
      <c r="V12" s="240"/>
      <c r="W12" s="240"/>
      <c r="X12" s="240"/>
      <c r="Y12" s="240"/>
      <c r="Z12" s="240"/>
      <c r="AA12" s="240"/>
      <c r="AB12" s="240"/>
      <c r="AC12" s="240"/>
      <c r="AD12" s="240"/>
      <c r="AE12" s="240"/>
      <c r="AF12" s="240"/>
      <c r="AG12" s="240"/>
      <c r="AH12" s="240"/>
      <c r="AI12" s="240"/>
    </row>
    <row r="13" spans="1:35" ht="15" customHeight="1" x14ac:dyDescent="0.15">
      <c r="B13" s="73"/>
      <c r="K13" s="244" t="s">
        <v>15</v>
      </c>
      <c r="L13" s="244"/>
      <c r="M13" s="244"/>
      <c r="N13" s="240" t="s">
        <v>16</v>
      </c>
      <c r="O13" s="240"/>
      <c r="P13" s="240"/>
      <c r="Q13" s="240"/>
      <c r="R13" s="240"/>
      <c r="S13" s="240"/>
      <c r="T13" s="240"/>
      <c r="U13" s="240"/>
      <c r="V13" s="240"/>
      <c r="W13" s="240"/>
      <c r="X13" s="240"/>
      <c r="Y13" s="240"/>
      <c r="Z13" s="240"/>
      <c r="AA13" s="240"/>
      <c r="AB13" s="240"/>
      <c r="AC13" s="240"/>
      <c r="AD13" s="240"/>
      <c r="AE13" s="240"/>
      <c r="AF13" s="240"/>
      <c r="AG13" s="240"/>
      <c r="AH13" s="240"/>
      <c r="AI13" s="240"/>
    </row>
    <row r="14" spans="1:35" ht="15" customHeight="1" x14ac:dyDescent="0.15">
      <c r="B14" s="73"/>
      <c r="C14" s="14" t="s">
        <v>17</v>
      </c>
      <c r="D14" s="218" t="s">
        <v>18</v>
      </c>
      <c r="E14" s="218"/>
      <c r="F14" s="218"/>
      <c r="G14" s="218"/>
      <c r="H14" s="218"/>
      <c r="I14" s="218"/>
      <c r="J14" s="14" t="s">
        <v>9</v>
      </c>
      <c r="K14" s="238" t="s">
        <v>19</v>
      </c>
      <c r="L14" s="238"/>
      <c r="M14" s="238"/>
      <c r="N14" s="243" t="s">
        <v>20</v>
      </c>
      <c r="O14" s="243"/>
      <c r="P14" s="243"/>
      <c r="Q14" s="243"/>
      <c r="R14" s="243"/>
      <c r="S14" s="243"/>
      <c r="T14" s="238" t="s">
        <v>21</v>
      </c>
      <c r="U14" s="238"/>
      <c r="V14" s="238"/>
      <c r="W14" s="242" t="s">
        <v>22</v>
      </c>
      <c r="X14" s="242"/>
      <c r="Y14" s="242"/>
      <c r="Z14" s="242"/>
      <c r="AA14" s="242"/>
      <c r="AB14" s="242"/>
      <c r="AC14" s="242"/>
      <c r="AD14" s="242"/>
      <c r="AE14" s="242"/>
      <c r="AF14" s="242"/>
      <c r="AG14" s="242"/>
      <c r="AH14" s="242"/>
      <c r="AI14" s="242"/>
    </row>
    <row r="15" spans="1:35" ht="15" customHeight="1" x14ac:dyDescent="0.15">
      <c r="B15" s="73"/>
      <c r="K15" s="227" t="s">
        <v>23</v>
      </c>
      <c r="L15" s="227"/>
      <c r="M15" s="227"/>
      <c r="N15" s="231" t="s">
        <v>24</v>
      </c>
      <c r="O15" s="231"/>
      <c r="P15" s="231"/>
      <c r="Q15" s="231"/>
      <c r="R15" s="231"/>
      <c r="S15" s="231"/>
      <c r="T15" s="227" t="s">
        <v>25</v>
      </c>
      <c r="U15" s="227"/>
      <c r="V15" s="227"/>
      <c r="W15" s="230"/>
      <c r="X15" s="230"/>
      <c r="Y15" s="230"/>
      <c r="Z15" s="230"/>
      <c r="AA15" s="230"/>
      <c r="AB15" s="230"/>
      <c r="AC15" s="230"/>
      <c r="AD15" s="230"/>
      <c r="AE15" s="230"/>
      <c r="AF15" s="230"/>
      <c r="AG15" s="230"/>
      <c r="AH15" s="230"/>
      <c r="AI15" s="230"/>
    </row>
    <row r="16" spans="1:35" ht="15" customHeight="1" x14ac:dyDescent="0.15">
      <c r="B16" s="73"/>
      <c r="K16" s="227" t="s">
        <v>26</v>
      </c>
      <c r="L16" s="227"/>
      <c r="M16" s="227"/>
      <c r="N16" s="231"/>
      <c r="O16" s="231"/>
      <c r="P16" s="231"/>
      <c r="Q16" s="231"/>
      <c r="R16" s="231"/>
      <c r="S16" s="231"/>
      <c r="T16" s="227" t="s">
        <v>27</v>
      </c>
      <c r="U16" s="227"/>
      <c r="V16" s="227"/>
      <c r="W16" s="230"/>
      <c r="X16" s="230"/>
      <c r="Y16" s="230"/>
      <c r="Z16" s="230"/>
      <c r="AA16" s="230"/>
      <c r="AB16" s="230"/>
      <c r="AC16" s="230"/>
      <c r="AD16" s="230"/>
      <c r="AE16" s="230"/>
      <c r="AF16" s="230"/>
      <c r="AG16" s="230"/>
      <c r="AH16" s="230"/>
      <c r="AI16" s="230"/>
    </row>
    <row r="17" spans="2:87" ht="15" customHeight="1" x14ac:dyDescent="0.15">
      <c r="B17" s="73"/>
    </row>
    <row r="18" spans="2:87" ht="15" customHeight="1" x14ac:dyDescent="0.15">
      <c r="B18" s="73"/>
      <c r="C18" s="14" t="s">
        <v>28</v>
      </c>
      <c r="E18"/>
      <c r="F18"/>
      <c r="G18"/>
      <c r="H18"/>
      <c r="I18"/>
      <c r="J18"/>
      <c r="K18"/>
      <c r="L18"/>
      <c r="M18"/>
      <c r="N18"/>
      <c r="O18"/>
      <c r="P18"/>
      <c r="Q18"/>
      <c r="R18"/>
      <c r="S18"/>
      <c r="T18"/>
      <c r="U18"/>
      <c r="V18"/>
      <c r="W18"/>
      <c r="X18"/>
      <c r="Y18"/>
      <c r="Z18"/>
      <c r="AA18"/>
      <c r="AB18"/>
      <c r="AC18"/>
      <c r="AD18"/>
      <c r="AE18"/>
      <c r="AF18"/>
      <c r="AG18"/>
      <c r="AH18"/>
      <c r="AI18"/>
    </row>
    <row r="19" spans="2:87" ht="15" customHeight="1" x14ac:dyDescent="0.15">
      <c r="D19" s="224" t="s">
        <v>29</v>
      </c>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row>
    <row r="20" spans="2:87" ht="15" customHeight="1" x14ac:dyDescent="0.15">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row>
    <row r="21" spans="2:87" ht="15" customHeight="1" x14ac:dyDescent="0.15">
      <c r="B21" s="73"/>
      <c r="C21" s="14" t="s">
        <v>30</v>
      </c>
      <c r="D21" s="218" t="s">
        <v>31</v>
      </c>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row>
    <row r="22" spans="2:87" ht="15" customHeight="1" x14ac:dyDescent="0.15">
      <c r="D22" s="224" t="s">
        <v>32</v>
      </c>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row>
    <row r="23" spans="2:87" ht="15" customHeight="1" x14ac:dyDescent="0.15">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row>
    <row r="24" spans="2:87" ht="15" customHeight="1" x14ac:dyDescent="0.15">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row>
    <row r="25" spans="2:87" ht="15" customHeight="1" x14ac:dyDescent="0.15">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row>
    <row r="26" spans="2:87" ht="15" customHeight="1" x14ac:dyDescent="0.15">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row>
    <row r="27" spans="2:87" ht="15" customHeight="1" x14ac:dyDescent="0.15">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row>
    <row r="28" spans="2:87" ht="15" customHeight="1" x14ac:dyDescent="0.15">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row>
    <row r="29" spans="2:87" s="12" customFormat="1" ht="15" customHeight="1" x14ac:dyDescent="0.15">
      <c r="BY29" s="14"/>
      <c r="BZ29" s="14"/>
      <c r="CA29" s="14"/>
      <c r="CB29" s="14"/>
      <c r="CC29" s="14"/>
      <c r="CD29" s="14"/>
      <c r="CE29" s="14"/>
      <c r="CF29" s="14"/>
      <c r="CG29" s="14"/>
      <c r="CH29" s="14"/>
      <c r="CI29" s="14"/>
    </row>
    <row r="30" spans="2:87" ht="15" customHeight="1" x14ac:dyDescent="0.15">
      <c r="B30" s="79">
        <v>2</v>
      </c>
      <c r="C30" s="218" t="s">
        <v>33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BY30" s="12"/>
      <c r="BZ30" s="12"/>
      <c r="CA30" s="12"/>
      <c r="CB30" s="12"/>
      <c r="CC30" s="12"/>
      <c r="CD30" s="12"/>
      <c r="CE30" s="12"/>
      <c r="CF30" s="12"/>
      <c r="CG30" s="12"/>
      <c r="CH30" s="12"/>
      <c r="CI30" s="12"/>
    </row>
    <row r="31" spans="2:87" ht="15" customHeight="1" x14ac:dyDescent="0.15">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I31" s="76"/>
    </row>
    <row r="32" spans="2:87" ht="15" customHeight="1" x14ac:dyDescent="0.15">
      <c r="AH32" s="77"/>
      <c r="AI32" s="76"/>
    </row>
    <row r="33" spans="1:35" ht="15" customHeight="1" x14ac:dyDescent="0.15">
      <c r="B33" s="79">
        <v>3</v>
      </c>
      <c r="C33" s="218" t="s">
        <v>35</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row>
    <row r="34" spans="1:35" ht="15" customHeight="1" x14ac:dyDescent="0.15">
      <c r="C34" s="217" t="s">
        <v>36</v>
      </c>
      <c r="D34" s="217"/>
      <c r="E34" s="217"/>
      <c r="F34" s="217"/>
      <c r="G34" s="217"/>
      <c r="H34" s="217"/>
      <c r="I34" s="217"/>
      <c r="J34" s="220">
        <f>M35</f>
        <v>606</v>
      </c>
      <c r="K34" s="220"/>
      <c r="L34" s="220"/>
      <c r="M34" s="220"/>
      <c r="N34" s="223" t="s">
        <v>37</v>
      </c>
      <c r="O34" s="223"/>
      <c r="P34" s="223"/>
      <c r="Q34" s="223"/>
      <c r="R34" s="223"/>
      <c r="S34" s="223"/>
      <c r="T34" s="223"/>
      <c r="U34" s="223"/>
      <c r="V34" s="228">
        <f>V35</f>
        <v>606</v>
      </c>
      <c r="W34" s="228"/>
      <c r="X34" s="228"/>
      <c r="Y34" s="228"/>
      <c r="Z34" s="223" t="s">
        <v>38</v>
      </c>
      <c r="AA34" s="223"/>
      <c r="AB34" s="223"/>
      <c r="AC34" s="223"/>
      <c r="AD34" s="223"/>
      <c r="AE34" s="228">
        <f>AE35</f>
        <v>0</v>
      </c>
      <c r="AF34" s="228"/>
      <c r="AG34" s="228"/>
      <c r="AH34" s="228"/>
    </row>
    <row r="35" spans="1:35" ht="15" customHeight="1" x14ac:dyDescent="0.15">
      <c r="C35" s="78"/>
      <c r="D35" s="222" t="s">
        <v>39</v>
      </c>
      <c r="E35" s="222"/>
      <c r="F35" s="222"/>
      <c r="G35" s="221" t="s">
        <v>40</v>
      </c>
      <c r="H35" s="221"/>
      <c r="I35" s="221"/>
      <c r="J35" s="221"/>
      <c r="K35" s="221"/>
      <c r="L35" s="221"/>
      <c r="M35" s="220">
        <f>SUM('&lt;見本&gt;行程表及び旅費積算書(公共)'!$O$15)</f>
        <v>606</v>
      </c>
      <c r="N35" s="220"/>
      <c r="O35" s="220"/>
      <c r="P35" s="221" t="s">
        <v>41</v>
      </c>
      <c r="Q35" s="221"/>
      <c r="R35" s="221"/>
      <c r="S35" s="221"/>
      <c r="T35" s="221"/>
      <c r="U35" s="221"/>
      <c r="V35" s="220">
        <f>SUM('&lt;見本&gt;行程表及び旅費積算書(公共)'!$Z$15)</f>
        <v>606</v>
      </c>
      <c r="W35" s="220"/>
      <c r="X35" s="220"/>
      <c r="Z35" s="223" t="s">
        <v>38</v>
      </c>
      <c r="AA35" s="223"/>
      <c r="AB35" s="223"/>
      <c r="AC35" s="223"/>
      <c r="AD35" s="223"/>
      <c r="AE35" s="220">
        <f>M35-V35</f>
        <v>0</v>
      </c>
      <c r="AF35" s="220"/>
      <c r="AG35" s="220"/>
    </row>
    <row r="36" spans="1:35" ht="15" customHeight="1" x14ac:dyDescent="0.15">
      <c r="D36" s="219" t="s">
        <v>42</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76"/>
    </row>
    <row r="37" spans="1:35" ht="15" customHeight="1" x14ac:dyDescent="0.15">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1:35" ht="15" customHeight="1" x14ac:dyDescent="0.15">
      <c r="A38" s="225" t="s">
        <v>43</v>
      </c>
      <c r="B38" s="225"/>
      <c r="C38" s="226" t="s">
        <v>44</v>
      </c>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row>
    <row r="39" spans="1:35" ht="15" customHeight="1" x14ac:dyDescent="0.15">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row>
  </sheetData>
  <sheetProtection sheet="1" selectLockedCells="1" selectUnlockedCells="1"/>
  <mergeCells count="53">
    <mergeCell ref="D19:AI20"/>
    <mergeCell ref="D14:I14"/>
    <mergeCell ref="U8:AI8"/>
    <mergeCell ref="W14:AI14"/>
    <mergeCell ref="N14:S14"/>
    <mergeCell ref="K13:M13"/>
    <mergeCell ref="K12:M12"/>
    <mergeCell ref="D12:I12"/>
    <mergeCell ref="N12:AI12"/>
    <mergeCell ref="N13:AI13"/>
    <mergeCell ref="A1:AI1"/>
    <mergeCell ref="A4:AI4"/>
    <mergeCell ref="B2:L2"/>
    <mergeCell ref="M2:T2"/>
    <mergeCell ref="K16:M16"/>
    <mergeCell ref="T16:V16"/>
    <mergeCell ref="S10:V10"/>
    <mergeCell ref="X10:AA10"/>
    <mergeCell ref="K14:M14"/>
    <mergeCell ref="S11:V11"/>
    <mergeCell ref="X11:AA11"/>
    <mergeCell ref="T14:V14"/>
    <mergeCell ref="U6:AI7"/>
    <mergeCell ref="K11:Q11"/>
    <mergeCell ref="K10:Q10"/>
    <mergeCell ref="D10:I10"/>
    <mergeCell ref="D22:AI28"/>
    <mergeCell ref="A38:B38"/>
    <mergeCell ref="C38:AI39"/>
    <mergeCell ref="K15:M15"/>
    <mergeCell ref="T15:V15"/>
    <mergeCell ref="J34:M34"/>
    <mergeCell ref="V34:Y34"/>
    <mergeCell ref="AE34:AH34"/>
    <mergeCell ref="C31:AG31"/>
    <mergeCell ref="C30:AI30"/>
    <mergeCell ref="D21:AI21"/>
    <mergeCell ref="W16:AI16"/>
    <mergeCell ref="W15:AI15"/>
    <mergeCell ref="N16:S16"/>
    <mergeCell ref="N15:S15"/>
    <mergeCell ref="N34:U34"/>
    <mergeCell ref="C34:I34"/>
    <mergeCell ref="C33:AI33"/>
    <mergeCell ref="D36:AH36"/>
    <mergeCell ref="M35:O35"/>
    <mergeCell ref="G35:L35"/>
    <mergeCell ref="P35:U35"/>
    <mergeCell ref="V35:X35"/>
    <mergeCell ref="AE35:AG35"/>
    <mergeCell ref="D35:F35"/>
    <mergeCell ref="Z35:AD35"/>
    <mergeCell ref="Z34:AD34"/>
  </mergeCells>
  <phoneticPr fontId="4"/>
  <conditionalFormatting sqref="K11:Q11 S11:V11 X11:AA11">
    <cfRule type="containsBlanks" dxfId="63" priority="1">
      <formula>LEN(TRIM(K11))=0</formula>
    </cfRule>
  </conditionalFormatting>
  <conditionalFormatting sqref="M2:T2 U6:AI8 N12:AI13 N14:S16 W14:AI16 D19:AI20 D22">
    <cfRule type="containsBlanks" dxfId="62" priority="2">
      <formula>LEN(TRIM(D2))=0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'(参考)宿泊料等'!$B$3:$B$25</xm:f>
          </x14:formula1>
          <xm:sqref>N14:S14 N15:S15 N16:S16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6772-792C-471B-B60C-E8C4CAF635CD}">
  <sheetPr codeName="Sheet10">
    <tabColor rgb="FFFFFF00"/>
    <pageSetUpPr fitToPage="1"/>
  </sheetPr>
  <dimension ref="A1:U49"/>
  <sheetViews>
    <sheetView showZeros="0" view="pageBreakPreview" zoomScale="90" zoomScaleNormal="70" zoomScaleSheetLayoutView="90" workbookViewId="0">
      <selection activeCell="A9" sqref="A9"/>
    </sheetView>
  </sheetViews>
  <sheetFormatPr defaultColWidth="2.625" defaultRowHeight="30" customHeight="1" x14ac:dyDescent="0.15"/>
  <cols>
    <col min="1" max="1" width="7.875" style="12" bestFit="1" customWidth="1"/>
    <col min="2" max="2" width="5.375" style="12" bestFit="1" customWidth="1"/>
    <col min="3" max="3" width="4.25" style="20" bestFit="1" customWidth="1"/>
    <col min="4" max="4" width="5.375" style="12" bestFit="1" customWidth="1"/>
    <col min="5" max="5" width="11" style="12" customWidth="1"/>
    <col min="6" max="6" width="18.75" style="12" customWidth="1"/>
    <col min="7" max="7" width="11" style="12" customWidth="1"/>
    <col min="8" max="8" width="18.75" style="12" customWidth="1"/>
    <col min="9" max="9" width="8.875" style="12" customWidth="1"/>
    <col min="10" max="10" width="8.875" style="20" customWidth="1"/>
    <col min="11" max="11" width="9.25" style="20" bestFit="1" customWidth="1"/>
    <col min="12" max="17" width="10" style="12" customWidth="1"/>
    <col min="18" max="16384" width="2.625" style="12"/>
  </cols>
  <sheetData>
    <row r="1" spans="1:21" ht="15.75" x14ac:dyDescent="0.15">
      <c r="A1" s="251" t="s">
        <v>45</v>
      </c>
      <c r="B1" s="251"/>
      <c r="C1" s="251"/>
      <c r="D1" s="251"/>
      <c r="E1" s="251"/>
      <c r="F1" s="251"/>
      <c r="G1" s="80"/>
      <c r="H1" s="80"/>
      <c r="I1" s="80"/>
      <c r="J1" s="80"/>
      <c r="K1" s="80"/>
      <c r="L1" s="80"/>
      <c r="M1" s="250">
        <f>'計画書(車)'!U6</f>
        <v>0</v>
      </c>
      <c r="N1" s="250"/>
      <c r="O1" s="250"/>
      <c r="P1" s="250"/>
      <c r="Q1" s="250"/>
    </row>
    <row r="2" spans="1:21" s="117" customFormat="1" ht="15" customHeight="1" x14ac:dyDescent="0.15">
      <c r="A2" s="118" t="s">
        <v>46</v>
      </c>
      <c r="B2" s="118"/>
      <c r="C2" s="118"/>
      <c r="D2" s="118"/>
      <c r="E2" s="312">
        <f>'計画書(車)'!M2</f>
        <v>0</v>
      </c>
      <c r="F2" s="312"/>
      <c r="G2" s="118"/>
      <c r="H2" s="118"/>
      <c r="I2" s="118"/>
      <c r="J2" s="118"/>
      <c r="K2" s="118"/>
      <c r="L2" s="118"/>
      <c r="M2" s="118"/>
      <c r="N2" s="118"/>
      <c r="O2" s="118"/>
      <c r="P2" s="118"/>
      <c r="Q2" s="118"/>
      <c r="R2" s="118"/>
      <c r="S2" s="118"/>
      <c r="T2" s="118"/>
      <c r="U2" s="118"/>
    </row>
    <row r="3" spans="1:21" ht="16.5" thickBot="1" x14ac:dyDescent="0.2">
      <c r="A3" s="267" t="s">
        <v>131</v>
      </c>
      <c r="B3" s="267"/>
      <c r="C3" s="267"/>
      <c r="D3" s="267"/>
      <c r="E3" s="267"/>
      <c r="F3" s="267"/>
      <c r="G3" s="267"/>
      <c r="H3" s="267"/>
      <c r="I3" s="267"/>
      <c r="J3" s="267"/>
      <c r="K3" s="267"/>
      <c r="L3" s="267"/>
      <c r="M3" s="267"/>
      <c r="N3" s="267"/>
      <c r="O3" s="267"/>
      <c r="P3" s="267"/>
      <c r="Q3" s="267"/>
    </row>
    <row r="4" spans="1:21" ht="30" customHeight="1" x14ac:dyDescent="0.15">
      <c r="C4" s="12"/>
      <c r="E4" s="130"/>
      <c r="F4" s="130"/>
      <c r="G4" s="130"/>
      <c r="I4" s="316" t="s">
        <v>108</v>
      </c>
      <c r="J4" s="317"/>
      <c r="K4" s="191"/>
      <c r="L4" s="313" t="s">
        <v>109</v>
      </c>
      <c r="M4" s="314"/>
      <c r="N4" s="315"/>
      <c r="O4" s="313" t="s">
        <v>132</v>
      </c>
      <c r="P4" s="314"/>
      <c r="Q4" s="315"/>
    </row>
    <row r="5" spans="1:21" ht="30" customHeight="1" thickBot="1" x14ac:dyDescent="0.2">
      <c r="A5" s="131" t="s">
        <v>50</v>
      </c>
      <c r="B5" s="320">
        <f>'計画書(車)'!W15</f>
        <v>0</v>
      </c>
      <c r="C5" s="320"/>
      <c r="D5" s="320"/>
      <c r="E5" s="132"/>
      <c r="F5" s="132"/>
      <c r="G5" s="132"/>
      <c r="I5" s="332"/>
      <c r="J5" s="333"/>
      <c r="K5" s="134"/>
      <c r="L5" s="133" t="s">
        <v>111</v>
      </c>
      <c r="M5" s="346" t="str">
        <f>IF(J23&lt;8,"",J23*(IF(I5&lt;37,I5,37)))</f>
        <v/>
      </c>
      <c r="N5" s="347"/>
      <c r="O5" s="133" t="s">
        <v>111</v>
      </c>
      <c r="P5" s="321" t="str">
        <f>M5</f>
        <v/>
      </c>
      <c r="Q5" s="322"/>
    </row>
    <row r="6" spans="1:21" ht="20.25" customHeight="1" thickBot="1" x14ac:dyDescent="0.2">
      <c r="A6" s="131" t="s">
        <v>54</v>
      </c>
      <c r="B6" s="320">
        <f>'計画書(車)'!N15</f>
        <v>0</v>
      </c>
      <c r="C6" s="320"/>
      <c r="D6" s="320"/>
      <c r="E6" s="132"/>
      <c r="F6" s="132"/>
      <c r="G6" s="132"/>
      <c r="H6" s="132"/>
      <c r="I6" s="132"/>
      <c r="J6" s="134"/>
      <c r="K6" s="134"/>
      <c r="L6" s="323" t="s">
        <v>58</v>
      </c>
      <c r="M6" s="324"/>
      <c r="N6" s="135" t="s">
        <v>112</v>
      </c>
      <c r="O6" s="325" t="s">
        <v>58</v>
      </c>
      <c r="P6" s="324"/>
      <c r="Q6" s="135" t="s">
        <v>112</v>
      </c>
    </row>
    <row r="7" spans="1:21" ht="30" customHeight="1" x14ac:dyDescent="0.15">
      <c r="A7" s="136" t="s">
        <v>60</v>
      </c>
      <c r="B7" s="137" t="s">
        <v>61</v>
      </c>
      <c r="C7" s="138" t="s">
        <v>62</v>
      </c>
      <c r="D7" s="139" t="s">
        <v>63</v>
      </c>
      <c r="E7" s="140" t="s">
        <v>64</v>
      </c>
      <c r="F7" s="140" t="s">
        <v>113</v>
      </c>
      <c r="G7" s="141" t="s">
        <v>114</v>
      </c>
      <c r="H7" s="140" t="s">
        <v>113</v>
      </c>
      <c r="I7" s="140" t="s">
        <v>67</v>
      </c>
      <c r="J7" s="142" t="s">
        <v>68</v>
      </c>
      <c r="K7" s="142" t="s">
        <v>115</v>
      </c>
      <c r="L7" s="143" t="s">
        <v>116</v>
      </c>
      <c r="M7" s="143" t="s">
        <v>72</v>
      </c>
      <c r="N7" s="144" t="s">
        <v>117</v>
      </c>
      <c r="O7" s="145" t="s">
        <v>116</v>
      </c>
      <c r="P7" s="143" t="s">
        <v>72</v>
      </c>
      <c r="Q7" s="146" t="s">
        <v>117</v>
      </c>
    </row>
    <row r="8" spans="1:21" s="158" customFormat="1" ht="15.75" x14ac:dyDescent="0.15">
      <c r="A8" s="147"/>
      <c r="B8" s="148"/>
      <c r="C8" s="149"/>
      <c r="D8" s="150"/>
      <c r="E8" s="151"/>
      <c r="F8" s="151"/>
      <c r="G8" s="152"/>
      <c r="H8" s="151"/>
      <c r="I8" s="151"/>
      <c r="J8" s="153" t="s">
        <v>73</v>
      </c>
      <c r="K8" s="148"/>
      <c r="L8" s="154" t="s">
        <v>75</v>
      </c>
      <c r="M8" s="155" t="s">
        <v>74</v>
      </c>
      <c r="N8" s="156" t="s">
        <v>74</v>
      </c>
      <c r="O8" s="154" t="s">
        <v>75</v>
      </c>
      <c r="P8" s="155" t="s">
        <v>74</v>
      </c>
      <c r="Q8" s="157" t="s">
        <v>74</v>
      </c>
    </row>
    <row r="9" spans="1:21" ht="30" customHeight="1" x14ac:dyDescent="0.15">
      <c r="A9" s="193"/>
      <c r="B9" s="194"/>
      <c r="C9" s="161" t="s">
        <v>118</v>
      </c>
      <c r="D9" s="195"/>
      <c r="E9" s="196"/>
      <c r="F9" s="196"/>
      <c r="G9" s="196"/>
      <c r="H9" s="196"/>
      <c r="I9" s="87"/>
      <c r="J9" s="197"/>
      <c r="K9" s="198"/>
      <c r="L9" s="166" t="str">
        <f t="shared" ref="L9:L22" si="0">IF(I9="","",1)</f>
        <v/>
      </c>
      <c r="M9" s="199"/>
      <c r="N9" s="200"/>
      <c r="O9" s="169" t="str">
        <f t="shared" ref="O9:O22" si="1">L9</f>
        <v/>
      </c>
      <c r="P9" s="169" t="str">
        <f>IF(OR(I9="東京都特別区",I9="横浜市",I9="川崎市",I9="相模原市",I9="千葉市",I9="さいたま市",I9="名古屋市",I9="京都市",I9="大阪市",I9="堺市",I9="神戸市",I9="広島市",I9="福岡市"),IF(O9=1,MIN(M9,VLOOKUP($B$6,'(参考)宿泊料等'!$B:$E,3,FALSE)),""),IF(O9=1,MIN(M9,VLOOKUP($B$6,'(参考)宿泊料等'!$B:$E,4,FALSE)),""))</f>
        <v/>
      </c>
      <c r="Q9" s="170">
        <f>N9</f>
        <v>0</v>
      </c>
    </row>
    <row r="10" spans="1:21" ht="30" customHeight="1" x14ac:dyDescent="0.15">
      <c r="A10" s="201"/>
      <c r="B10" s="202"/>
      <c r="C10" s="173" t="s">
        <v>118</v>
      </c>
      <c r="D10" s="203"/>
      <c r="E10" s="204"/>
      <c r="F10" s="196"/>
      <c r="G10" s="205"/>
      <c r="H10" s="196"/>
      <c r="I10" s="87"/>
      <c r="J10" s="206"/>
      <c r="K10" s="207"/>
      <c r="L10" s="178" t="str">
        <f t="shared" si="0"/>
        <v/>
      </c>
      <c r="M10" s="208"/>
      <c r="N10" s="209"/>
      <c r="O10" s="181" t="str">
        <f t="shared" si="1"/>
        <v/>
      </c>
      <c r="P10" s="169"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182">
        <f t="shared" ref="Q10:Q22" si="2">N10</f>
        <v>0</v>
      </c>
    </row>
    <row r="11" spans="1:21" ht="30" customHeight="1" x14ac:dyDescent="0.15">
      <c r="A11" s="201"/>
      <c r="B11" s="202"/>
      <c r="C11" s="173" t="s">
        <v>62</v>
      </c>
      <c r="D11" s="203"/>
      <c r="E11" s="204"/>
      <c r="F11" s="204"/>
      <c r="G11" s="205"/>
      <c r="H11" s="205"/>
      <c r="I11" s="87"/>
      <c r="J11" s="206"/>
      <c r="K11" s="207"/>
      <c r="L11" s="178" t="str">
        <f t="shared" si="0"/>
        <v/>
      </c>
      <c r="M11" s="208"/>
      <c r="N11" s="209"/>
      <c r="O11" s="181" t="str">
        <f t="shared" si="1"/>
        <v/>
      </c>
      <c r="P11" s="169"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182">
        <f t="shared" si="2"/>
        <v>0</v>
      </c>
    </row>
    <row r="12" spans="1:21" ht="30" customHeight="1" x14ac:dyDescent="0.15">
      <c r="A12" s="201"/>
      <c r="B12" s="202"/>
      <c r="C12" s="173" t="s">
        <v>62</v>
      </c>
      <c r="D12" s="203"/>
      <c r="E12" s="204"/>
      <c r="F12" s="204"/>
      <c r="G12" s="205"/>
      <c r="H12" s="205"/>
      <c r="I12" s="87"/>
      <c r="J12" s="206"/>
      <c r="K12" s="207"/>
      <c r="L12" s="178" t="str">
        <f t="shared" si="0"/>
        <v/>
      </c>
      <c r="M12" s="208"/>
      <c r="N12" s="209"/>
      <c r="O12" s="181" t="str">
        <f t="shared" si="1"/>
        <v/>
      </c>
      <c r="P12" s="169"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182">
        <f t="shared" si="2"/>
        <v>0</v>
      </c>
    </row>
    <row r="13" spans="1:21" ht="30" customHeight="1" x14ac:dyDescent="0.15">
      <c r="A13" s="201"/>
      <c r="B13" s="202"/>
      <c r="C13" s="173" t="s">
        <v>118</v>
      </c>
      <c r="D13" s="203"/>
      <c r="E13" s="204"/>
      <c r="F13" s="196"/>
      <c r="G13" s="205"/>
      <c r="H13" s="196"/>
      <c r="I13" s="87"/>
      <c r="J13" s="206"/>
      <c r="K13" s="207"/>
      <c r="L13" s="178" t="str">
        <f t="shared" si="0"/>
        <v/>
      </c>
      <c r="M13" s="208"/>
      <c r="N13" s="209"/>
      <c r="O13" s="181" t="str">
        <f t="shared" si="1"/>
        <v/>
      </c>
      <c r="P13" s="169"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182">
        <f t="shared" si="2"/>
        <v>0</v>
      </c>
    </row>
    <row r="14" spans="1:21" ht="30" customHeight="1" x14ac:dyDescent="0.15">
      <c r="A14" s="201"/>
      <c r="B14" s="202"/>
      <c r="C14" s="173" t="s">
        <v>62</v>
      </c>
      <c r="D14" s="203"/>
      <c r="E14" s="204"/>
      <c r="F14" s="204"/>
      <c r="G14" s="205"/>
      <c r="H14" s="205"/>
      <c r="I14" s="87"/>
      <c r="J14" s="206"/>
      <c r="K14" s="207"/>
      <c r="L14" s="178" t="str">
        <f t="shared" si="0"/>
        <v/>
      </c>
      <c r="M14" s="208"/>
      <c r="N14" s="209"/>
      <c r="O14" s="181" t="str">
        <f t="shared" si="1"/>
        <v/>
      </c>
      <c r="P14" s="169"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182">
        <f t="shared" si="2"/>
        <v>0</v>
      </c>
    </row>
    <row r="15" spans="1:21" ht="30" customHeight="1" x14ac:dyDescent="0.15">
      <c r="A15" s="201"/>
      <c r="B15" s="202"/>
      <c r="C15" s="173" t="s">
        <v>62</v>
      </c>
      <c r="D15" s="203"/>
      <c r="E15" s="204"/>
      <c r="F15" s="204"/>
      <c r="G15" s="205"/>
      <c r="H15" s="205"/>
      <c r="I15" s="87"/>
      <c r="J15" s="206"/>
      <c r="K15" s="207"/>
      <c r="L15" s="178" t="str">
        <f t="shared" si="0"/>
        <v/>
      </c>
      <c r="M15" s="208"/>
      <c r="N15" s="209"/>
      <c r="O15" s="181" t="str">
        <f t="shared" si="1"/>
        <v/>
      </c>
      <c r="P15" s="169"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182">
        <f t="shared" si="2"/>
        <v>0</v>
      </c>
    </row>
    <row r="16" spans="1:21" ht="30" customHeight="1" x14ac:dyDescent="0.15">
      <c r="A16" s="201"/>
      <c r="B16" s="202"/>
      <c r="C16" s="173" t="s">
        <v>118</v>
      </c>
      <c r="D16" s="203"/>
      <c r="E16" s="204"/>
      <c r="F16" s="196"/>
      <c r="G16" s="205"/>
      <c r="H16" s="196"/>
      <c r="I16" s="87"/>
      <c r="J16" s="206"/>
      <c r="K16" s="207"/>
      <c r="L16" s="178" t="str">
        <f t="shared" si="0"/>
        <v/>
      </c>
      <c r="M16" s="208"/>
      <c r="N16" s="209"/>
      <c r="O16" s="181" t="str">
        <f t="shared" si="1"/>
        <v/>
      </c>
      <c r="P16" s="169"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182">
        <f t="shared" si="2"/>
        <v>0</v>
      </c>
    </row>
    <row r="17" spans="1:17" ht="30" customHeight="1" x14ac:dyDescent="0.15">
      <c r="A17" s="201"/>
      <c r="B17" s="202"/>
      <c r="C17" s="173" t="s">
        <v>62</v>
      </c>
      <c r="D17" s="203"/>
      <c r="E17" s="204"/>
      <c r="F17" s="204"/>
      <c r="G17" s="205"/>
      <c r="H17" s="205"/>
      <c r="I17" s="87"/>
      <c r="J17" s="206"/>
      <c r="K17" s="207"/>
      <c r="L17" s="178" t="str">
        <f t="shared" si="0"/>
        <v/>
      </c>
      <c r="M17" s="208"/>
      <c r="N17" s="209"/>
      <c r="O17" s="181" t="str">
        <f t="shared" si="1"/>
        <v/>
      </c>
      <c r="P17" s="169"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182">
        <f t="shared" si="2"/>
        <v>0</v>
      </c>
    </row>
    <row r="18" spans="1:17" ht="30" customHeight="1" x14ac:dyDescent="0.15">
      <c r="A18" s="201"/>
      <c r="B18" s="202"/>
      <c r="C18" s="173" t="s">
        <v>62</v>
      </c>
      <c r="D18" s="203"/>
      <c r="E18" s="204"/>
      <c r="F18" s="204"/>
      <c r="G18" s="205"/>
      <c r="H18" s="205"/>
      <c r="I18" s="87"/>
      <c r="J18" s="206"/>
      <c r="K18" s="207"/>
      <c r="L18" s="178" t="str">
        <f t="shared" si="0"/>
        <v/>
      </c>
      <c r="M18" s="208"/>
      <c r="N18" s="209"/>
      <c r="O18" s="181" t="str">
        <f t="shared" si="1"/>
        <v/>
      </c>
      <c r="P18" s="169"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182">
        <f t="shared" si="2"/>
        <v>0</v>
      </c>
    </row>
    <row r="19" spans="1:17" ht="30" customHeight="1" x14ac:dyDescent="0.15">
      <c r="A19" s="201"/>
      <c r="B19" s="202"/>
      <c r="C19" s="173" t="s">
        <v>118</v>
      </c>
      <c r="D19" s="203"/>
      <c r="E19" s="204"/>
      <c r="F19" s="196"/>
      <c r="G19" s="205"/>
      <c r="H19" s="196"/>
      <c r="I19" s="87"/>
      <c r="J19" s="206"/>
      <c r="K19" s="207"/>
      <c r="L19" s="178" t="str">
        <f t="shared" si="0"/>
        <v/>
      </c>
      <c r="M19" s="208"/>
      <c r="N19" s="209"/>
      <c r="O19" s="181" t="str">
        <f t="shared" si="1"/>
        <v/>
      </c>
      <c r="P19" s="169"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182">
        <f t="shared" si="2"/>
        <v>0</v>
      </c>
    </row>
    <row r="20" spans="1:17" ht="30" customHeight="1" x14ac:dyDescent="0.15">
      <c r="A20" s="201"/>
      <c r="B20" s="202"/>
      <c r="C20" s="173" t="s">
        <v>62</v>
      </c>
      <c r="D20" s="203"/>
      <c r="E20" s="204"/>
      <c r="F20" s="204"/>
      <c r="G20" s="205"/>
      <c r="H20" s="205"/>
      <c r="I20" s="87"/>
      <c r="J20" s="206"/>
      <c r="K20" s="207"/>
      <c r="L20" s="178" t="str">
        <f t="shared" si="0"/>
        <v/>
      </c>
      <c r="M20" s="208"/>
      <c r="N20" s="209"/>
      <c r="O20" s="181" t="str">
        <f t="shared" si="1"/>
        <v/>
      </c>
      <c r="P20" s="169"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182">
        <f t="shared" si="2"/>
        <v>0</v>
      </c>
    </row>
    <row r="21" spans="1:17" ht="30" customHeight="1" x14ac:dyDescent="0.15">
      <c r="A21" s="201"/>
      <c r="B21" s="202"/>
      <c r="C21" s="173" t="s">
        <v>62</v>
      </c>
      <c r="D21" s="203"/>
      <c r="E21" s="204"/>
      <c r="F21" s="204"/>
      <c r="G21" s="205"/>
      <c r="H21" s="205"/>
      <c r="I21" s="87"/>
      <c r="J21" s="206"/>
      <c r="K21" s="207"/>
      <c r="L21" s="178" t="str">
        <f t="shared" si="0"/>
        <v/>
      </c>
      <c r="M21" s="208"/>
      <c r="N21" s="209"/>
      <c r="O21" s="181" t="str">
        <f t="shared" si="1"/>
        <v/>
      </c>
      <c r="P21" s="169"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182">
        <f t="shared" si="2"/>
        <v>0</v>
      </c>
    </row>
    <row r="22" spans="1:17" ht="30" customHeight="1" thickBot="1" x14ac:dyDescent="0.2">
      <c r="A22" s="201"/>
      <c r="B22" s="202"/>
      <c r="C22" s="173" t="s">
        <v>62</v>
      </c>
      <c r="D22" s="203"/>
      <c r="E22" s="204"/>
      <c r="F22" s="204"/>
      <c r="G22" s="204"/>
      <c r="H22" s="204"/>
      <c r="I22" s="87"/>
      <c r="J22" s="206"/>
      <c r="K22" s="207"/>
      <c r="L22" s="210" t="str">
        <f t="shared" si="0"/>
        <v/>
      </c>
      <c r="M22" s="211"/>
      <c r="N22" s="212"/>
      <c r="O22" s="213" t="str">
        <f t="shared" si="1"/>
        <v/>
      </c>
      <c r="P22" s="169"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214">
        <f t="shared" si="2"/>
        <v>0</v>
      </c>
    </row>
    <row r="23" spans="1:17" ht="30" customHeight="1" thickBot="1" x14ac:dyDescent="0.2">
      <c r="A23" s="326" t="s">
        <v>81</v>
      </c>
      <c r="B23" s="327"/>
      <c r="C23" s="327"/>
      <c r="D23" s="327"/>
      <c r="E23" s="327"/>
      <c r="F23" s="327"/>
      <c r="G23" s="327"/>
      <c r="H23" s="328"/>
      <c r="I23" s="215"/>
      <c r="J23" s="184">
        <f>TRUNC(SUM(J9:J22),-0.1)</f>
        <v>0</v>
      </c>
      <c r="K23" s="216"/>
      <c r="L23" s="186">
        <f t="shared" ref="L23:Q23" si="3">SUM(L9:L22)</f>
        <v>0</v>
      </c>
      <c r="M23" s="186">
        <f t="shared" si="3"/>
        <v>0</v>
      </c>
      <c r="N23" s="187">
        <f t="shared" si="3"/>
        <v>0</v>
      </c>
      <c r="O23" s="187">
        <f t="shared" si="3"/>
        <v>0</v>
      </c>
      <c r="P23" s="186">
        <f t="shared" si="3"/>
        <v>0</v>
      </c>
      <c r="Q23" s="188">
        <f t="shared" si="3"/>
        <v>0</v>
      </c>
    </row>
    <row r="24" spans="1:17" ht="16.5" thickBot="1" x14ac:dyDescent="0.2">
      <c r="A24" s="329" t="s">
        <v>124</v>
      </c>
      <c r="B24" s="329"/>
      <c r="C24" s="329"/>
      <c r="D24" s="329"/>
      <c r="E24" s="329"/>
      <c r="F24" s="329"/>
      <c r="G24" s="329"/>
      <c r="H24" s="329"/>
      <c r="I24" s="329"/>
      <c r="J24" s="329"/>
      <c r="K24" s="329"/>
      <c r="L24" s="189"/>
      <c r="M24" s="189"/>
      <c r="N24" s="189"/>
      <c r="O24" s="189"/>
      <c r="P24" s="189"/>
      <c r="Q24" s="189"/>
    </row>
    <row r="25" spans="1:17" ht="30" customHeight="1" thickBot="1" x14ac:dyDescent="0.2">
      <c r="A25" s="132"/>
      <c r="B25" s="132"/>
      <c r="C25" s="134"/>
      <c r="D25" s="132"/>
      <c r="E25" s="132"/>
      <c r="F25" s="132"/>
      <c r="G25" s="132"/>
      <c r="J25" s="330" t="s">
        <v>125</v>
      </c>
      <c r="K25" s="331"/>
      <c r="L25" s="318">
        <f>SUM(M5,M23,N23)</f>
        <v>0</v>
      </c>
      <c r="M25" s="319"/>
      <c r="N25" s="330" t="s">
        <v>126</v>
      </c>
      <c r="O25" s="331"/>
      <c r="P25" s="318">
        <f>SUM(P5,P23,Q23)</f>
        <v>0</v>
      </c>
      <c r="Q25" s="319"/>
    </row>
    <row r="26" spans="1:17" ht="30" customHeight="1" thickBot="1" x14ac:dyDescent="0.2">
      <c r="A26" s="132"/>
      <c r="B26" s="132"/>
      <c r="C26" s="134"/>
      <c r="D26" s="132"/>
      <c r="E26" s="132"/>
      <c r="F26" s="132"/>
      <c r="G26" s="132"/>
      <c r="H26" s="132"/>
      <c r="I26" s="132"/>
      <c r="J26" s="12"/>
      <c r="K26" s="12"/>
      <c r="N26" s="330" t="s">
        <v>84</v>
      </c>
      <c r="O26" s="331"/>
      <c r="P26" s="318">
        <f>IF(L25-P25&lt;0,"-",L25-P25)</f>
        <v>0</v>
      </c>
      <c r="Q26" s="319"/>
    </row>
    <row r="27" spans="1:17" ht="16.5" thickBot="1" x14ac:dyDescent="0.2">
      <c r="A27" s="132"/>
      <c r="B27" s="132"/>
      <c r="C27" s="134"/>
      <c r="D27" s="132"/>
      <c r="E27" s="132"/>
      <c r="F27" s="132"/>
      <c r="G27" s="132"/>
      <c r="H27" s="132"/>
      <c r="I27" s="132"/>
      <c r="J27" s="134"/>
      <c r="K27" s="134"/>
      <c r="L27" s="190"/>
      <c r="M27" s="190"/>
      <c r="N27" s="190"/>
      <c r="O27" s="191"/>
      <c r="P27" s="191"/>
      <c r="Q27" s="192"/>
    </row>
    <row r="28" spans="1:17" ht="30" customHeight="1" x14ac:dyDescent="0.15">
      <c r="A28" s="335" t="s">
        <v>127</v>
      </c>
      <c r="B28" s="336"/>
      <c r="C28" s="336"/>
      <c r="D28" s="336"/>
      <c r="E28" s="336"/>
      <c r="F28" s="336"/>
      <c r="G28" s="336"/>
      <c r="H28" s="336"/>
      <c r="I28" s="336"/>
      <c r="J28" s="336"/>
      <c r="K28" s="337"/>
      <c r="L28" s="336" t="s">
        <v>128</v>
      </c>
      <c r="M28" s="336"/>
      <c r="N28" s="336"/>
      <c r="O28" s="336"/>
      <c r="P28" s="336"/>
      <c r="Q28" s="337"/>
    </row>
    <row r="29" spans="1:17" ht="30" customHeight="1" x14ac:dyDescent="0.15">
      <c r="A29" s="348"/>
      <c r="B29" s="349"/>
      <c r="C29" s="349"/>
      <c r="D29" s="349"/>
      <c r="E29" s="349"/>
      <c r="F29" s="349"/>
      <c r="G29" s="349"/>
      <c r="H29" s="349"/>
      <c r="I29" s="349"/>
      <c r="J29" s="349"/>
      <c r="K29" s="350"/>
      <c r="L29" s="349"/>
      <c r="M29" s="349"/>
      <c r="N29" s="349"/>
      <c r="O29" s="349"/>
      <c r="P29" s="349"/>
      <c r="Q29" s="350"/>
    </row>
    <row r="30" spans="1:17" ht="30" customHeight="1" x14ac:dyDescent="0.15">
      <c r="A30" s="348"/>
      <c r="B30" s="349"/>
      <c r="C30" s="349"/>
      <c r="D30" s="349"/>
      <c r="E30" s="349"/>
      <c r="F30" s="349"/>
      <c r="G30" s="349"/>
      <c r="H30" s="349"/>
      <c r="I30" s="349"/>
      <c r="J30" s="349"/>
      <c r="K30" s="350"/>
      <c r="L30" s="349"/>
      <c r="M30" s="349"/>
      <c r="N30" s="349"/>
      <c r="O30" s="349"/>
      <c r="P30" s="349"/>
      <c r="Q30" s="350"/>
    </row>
    <row r="31" spans="1:17" ht="30" customHeight="1" x14ac:dyDescent="0.15">
      <c r="A31" s="348"/>
      <c r="B31" s="349"/>
      <c r="C31" s="349"/>
      <c r="D31" s="349"/>
      <c r="E31" s="349"/>
      <c r="F31" s="349"/>
      <c r="G31" s="349"/>
      <c r="H31" s="349"/>
      <c r="I31" s="349"/>
      <c r="J31" s="349"/>
      <c r="K31" s="350"/>
      <c r="L31" s="349"/>
      <c r="M31" s="349"/>
      <c r="N31" s="349"/>
      <c r="O31" s="349"/>
      <c r="P31" s="349"/>
      <c r="Q31" s="350"/>
    </row>
    <row r="32" spans="1:17" ht="30" customHeight="1" x14ac:dyDescent="0.15">
      <c r="A32" s="348"/>
      <c r="B32" s="349"/>
      <c r="C32" s="349"/>
      <c r="D32" s="349"/>
      <c r="E32" s="349"/>
      <c r="F32" s="349"/>
      <c r="G32" s="349"/>
      <c r="H32" s="349"/>
      <c r="I32" s="349"/>
      <c r="J32" s="349"/>
      <c r="K32" s="350"/>
      <c r="L32" s="349"/>
      <c r="M32" s="349"/>
      <c r="N32" s="349"/>
      <c r="O32" s="349"/>
      <c r="P32" s="349"/>
      <c r="Q32" s="350"/>
    </row>
    <row r="33" spans="1:17" ht="30" customHeight="1" x14ac:dyDescent="0.15">
      <c r="A33" s="348"/>
      <c r="B33" s="349"/>
      <c r="C33" s="349"/>
      <c r="D33" s="349"/>
      <c r="E33" s="349"/>
      <c r="F33" s="349"/>
      <c r="G33" s="349"/>
      <c r="H33" s="349"/>
      <c r="I33" s="349"/>
      <c r="J33" s="349"/>
      <c r="K33" s="350"/>
      <c r="L33" s="349"/>
      <c r="M33" s="349"/>
      <c r="N33" s="349"/>
      <c r="O33" s="349"/>
      <c r="P33" s="349"/>
      <c r="Q33" s="350"/>
    </row>
    <row r="34" spans="1:17" ht="30" customHeight="1" x14ac:dyDescent="0.15">
      <c r="A34" s="348"/>
      <c r="B34" s="349"/>
      <c r="C34" s="349"/>
      <c r="D34" s="349"/>
      <c r="E34" s="349"/>
      <c r="F34" s="349"/>
      <c r="G34" s="349"/>
      <c r="H34" s="349"/>
      <c r="I34" s="349"/>
      <c r="J34" s="349"/>
      <c r="K34" s="350"/>
      <c r="L34" s="349"/>
      <c r="M34" s="349"/>
      <c r="N34" s="349"/>
      <c r="O34" s="349"/>
      <c r="P34" s="349"/>
      <c r="Q34" s="350"/>
    </row>
    <row r="35" spans="1:17" ht="30" customHeight="1" x14ac:dyDescent="0.15">
      <c r="A35" s="348"/>
      <c r="B35" s="349"/>
      <c r="C35" s="349"/>
      <c r="D35" s="349"/>
      <c r="E35" s="349"/>
      <c r="F35" s="349"/>
      <c r="G35" s="349"/>
      <c r="H35" s="349"/>
      <c r="I35" s="349"/>
      <c r="J35" s="349"/>
      <c r="K35" s="350"/>
      <c r="L35" s="349"/>
      <c r="M35" s="349"/>
      <c r="N35" s="349"/>
      <c r="O35" s="349"/>
      <c r="P35" s="349"/>
      <c r="Q35" s="350"/>
    </row>
    <row r="36" spans="1:17" ht="30" customHeight="1" x14ac:dyDescent="0.15">
      <c r="A36" s="348"/>
      <c r="B36" s="349"/>
      <c r="C36" s="349"/>
      <c r="D36" s="349"/>
      <c r="E36" s="349"/>
      <c r="F36" s="349"/>
      <c r="G36" s="349"/>
      <c r="H36" s="349"/>
      <c r="I36" s="349"/>
      <c r="J36" s="349"/>
      <c r="K36" s="350"/>
      <c r="L36" s="349"/>
      <c r="M36" s="349"/>
      <c r="N36" s="349"/>
      <c r="O36" s="349"/>
      <c r="P36" s="349"/>
      <c r="Q36" s="350"/>
    </row>
    <row r="37" spans="1:17" ht="30" customHeight="1" x14ac:dyDescent="0.15">
      <c r="A37" s="348"/>
      <c r="B37" s="349"/>
      <c r="C37" s="349"/>
      <c r="D37" s="349"/>
      <c r="E37" s="349"/>
      <c r="F37" s="349"/>
      <c r="G37" s="349"/>
      <c r="H37" s="349"/>
      <c r="I37" s="349"/>
      <c r="J37" s="349"/>
      <c r="K37" s="350"/>
      <c r="L37" s="349"/>
      <c r="M37" s="349"/>
      <c r="N37" s="349"/>
      <c r="O37" s="349"/>
      <c r="P37" s="349"/>
      <c r="Q37" s="350"/>
    </row>
    <row r="38" spans="1:17" ht="30" customHeight="1" x14ac:dyDescent="0.15">
      <c r="A38" s="348"/>
      <c r="B38" s="349"/>
      <c r="C38" s="349"/>
      <c r="D38" s="349"/>
      <c r="E38" s="349"/>
      <c r="F38" s="349"/>
      <c r="G38" s="349"/>
      <c r="H38" s="349"/>
      <c r="I38" s="349"/>
      <c r="J38" s="349"/>
      <c r="K38" s="350"/>
      <c r="L38" s="349"/>
      <c r="M38" s="349"/>
      <c r="N38" s="349"/>
      <c r="O38" s="349"/>
      <c r="P38" s="349"/>
      <c r="Q38" s="350"/>
    </row>
    <row r="39" spans="1:17" ht="30" customHeight="1" x14ac:dyDescent="0.15">
      <c r="A39" s="348"/>
      <c r="B39" s="349"/>
      <c r="C39" s="349"/>
      <c r="D39" s="349"/>
      <c r="E39" s="349"/>
      <c r="F39" s="349"/>
      <c r="G39" s="349"/>
      <c r="H39" s="349"/>
      <c r="I39" s="349"/>
      <c r="J39" s="349"/>
      <c r="K39" s="350"/>
      <c r="L39" s="349"/>
      <c r="M39" s="349"/>
      <c r="N39" s="349"/>
      <c r="O39" s="349"/>
      <c r="P39" s="349"/>
      <c r="Q39" s="350"/>
    </row>
    <row r="40" spans="1:17" ht="30" customHeight="1" x14ac:dyDescent="0.15">
      <c r="A40" s="348"/>
      <c r="B40" s="349"/>
      <c r="C40" s="349"/>
      <c r="D40" s="349"/>
      <c r="E40" s="349"/>
      <c r="F40" s="349"/>
      <c r="G40" s="349"/>
      <c r="H40" s="349"/>
      <c r="I40" s="349"/>
      <c r="J40" s="349"/>
      <c r="K40" s="350"/>
      <c r="L40" s="349"/>
      <c r="M40" s="349"/>
      <c r="N40" s="349"/>
      <c r="O40" s="349"/>
      <c r="P40" s="349"/>
      <c r="Q40" s="350"/>
    </row>
    <row r="41" spans="1:17" ht="30" customHeight="1" x14ac:dyDescent="0.15">
      <c r="A41" s="348"/>
      <c r="B41" s="349"/>
      <c r="C41" s="349"/>
      <c r="D41" s="349"/>
      <c r="E41" s="349"/>
      <c r="F41" s="349"/>
      <c r="G41" s="349"/>
      <c r="H41" s="349"/>
      <c r="I41" s="349"/>
      <c r="J41" s="349"/>
      <c r="K41" s="350"/>
      <c r="L41" s="349"/>
      <c r="M41" s="349"/>
      <c r="N41" s="349"/>
      <c r="O41" s="349"/>
      <c r="P41" s="349"/>
      <c r="Q41" s="350"/>
    </row>
    <row r="42" spans="1:17" ht="30" customHeight="1" x14ac:dyDescent="0.15">
      <c r="A42" s="348"/>
      <c r="B42" s="349"/>
      <c r="C42" s="349"/>
      <c r="D42" s="349"/>
      <c r="E42" s="349"/>
      <c r="F42" s="349"/>
      <c r="G42" s="349"/>
      <c r="H42" s="349"/>
      <c r="I42" s="349"/>
      <c r="J42" s="349"/>
      <c r="K42" s="350"/>
      <c r="L42" s="349"/>
      <c r="M42" s="349"/>
      <c r="N42" s="349"/>
      <c r="O42" s="349"/>
      <c r="P42" s="349"/>
      <c r="Q42" s="350"/>
    </row>
    <row r="43" spans="1:17" ht="30" customHeight="1" x14ac:dyDescent="0.15">
      <c r="A43" s="348"/>
      <c r="B43" s="349"/>
      <c r="C43" s="349"/>
      <c r="D43" s="349"/>
      <c r="E43" s="349"/>
      <c r="F43" s="349"/>
      <c r="G43" s="349"/>
      <c r="H43" s="349"/>
      <c r="I43" s="349"/>
      <c r="J43" s="349"/>
      <c r="K43" s="350"/>
      <c r="L43" s="349"/>
      <c r="M43" s="349"/>
      <c r="N43" s="349"/>
      <c r="O43" s="349"/>
      <c r="P43" s="349"/>
      <c r="Q43" s="350"/>
    </row>
    <row r="44" spans="1:17" ht="30" customHeight="1" x14ac:dyDescent="0.15">
      <c r="A44" s="348"/>
      <c r="B44" s="349"/>
      <c r="C44" s="349"/>
      <c r="D44" s="349"/>
      <c r="E44" s="349"/>
      <c r="F44" s="349"/>
      <c r="G44" s="349"/>
      <c r="H44" s="349"/>
      <c r="I44" s="349"/>
      <c r="J44" s="349"/>
      <c r="K44" s="350"/>
      <c r="L44" s="349"/>
      <c r="M44" s="349"/>
      <c r="N44" s="349"/>
      <c r="O44" s="349"/>
      <c r="P44" s="349"/>
      <c r="Q44" s="350"/>
    </row>
    <row r="45" spans="1:17" ht="30" customHeight="1" x14ac:dyDescent="0.15">
      <c r="A45" s="348"/>
      <c r="B45" s="349"/>
      <c r="C45" s="349"/>
      <c r="D45" s="349"/>
      <c r="E45" s="349"/>
      <c r="F45" s="349"/>
      <c r="G45" s="349"/>
      <c r="H45" s="349"/>
      <c r="I45" s="349"/>
      <c r="J45" s="349"/>
      <c r="K45" s="350"/>
      <c r="L45" s="349"/>
      <c r="M45" s="349"/>
      <c r="N45" s="349"/>
      <c r="O45" s="349"/>
      <c r="P45" s="349"/>
      <c r="Q45" s="350"/>
    </row>
    <row r="46" spans="1:17" ht="30" customHeight="1" x14ac:dyDescent="0.15">
      <c r="A46" s="348"/>
      <c r="B46" s="349"/>
      <c r="C46" s="349"/>
      <c r="D46" s="349"/>
      <c r="E46" s="349"/>
      <c r="F46" s="349"/>
      <c r="G46" s="349"/>
      <c r="H46" s="349"/>
      <c r="I46" s="349"/>
      <c r="J46" s="349"/>
      <c r="K46" s="350"/>
      <c r="L46" s="349"/>
      <c r="M46" s="349"/>
      <c r="N46" s="349"/>
      <c r="O46" s="349"/>
      <c r="P46" s="349"/>
      <c r="Q46" s="350"/>
    </row>
    <row r="47" spans="1:17" ht="30" customHeight="1" x14ac:dyDescent="0.15">
      <c r="A47" s="348"/>
      <c r="B47" s="349"/>
      <c r="C47" s="349"/>
      <c r="D47" s="349"/>
      <c r="E47" s="349"/>
      <c r="F47" s="349"/>
      <c r="G47" s="349"/>
      <c r="H47" s="349"/>
      <c r="I47" s="349"/>
      <c r="J47" s="349"/>
      <c r="K47" s="350"/>
      <c r="L47" s="349"/>
      <c r="M47" s="349"/>
      <c r="N47" s="349"/>
      <c r="O47" s="349"/>
      <c r="P47" s="349"/>
      <c r="Q47" s="350"/>
    </row>
    <row r="48" spans="1:17" ht="30" customHeight="1" thickBot="1" x14ac:dyDescent="0.2">
      <c r="A48" s="351"/>
      <c r="B48" s="352"/>
      <c r="C48" s="352"/>
      <c r="D48" s="352"/>
      <c r="E48" s="352"/>
      <c r="F48" s="352"/>
      <c r="G48" s="352"/>
      <c r="H48" s="352"/>
      <c r="I48" s="352"/>
      <c r="J48" s="352"/>
      <c r="K48" s="353"/>
      <c r="L48" s="352"/>
      <c r="M48" s="352"/>
      <c r="N48" s="352"/>
      <c r="O48" s="352"/>
      <c r="P48" s="352"/>
      <c r="Q48" s="353"/>
    </row>
    <row r="49" spans="1:11" ht="15.75" x14ac:dyDescent="0.15">
      <c r="A49" s="334" t="s">
        <v>83</v>
      </c>
      <c r="B49" s="334"/>
      <c r="C49" s="334"/>
      <c r="D49" s="334"/>
      <c r="E49" s="334"/>
      <c r="F49" s="334"/>
      <c r="G49" s="334"/>
      <c r="H49" s="334"/>
      <c r="I49" s="334"/>
      <c r="J49" s="334"/>
      <c r="K49" s="334"/>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M9:N22 A9:H22 J9:K22">
    <cfRule type="containsBlanks" dxfId="47" priority="16">
      <formula>LEN(TRIM(A9))=0</formula>
    </cfRule>
  </conditionalFormatting>
  <conditionalFormatting sqref="I9">
    <cfRule type="containsBlanks" dxfId="46" priority="15">
      <formula>LEN(TRIM(I9))=0</formula>
    </cfRule>
  </conditionalFormatting>
  <conditionalFormatting sqref="I10">
    <cfRule type="containsBlanks" dxfId="45" priority="14">
      <formula>LEN(TRIM(I10))=0</formula>
    </cfRule>
  </conditionalFormatting>
  <conditionalFormatting sqref="I11">
    <cfRule type="containsBlanks" dxfId="44" priority="13">
      <formula>LEN(TRIM(I11))=0</formula>
    </cfRule>
  </conditionalFormatting>
  <conditionalFormatting sqref="I12">
    <cfRule type="containsBlanks" dxfId="43" priority="12">
      <formula>LEN(TRIM(I12))=0</formula>
    </cfRule>
  </conditionalFormatting>
  <conditionalFormatting sqref="I13">
    <cfRule type="containsBlanks" dxfId="42" priority="11">
      <formula>LEN(TRIM(I13))=0</formula>
    </cfRule>
  </conditionalFormatting>
  <conditionalFormatting sqref="I14">
    <cfRule type="containsBlanks" dxfId="41" priority="10">
      <formula>LEN(TRIM(I14))=0</formula>
    </cfRule>
  </conditionalFormatting>
  <conditionalFormatting sqref="I15">
    <cfRule type="containsBlanks" dxfId="40" priority="9">
      <formula>LEN(TRIM(I15))=0</formula>
    </cfRule>
  </conditionalFormatting>
  <conditionalFormatting sqref="I16">
    <cfRule type="containsBlanks" dxfId="39" priority="8">
      <formula>LEN(TRIM(I16))=0</formula>
    </cfRule>
  </conditionalFormatting>
  <conditionalFormatting sqref="I17">
    <cfRule type="containsBlanks" dxfId="38" priority="7">
      <formula>LEN(TRIM(I17))=0</formula>
    </cfRule>
  </conditionalFormatting>
  <conditionalFormatting sqref="I18">
    <cfRule type="containsBlanks" dxfId="37" priority="6">
      <formula>LEN(TRIM(I18))=0</formula>
    </cfRule>
  </conditionalFormatting>
  <conditionalFormatting sqref="I19">
    <cfRule type="containsBlanks" dxfId="36" priority="5">
      <formula>LEN(TRIM(I19))=0</formula>
    </cfRule>
  </conditionalFormatting>
  <conditionalFormatting sqref="I20">
    <cfRule type="containsBlanks" dxfId="35" priority="4">
      <formula>LEN(TRIM(I20))=0</formula>
    </cfRule>
  </conditionalFormatting>
  <conditionalFormatting sqref="I21">
    <cfRule type="containsBlanks" dxfId="34" priority="3">
      <formula>LEN(TRIM(I21))=0</formula>
    </cfRule>
  </conditionalFormatting>
  <conditionalFormatting sqref="I22">
    <cfRule type="containsBlanks" dxfId="33" priority="2">
      <formula>LEN(TRIM(I22))=0</formula>
    </cfRule>
  </conditionalFormatting>
  <conditionalFormatting sqref="I5:J5">
    <cfRule type="containsBlanks" dxfId="32" priority="1">
      <formula>LEN(TRIM(I5))=0</formula>
    </cfRule>
  </conditionalFormatting>
  <dataValidations count="1">
    <dataValidation type="list" allowBlank="1" showInputMessage="1" showErrorMessage="1" sqref="K9:K22" xr:uid="{CFA4B762-AA26-4342-9C19-F68754B08E3E}">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D10DCA3-3B1A-49FF-95C2-5D89A87FE37D}">
          <x14:formula1>
            <xm:f>'(参考)宿泊料等'!$I$2:$I$15</xm:f>
          </x14:formula1>
          <xm:sqref>I9:I22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99AF-2713-4D13-A43F-494A131A43B0}">
  <sheetPr codeName="Sheet11">
    <tabColor rgb="FFFFFF00"/>
    <pageSetUpPr fitToPage="1"/>
  </sheetPr>
  <dimension ref="A1:U49"/>
  <sheetViews>
    <sheetView showZeros="0" view="pageBreakPreview" zoomScale="90" zoomScaleNormal="70" zoomScaleSheetLayoutView="90" workbookViewId="0">
      <selection activeCell="I5" sqref="I5:J5"/>
    </sheetView>
  </sheetViews>
  <sheetFormatPr defaultColWidth="2.625" defaultRowHeight="30" customHeight="1" x14ac:dyDescent="0.15"/>
  <cols>
    <col min="1" max="1" width="7.875" style="12" bestFit="1" customWidth="1"/>
    <col min="2" max="2" width="5.375" style="12" bestFit="1" customWidth="1"/>
    <col min="3" max="3" width="4.25" style="20" bestFit="1" customWidth="1"/>
    <col min="4" max="4" width="5.375" style="12" bestFit="1" customWidth="1"/>
    <col min="5" max="5" width="11" style="12" customWidth="1"/>
    <col min="6" max="6" width="18.75" style="12" customWidth="1"/>
    <col min="7" max="7" width="11" style="12" customWidth="1"/>
    <col min="8" max="8" width="18.75" style="12" customWidth="1"/>
    <col min="9" max="9" width="8.875" style="12" customWidth="1"/>
    <col min="10" max="10" width="8.875" style="20" customWidth="1"/>
    <col min="11" max="11" width="9.25" style="20" bestFit="1" customWidth="1"/>
    <col min="12" max="17" width="10" style="12" customWidth="1"/>
    <col min="18" max="16384" width="2.625" style="12"/>
  </cols>
  <sheetData>
    <row r="1" spans="1:21" ht="15.75" x14ac:dyDescent="0.15">
      <c r="A1" s="251" t="s">
        <v>45</v>
      </c>
      <c r="B1" s="251"/>
      <c r="C1" s="251"/>
      <c r="D1" s="251"/>
      <c r="E1" s="251"/>
      <c r="F1" s="251"/>
      <c r="G1" s="80"/>
      <c r="H1" s="80"/>
      <c r="I1" s="80"/>
      <c r="J1" s="80"/>
      <c r="K1" s="80"/>
      <c r="L1" s="80"/>
      <c r="M1" s="250">
        <f>'計画書(車)'!U6</f>
        <v>0</v>
      </c>
      <c r="N1" s="250"/>
      <c r="O1" s="250"/>
      <c r="P1" s="250"/>
      <c r="Q1" s="250"/>
    </row>
    <row r="2" spans="1:21" s="117" customFormat="1" ht="15" customHeight="1" x14ac:dyDescent="0.15">
      <c r="A2" s="118" t="s">
        <v>46</v>
      </c>
      <c r="B2" s="118"/>
      <c r="C2" s="118"/>
      <c r="D2" s="118"/>
      <c r="E2" s="312">
        <f>'計画書(車)'!M2</f>
        <v>0</v>
      </c>
      <c r="F2" s="312"/>
      <c r="G2" s="118"/>
      <c r="H2" s="118"/>
      <c r="I2" s="118"/>
      <c r="J2" s="118"/>
      <c r="K2" s="118"/>
      <c r="L2" s="118"/>
      <c r="M2" s="118"/>
      <c r="N2" s="118"/>
      <c r="O2" s="118"/>
      <c r="P2" s="118"/>
      <c r="Q2" s="118"/>
      <c r="R2" s="118"/>
      <c r="S2" s="118"/>
      <c r="T2" s="118"/>
      <c r="U2" s="118"/>
    </row>
    <row r="3" spans="1:21" ht="16.5" thickBot="1" x14ac:dyDescent="0.2">
      <c r="A3" s="267" t="s">
        <v>131</v>
      </c>
      <c r="B3" s="267"/>
      <c r="C3" s="267"/>
      <c r="D3" s="267"/>
      <c r="E3" s="267"/>
      <c r="F3" s="267"/>
      <c r="G3" s="267"/>
      <c r="H3" s="267"/>
      <c r="I3" s="267"/>
      <c r="J3" s="267"/>
      <c r="K3" s="267"/>
      <c r="L3" s="267"/>
      <c r="M3" s="267"/>
      <c r="N3" s="267"/>
      <c r="O3" s="267"/>
      <c r="P3" s="267"/>
      <c r="Q3" s="267"/>
    </row>
    <row r="4" spans="1:21" ht="30" customHeight="1" x14ac:dyDescent="0.15">
      <c r="C4" s="12"/>
      <c r="E4" s="130"/>
      <c r="F4" s="130"/>
      <c r="G4" s="130"/>
      <c r="I4" s="316" t="s">
        <v>108</v>
      </c>
      <c r="J4" s="317"/>
      <c r="K4" s="191"/>
      <c r="L4" s="313" t="s">
        <v>109</v>
      </c>
      <c r="M4" s="314"/>
      <c r="N4" s="315"/>
      <c r="O4" s="313" t="s">
        <v>132</v>
      </c>
      <c r="P4" s="314"/>
      <c r="Q4" s="315"/>
    </row>
    <row r="5" spans="1:21" ht="30" customHeight="1" thickBot="1" x14ac:dyDescent="0.2">
      <c r="A5" s="131" t="s">
        <v>50</v>
      </c>
      <c r="B5" s="320">
        <f>'計画書(車)'!W16</f>
        <v>0</v>
      </c>
      <c r="C5" s="320"/>
      <c r="D5" s="320"/>
      <c r="E5" s="132"/>
      <c r="F5" s="132"/>
      <c r="G5" s="132"/>
      <c r="I5" s="332"/>
      <c r="J5" s="333"/>
      <c r="K5" s="134"/>
      <c r="L5" s="133" t="s">
        <v>111</v>
      </c>
      <c r="M5" s="346" t="str">
        <f>IF(J23&lt;8,"",J23*(IF(I5&lt;37,I5,37)))</f>
        <v/>
      </c>
      <c r="N5" s="347"/>
      <c r="O5" s="133" t="s">
        <v>111</v>
      </c>
      <c r="P5" s="321" t="str">
        <f>M5</f>
        <v/>
      </c>
      <c r="Q5" s="322"/>
    </row>
    <row r="6" spans="1:21" ht="20.25" customHeight="1" thickBot="1" x14ac:dyDescent="0.2">
      <c r="A6" s="131" t="s">
        <v>54</v>
      </c>
      <c r="B6" s="320">
        <f>'計画書(車)'!N16</f>
        <v>0</v>
      </c>
      <c r="C6" s="320"/>
      <c r="D6" s="320"/>
      <c r="E6" s="132"/>
      <c r="F6" s="132"/>
      <c r="G6" s="132"/>
      <c r="H6" s="132"/>
      <c r="I6" s="132"/>
      <c r="J6" s="134"/>
      <c r="K6" s="134"/>
      <c r="L6" s="323" t="s">
        <v>58</v>
      </c>
      <c r="M6" s="324"/>
      <c r="N6" s="135" t="s">
        <v>112</v>
      </c>
      <c r="O6" s="325" t="s">
        <v>58</v>
      </c>
      <c r="P6" s="324"/>
      <c r="Q6" s="135" t="s">
        <v>112</v>
      </c>
    </row>
    <row r="7" spans="1:21" ht="30" customHeight="1" x14ac:dyDescent="0.15">
      <c r="A7" s="136" t="s">
        <v>60</v>
      </c>
      <c r="B7" s="137" t="s">
        <v>61</v>
      </c>
      <c r="C7" s="138" t="s">
        <v>62</v>
      </c>
      <c r="D7" s="139" t="s">
        <v>63</v>
      </c>
      <c r="E7" s="140" t="s">
        <v>64</v>
      </c>
      <c r="F7" s="140" t="s">
        <v>113</v>
      </c>
      <c r="G7" s="141" t="s">
        <v>114</v>
      </c>
      <c r="H7" s="140" t="s">
        <v>113</v>
      </c>
      <c r="I7" s="140" t="s">
        <v>67</v>
      </c>
      <c r="J7" s="142" t="s">
        <v>68</v>
      </c>
      <c r="K7" s="142" t="s">
        <v>115</v>
      </c>
      <c r="L7" s="143" t="s">
        <v>116</v>
      </c>
      <c r="M7" s="143" t="s">
        <v>72</v>
      </c>
      <c r="N7" s="144" t="s">
        <v>117</v>
      </c>
      <c r="O7" s="145" t="s">
        <v>116</v>
      </c>
      <c r="P7" s="143" t="s">
        <v>72</v>
      </c>
      <c r="Q7" s="146" t="s">
        <v>117</v>
      </c>
    </row>
    <row r="8" spans="1:21" s="158" customFormat="1" ht="15.75" x14ac:dyDescent="0.15">
      <c r="A8" s="147"/>
      <c r="B8" s="148"/>
      <c r="C8" s="149"/>
      <c r="D8" s="150"/>
      <c r="E8" s="151"/>
      <c r="F8" s="151"/>
      <c r="G8" s="152"/>
      <c r="H8" s="151"/>
      <c r="I8" s="151"/>
      <c r="J8" s="153" t="s">
        <v>73</v>
      </c>
      <c r="K8" s="148"/>
      <c r="L8" s="154" t="s">
        <v>75</v>
      </c>
      <c r="M8" s="155" t="s">
        <v>74</v>
      </c>
      <c r="N8" s="156" t="s">
        <v>74</v>
      </c>
      <c r="O8" s="154" t="s">
        <v>75</v>
      </c>
      <c r="P8" s="155" t="s">
        <v>74</v>
      </c>
      <c r="Q8" s="157" t="s">
        <v>74</v>
      </c>
    </row>
    <row r="9" spans="1:21" ht="30" customHeight="1" x14ac:dyDescent="0.15">
      <c r="A9" s="193"/>
      <c r="B9" s="194"/>
      <c r="C9" s="161" t="s">
        <v>118</v>
      </c>
      <c r="D9" s="195"/>
      <c r="E9" s="196"/>
      <c r="F9" s="196"/>
      <c r="G9" s="196"/>
      <c r="H9" s="196"/>
      <c r="I9" s="87"/>
      <c r="J9" s="197"/>
      <c r="K9" s="198"/>
      <c r="L9" s="166" t="str">
        <f t="shared" ref="L9:L22" si="0">IF(I9="","",1)</f>
        <v/>
      </c>
      <c r="M9" s="199"/>
      <c r="N9" s="200"/>
      <c r="O9" s="169" t="str">
        <f t="shared" ref="O9:O22" si="1">L9</f>
        <v/>
      </c>
      <c r="P9" s="169" t="str">
        <f>IF(OR(I9="東京都特別区",I9="横浜市",I9="川崎市",I9="相模原市",I9="千葉市",I9="さいたま市",I9="名古屋市",I9="京都市",I9="大阪市",I9="堺市",I9="神戸市",I9="広島市",I9="福岡市"),IF(O9=1,MIN(M9,VLOOKUP($B$6,'(参考)宿泊料等'!$B:$E,3,FALSE)),""),IF(O9=1,MIN(M9,VLOOKUP($B$6,'(参考)宿泊料等'!$B:$E,4,FALSE)),""))</f>
        <v/>
      </c>
      <c r="Q9" s="170">
        <f>N9</f>
        <v>0</v>
      </c>
    </row>
    <row r="10" spans="1:21" ht="30" customHeight="1" x14ac:dyDescent="0.15">
      <c r="A10" s="201"/>
      <c r="B10" s="202"/>
      <c r="C10" s="173" t="s">
        <v>118</v>
      </c>
      <c r="D10" s="203"/>
      <c r="E10" s="204"/>
      <c r="F10" s="196"/>
      <c r="G10" s="205"/>
      <c r="H10" s="196"/>
      <c r="I10" s="87"/>
      <c r="J10" s="206"/>
      <c r="K10" s="207"/>
      <c r="L10" s="178" t="str">
        <f t="shared" si="0"/>
        <v/>
      </c>
      <c r="M10" s="208"/>
      <c r="N10" s="209"/>
      <c r="O10" s="181" t="str">
        <f t="shared" si="1"/>
        <v/>
      </c>
      <c r="P10" s="169"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182">
        <f t="shared" ref="Q10:Q22" si="2">N10</f>
        <v>0</v>
      </c>
    </row>
    <row r="11" spans="1:21" ht="30" customHeight="1" x14ac:dyDescent="0.15">
      <c r="A11" s="201"/>
      <c r="B11" s="202"/>
      <c r="C11" s="173" t="s">
        <v>62</v>
      </c>
      <c r="D11" s="203"/>
      <c r="E11" s="204"/>
      <c r="F11" s="204"/>
      <c r="G11" s="205"/>
      <c r="H11" s="205"/>
      <c r="I11" s="87"/>
      <c r="J11" s="206"/>
      <c r="K11" s="207"/>
      <c r="L11" s="178" t="str">
        <f t="shared" si="0"/>
        <v/>
      </c>
      <c r="M11" s="208"/>
      <c r="N11" s="209"/>
      <c r="O11" s="181" t="str">
        <f t="shared" si="1"/>
        <v/>
      </c>
      <c r="P11" s="169"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182">
        <f t="shared" si="2"/>
        <v>0</v>
      </c>
    </row>
    <row r="12" spans="1:21" ht="30" customHeight="1" x14ac:dyDescent="0.15">
      <c r="A12" s="201"/>
      <c r="B12" s="202"/>
      <c r="C12" s="173" t="s">
        <v>62</v>
      </c>
      <c r="D12" s="203"/>
      <c r="E12" s="204"/>
      <c r="F12" s="204"/>
      <c r="G12" s="205"/>
      <c r="H12" s="205"/>
      <c r="I12" s="87"/>
      <c r="J12" s="206"/>
      <c r="K12" s="207"/>
      <c r="L12" s="178" t="str">
        <f t="shared" si="0"/>
        <v/>
      </c>
      <c r="M12" s="208"/>
      <c r="N12" s="209"/>
      <c r="O12" s="181" t="str">
        <f t="shared" si="1"/>
        <v/>
      </c>
      <c r="P12" s="169"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182">
        <f t="shared" si="2"/>
        <v>0</v>
      </c>
    </row>
    <row r="13" spans="1:21" ht="30" customHeight="1" x14ac:dyDescent="0.15">
      <c r="A13" s="201"/>
      <c r="B13" s="202"/>
      <c r="C13" s="173" t="s">
        <v>118</v>
      </c>
      <c r="D13" s="203"/>
      <c r="E13" s="204"/>
      <c r="F13" s="196"/>
      <c r="G13" s="205"/>
      <c r="H13" s="196"/>
      <c r="I13" s="87"/>
      <c r="J13" s="206"/>
      <c r="K13" s="207"/>
      <c r="L13" s="178" t="str">
        <f t="shared" si="0"/>
        <v/>
      </c>
      <c r="M13" s="208"/>
      <c r="N13" s="209"/>
      <c r="O13" s="181" t="str">
        <f t="shared" si="1"/>
        <v/>
      </c>
      <c r="P13" s="169"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182">
        <f t="shared" si="2"/>
        <v>0</v>
      </c>
    </row>
    <row r="14" spans="1:21" ht="30" customHeight="1" x14ac:dyDescent="0.15">
      <c r="A14" s="201"/>
      <c r="B14" s="202"/>
      <c r="C14" s="173" t="s">
        <v>62</v>
      </c>
      <c r="D14" s="203"/>
      <c r="E14" s="204"/>
      <c r="F14" s="204"/>
      <c r="G14" s="205"/>
      <c r="H14" s="205"/>
      <c r="I14" s="87"/>
      <c r="J14" s="206"/>
      <c r="K14" s="207"/>
      <c r="L14" s="178" t="str">
        <f t="shared" si="0"/>
        <v/>
      </c>
      <c r="M14" s="208"/>
      <c r="N14" s="209"/>
      <c r="O14" s="181" t="str">
        <f t="shared" si="1"/>
        <v/>
      </c>
      <c r="P14" s="169"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182">
        <f t="shared" si="2"/>
        <v>0</v>
      </c>
    </row>
    <row r="15" spans="1:21" ht="30" customHeight="1" x14ac:dyDescent="0.15">
      <c r="A15" s="201"/>
      <c r="B15" s="202"/>
      <c r="C15" s="173" t="s">
        <v>62</v>
      </c>
      <c r="D15" s="203"/>
      <c r="E15" s="204"/>
      <c r="F15" s="204"/>
      <c r="G15" s="205"/>
      <c r="H15" s="205"/>
      <c r="I15" s="87"/>
      <c r="J15" s="206"/>
      <c r="K15" s="207"/>
      <c r="L15" s="178" t="str">
        <f t="shared" si="0"/>
        <v/>
      </c>
      <c r="M15" s="208"/>
      <c r="N15" s="209"/>
      <c r="O15" s="181" t="str">
        <f t="shared" si="1"/>
        <v/>
      </c>
      <c r="P15" s="169"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182">
        <f t="shared" si="2"/>
        <v>0</v>
      </c>
    </row>
    <row r="16" spans="1:21" ht="30" customHeight="1" x14ac:dyDescent="0.15">
      <c r="A16" s="201"/>
      <c r="B16" s="202"/>
      <c r="C16" s="173" t="s">
        <v>118</v>
      </c>
      <c r="D16" s="203"/>
      <c r="E16" s="204"/>
      <c r="F16" s="196"/>
      <c r="G16" s="205"/>
      <c r="H16" s="196"/>
      <c r="I16" s="87"/>
      <c r="J16" s="206"/>
      <c r="K16" s="207"/>
      <c r="L16" s="178" t="str">
        <f t="shared" si="0"/>
        <v/>
      </c>
      <c r="M16" s="208"/>
      <c r="N16" s="209"/>
      <c r="O16" s="181" t="str">
        <f t="shared" si="1"/>
        <v/>
      </c>
      <c r="P16" s="169"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182">
        <f t="shared" si="2"/>
        <v>0</v>
      </c>
    </row>
    <row r="17" spans="1:17" ht="30" customHeight="1" x14ac:dyDescent="0.15">
      <c r="A17" s="201"/>
      <c r="B17" s="202"/>
      <c r="C17" s="173" t="s">
        <v>62</v>
      </c>
      <c r="D17" s="203"/>
      <c r="E17" s="204"/>
      <c r="F17" s="204"/>
      <c r="G17" s="205"/>
      <c r="H17" s="205"/>
      <c r="I17" s="87"/>
      <c r="J17" s="206"/>
      <c r="K17" s="207"/>
      <c r="L17" s="178" t="str">
        <f t="shared" si="0"/>
        <v/>
      </c>
      <c r="M17" s="208"/>
      <c r="N17" s="209"/>
      <c r="O17" s="181" t="str">
        <f t="shared" si="1"/>
        <v/>
      </c>
      <c r="P17" s="169"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182">
        <f t="shared" si="2"/>
        <v>0</v>
      </c>
    </row>
    <row r="18" spans="1:17" ht="30" customHeight="1" x14ac:dyDescent="0.15">
      <c r="A18" s="201"/>
      <c r="B18" s="202"/>
      <c r="C18" s="173" t="s">
        <v>62</v>
      </c>
      <c r="D18" s="203"/>
      <c r="E18" s="204"/>
      <c r="F18" s="204"/>
      <c r="G18" s="205"/>
      <c r="H18" s="205"/>
      <c r="I18" s="87"/>
      <c r="J18" s="206"/>
      <c r="K18" s="207"/>
      <c r="L18" s="178" t="str">
        <f t="shared" si="0"/>
        <v/>
      </c>
      <c r="M18" s="208"/>
      <c r="N18" s="209"/>
      <c r="O18" s="181" t="str">
        <f t="shared" si="1"/>
        <v/>
      </c>
      <c r="P18" s="169"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182">
        <f t="shared" si="2"/>
        <v>0</v>
      </c>
    </row>
    <row r="19" spans="1:17" ht="30" customHeight="1" x14ac:dyDescent="0.15">
      <c r="A19" s="201"/>
      <c r="B19" s="202"/>
      <c r="C19" s="173" t="s">
        <v>118</v>
      </c>
      <c r="D19" s="203"/>
      <c r="E19" s="204"/>
      <c r="F19" s="196"/>
      <c r="G19" s="205"/>
      <c r="H19" s="196"/>
      <c r="I19" s="87"/>
      <c r="J19" s="206"/>
      <c r="K19" s="207"/>
      <c r="L19" s="178" t="str">
        <f t="shared" si="0"/>
        <v/>
      </c>
      <c r="M19" s="208"/>
      <c r="N19" s="209"/>
      <c r="O19" s="181" t="str">
        <f t="shared" si="1"/>
        <v/>
      </c>
      <c r="P19" s="169"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182">
        <f t="shared" si="2"/>
        <v>0</v>
      </c>
    </row>
    <row r="20" spans="1:17" ht="30" customHeight="1" x14ac:dyDescent="0.15">
      <c r="A20" s="201"/>
      <c r="B20" s="202"/>
      <c r="C20" s="173" t="s">
        <v>62</v>
      </c>
      <c r="D20" s="203"/>
      <c r="E20" s="204"/>
      <c r="F20" s="204"/>
      <c r="G20" s="205"/>
      <c r="H20" s="205"/>
      <c r="I20" s="87"/>
      <c r="J20" s="206"/>
      <c r="K20" s="207"/>
      <c r="L20" s="178" t="str">
        <f t="shared" si="0"/>
        <v/>
      </c>
      <c r="M20" s="208"/>
      <c r="N20" s="209"/>
      <c r="O20" s="181" t="str">
        <f t="shared" si="1"/>
        <v/>
      </c>
      <c r="P20" s="169"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182">
        <f t="shared" si="2"/>
        <v>0</v>
      </c>
    </row>
    <row r="21" spans="1:17" ht="30" customHeight="1" x14ac:dyDescent="0.15">
      <c r="A21" s="201"/>
      <c r="B21" s="202"/>
      <c r="C21" s="173" t="s">
        <v>62</v>
      </c>
      <c r="D21" s="203"/>
      <c r="E21" s="204"/>
      <c r="F21" s="204"/>
      <c r="G21" s="205"/>
      <c r="H21" s="205"/>
      <c r="I21" s="87"/>
      <c r="J21" s="206"/>
      <c r="K21" s="207"/>
      <c r="L21" s="178" t="str">
        <f t="shared" si="0"/>
        <v/>
      </c>
      <c r="M21" s="208"/>
      <c r="N21" s="209"/>
      <c r="O21" s="181" t="str">
        <f t="shared" si="1"/>
        <v/>
      </c>
      <c r="P21" s="169"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182">
        <f t="shared" si="2"/>
        <v>0</v>
      </c>
    </row>
    <row r="22" spans="1:17" ht="30" customHeight="1" thickBot="1" x14ac:dyDescent="0.2">
      <c r="A22" s="201"/>
      <c r="B22" s="202"/>
      <c r="C22" s="173" t="s">
        <v>62</v>
      </c>
      <c r="D22" s="203"/>
      <c r="E22" s="204"/>
      <c r="F22" s="204"/>
      <c r="G22" s="204"/>
      <c r="H22" s="204"/>
      <c r="I22" s="87"/>
      <c r="J22" s="206"/>
      <c r="K22" s="207"/>
      <c r="L22" s="210" t="str">
        <f t="shared" si="0"/>
        <v/>
      </c>
      <c r="M22" s="211"/>
      <c r="N22" s="212"/>
      <c r="O22" s="213" t="str">
        <f t="shared" si="1"/>
        <v/>
      </c>
      <c r="P22" s="169"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214">
        <f t="shared" si="2"/>
        <v>0</v>
      </c>
    </row>
    <row r="23" spans="1:17" ht="30" customHeight="1" thickBot="1" x14ac:dyDescent="0.2">
      <c r="A23" s="326" t="s">
        <v>81</v>
      </c>
      <c r="B23" s="327"/>
      <c r="C23" s="327"/>
      <c r="D23" s="327"/>
      <c r="E23" s="327"/>
      <c r="F23" s="327"/>
      <c r="G23" s="327"/>
      <c r="H23" s="328"/>
      <c r="I23" s="215"/>
      <c r="J23" s="184">
        <f>TRUNC(SUM(J9:J22),-0.1)</f>
        <v>0</v>
      </c>
      <c r="K23" s="216"/>
      <c r="L23" s="186">
        <f t="shared" ref="L23:Q23" si="3">SUM(L9:L22)</f>
        <v>0</v>
      </c>
      <c r="M23" s="186">
        <f t="shared" si="3"/>
        <v>0</v>
      </c>
      <c r="N23" s="187">
        <f t="shared" si="3"/>
        <v>0</v>
      </c>
      <c r="O23" s="187">
        <f t="shared" si="3"/>
        <v>0</v>
      </c>
      <c r="P23" s="187">
        <f t="shared" si="3"/>
        <v>0</v>
      </c>
      <c r="Q23" s="188">
        <f t="shared" si="3"/>
        <v>0</v>
      </c>
    </row>
    <row r="24" spans="1:17" ht="16.5" thickBot="1" x14ac:dyDescent="0.2">
      <c r="A24" s="329" t="s">
        <v>124</v>
      </c>
      <c r="B24" s="329"/>
      <c r="C24" s="329"/>
      <c r="D24" s="329"/>
      <c r="E24" s="329"/>
      <c r="F24" s="329"/>
      <c r="G24" s="329"/>
      <c r="H24" s="329"/>
      <c r="I24" s="329"/>
      <c r="J24" s="329"/>
      <c r="K24" s="329"/>
      <c r="L24" s="189"/>
      <c r="M24" s="189"/>
      <c r="N24" s="189"/>
      <c r="O24" s="189"/>
      <c r="P24" s="189"/>
      <c r="Q24" s="189"/>
    </row>
    <row r="25" spans="1:17" ht="30" customHeight="1" thickBot="1" x14ac:dyDescent="0.2">
      <c r="A25" s="132"/>
      <c r="B25" s="132"/>
      <c r="C25" s="134"/>
      <c r="D25" s="132"/>
      <c r="E25" s="132"/>
      <c r="F25" s="132"/>
      <c r="G25" s="132"/>
      <c r="J25" s="330" t="s">
        <v>125</v>
      </c>
      <c r="K25" s="331"/>
      <c r="L25" s="318">
        <f>SUM(M5,M23,N23)</f>
        <v>0</v>
      </c>
      <c r="M25" s="319"/>
      <c r="N25" s="330" t="s">
        <v>126</v>
      </c>
      <c r="O25" s="331"/>
      <c r="P25" s="318">
        <f>SUM(P5,P23,Q23)</f>
        <v>0</v>
      </c>
      <c r="Q25" s="319"/>
    </row>
    <row r="26" spans="1:17" ht="30" customHeight="1" thickBot="1" x14ac:dyDescent="0.2">
      <c r="A26" s="132"/>
      <c r="B26" s="132"/>
      <c r="C26" s="134"/>
      <c r="D26" s="132"/>
      <c r="E26" s="132"/>
      <c r="F26" s="132"/>
      <c r="G26" s="132"/>
      <c r="H26" s="132"/>
      <c r="I26" s="132"/>
      <c r="J26" s="12"/>
      <c r="K26" s="12"/>
      <c r="N26" s="330" t="s">
        <v>84</v>
      </c>
      <c r="O26" s="331"/>
      <c r="P26" s="318">
        <f>IF(L25-P25&lt;0,"-",L25-P25)</f>
        <v>0</v>
      </c>
      <c r="Q26" s="319"/>
    </row>
    <row r="27" spans="1:17" ht="16.5" thickBot="1" x14ac:dyDescent="0.2">
      <c r="A27" s="132"/>
      <c r="B27" s="132"/>
      <c r="C27" s="134"/>
      <c r="D27" s="132"/>
      <c r="E27" s="132"/>
      <c r="F27" s="132"/>
      <c r="G27" s="132"/>
      <c r="H27" s="132"/>
      <c r="I27" s="132"/>
      <c r="J27" s="134"/>
      <c r="K27" s="134"/>
      <c r="L27" s="190"/>
      <c r="M27" s="190"/>
      <c r="N27" s="190"/>
      <c r="O27" s="191"/>
      <c r="P27" s="191"/>
      <c r="Q27" s="192"/>
    </row>
    <row r="28" spans="1:17" ht="30" customHeight="1" x14ac:dyDescent="0.15">
      <c r="A28" s="335" t="s">
        <v>127</v>
      </c>
      <c r="B28" s="336"/>
      <c r="C28" s="336"/>
      <c r="D28" s="336"/>
      <c r="E28" s="336"/>
      <c r="F28" s="336"/>
      <c r="G28" s="336"/>
      <c r="H28" s="336"/>
      <c r="I28" s="336"/>
      <c r="J28" s="336"/>
      <c r="K28" s="337"/>
      <c r="L28" s="336" t="s">
        <v>128</v>
      </c>
      <c r="M28" s="336"/>
      <c r="N28" s="336"/>
      <c r="O28" s="336"/>
      <c r="P28" s="336"/>
      <c r="Q28" s="337"/>
    </row>
    <row r="29" spans="1:17" ht="30" customHeight="1" x14ac:dyDescent="0.15">
      <c r="A29" s="348"/>
      <c r="B29" s="349"/>
      <c r="C29" s="349"/>
      <c r="D29" s="349"/>
      <c r="E29" s="349"/>
      <c r="F29" s="349"/>
      <c r="G29" s="349"/>
      <c r="H29" s="349"/>
      <c r="I29" s="349"/>
      <c r="J29" s="349"/>
      <c r="K29" s="350"/>
      <c r="L29" s="349"/>
      <c r="M29" s="349"/>
      <c r="N29" s="349"/>
      <c r="O29" s="349"/>
      <c r="P29" s="349"/>
      <c r="Q29" s="350"/>
    </row>
    <row r="30" spans="1:17" ht="30" customHeight="1" x14ac:dyDescent="0.15">
      <c r="A30" s="348"/>
      <c r="B30" s="349"/>
      <c r="C30" s="349"/>
      <c r="D30" s="349"/>
      <c r="E30" s="349"/>
      <c r="F30" s="349"/>
      <c r="G30" s="349"/>
      <c r="H30" s="349"/>
      <c r="I30" s="349"/>
      <c r="J30" s="349"/>
      <c r="K30" s="350"/>
      <c r="L30" s="349"/>
      <c r="M30" s="349"/>
      <c r="N30" s="349"/>
      <c r="O30" s="349"/>
      <c r="P30" s="349"/>
      <c r="Q30" s="350"/>
    </row>
    <row r="31" spans="1:17" ht="30" customHeight="1" x14ac:dyDescent="0.15">
      <c r="A31" s="348"/>
      <c r="B31" s="349"/>
      <c r="C31" s="349"/>
      <c r="D31" s="349"/>
      <c r="E31" s="349"/>
      <c r="F31" s="349"/>
      <c r="G31" s="349"/>
      <c r="H31" s="349"/>
      <c r="I31" s="349"/>
      <c r="J31" s="349"/>
      <c r="K31" s="350"/>
      <c r="L31" s="349"/>
      <c r="M31" s="349"/>
      <c r="N31" s="349"/>
      <c r="O31" s="349"/>
      <c r="P31" s="349"/>
      <c r="Q31" s="350"/>
    </row>
    <row r="32" spans="1:17" ht="30" customHeight="1" x14ac:dyDescent="0.15">
      <c r="A32" s="348"/>
      <c r="B32" s="349"/>
      <c r="C32" s="349"/>
      <c r="D32" s="349"/>
      <c r="E32" s="349"/>
      <c r="F32" s="349"/>
      <c r="G32" s="349"/>
      <c r="H32" s="349"/>
      <c r="I32" s="349"/>
      <c r="J32" s="349"/>
      <c r="K32" s="350"/>
      <c r="L32" s="349"/>
      <c r="M32" s="349"/>
      <c r="N32" s="349"/>
      <c r="O32" s="349"/>
      <c r="P32" s="349"/>
      <c r="Q32" s="350"/>
    </row>
    <row r="33" spans="1:17" ht="30" customHeight="1" x14ac:dyDescent="0.15">
      <c r="A33" s="348"/>
      <c r="B33" s="349"/>
      <c r="C33" s="349"/>
      <c r="D33" s="349"/>
      <c r="E33" s="349"/>
      <c r="F33" s="349"/>
      <c r="G33" s="349"/>
      <c r="H33" s="349"/>
      <c r="I33" s="349"/>
      <c r="J33" s="349"/>
      <c r="K33" s="350"/>
      <c r="L33" s="349"/>
      <c r="M33" s="349"/>
      <c r="N33" s="349"/>
      <c r="O33" s="349"/>
      <c r="P33" s="349"/>
      <c r="Q33" s="350"/>
    </row>
    <row r="34" spans="1:17" ht="30" customHeight="1" x14ac:dyDescent="0.15">
      <c r="A34" s="348"/>
      <c r="B34" s="349"/>
      <c r="C34" s="349"/>
      <c r="D34" s="349"/>
      <c r="E34" s="349"/>
      <c r="F34" s="349"/>
      <c r="G34" s="349"/>
      <c r="H34" s="349"/>
      <c r="I34" s="349"/>
      <c r="J34" s="349"/>
      <c r="K34" s="350"/>
      <c r="L34" s="349"/>
      <c r="M34" s="349"/>
      <c r="N34" s="349"/>
      <c r="O34" s="349"/>
      <c r="P34" s="349"/>
      <c r="Q34" s="350"/>
    </row>
    <row r="35" spans="1:17" ht="30" customHeight="1" x14ac:dyDescent="0.15">
      <c r="A35" s="348"/>
      <c r="B35" s="349"/>
      <c r="C35" s="349"/>
      <c r="D35" s="349"/>
      <c r="E35" s="349"/>
      <c r="F35" s="349"/>
      <c r="G35" s="349"/>
      <c r="H35" s="349"/>
      <c r="I35" s="349"/>
      <c r="J35" s="349"/>
      <c r="K35" s="350"/>
      <c r="L35" s="349"/>
      <c r="M35" s="349"/>
      <c r="N35" s="349"/>
      <c r="O35" s="349"/>
      <c r="P35" s="349"/>
      <c r="Q35" s="350"/>
    </row>
    <row r="36" spans="1:17" ht="30" customHeight="1" x14ac:dyDescent="0.15">
      <c r="A36" s="348"/>
      <c r="B36" s="349"/>
      <c r="C36" s="349"/>
      <c r="D36" s="349"/>
      <c r="E36" s="349"/>
      <c r="F36" s="349"/>
      <c r="G36" s="349"/>
      <c r="H36" s="349"/>
      <c r="I36" s="349"/>
      <c r="J36" s="349"/>
      <c r="K36" s="350"/>
      <c r="L36" s="349"/>
      <c r="M36" s="349"/>
      <c r="N36" s="349"/>
      <c r="O36" s="349"/>
      <c r="P36" s="349"/>
      <c r="Q36" s="350"/>
    </row>
    <row r="37" spans="1:17" ht="30" customHeight="1" x14ac:dyDescent="0.15">
      <c r="A37" s="348"/>
      <c r="B37" s="349"/>
      <c r="C37" s="349"/>
      <c r="D37" s="349"/>
      <c r="E37" s="349"/>
      <c r="F37" s="349"/>
      <c r="G37" s="349"/>
      <c r="H37" s="349"/>
      <c r="I37" s="349"/>
      <c r="J37" s="349"/>
      <c r="K37" s="350"/>
      <c r="L37" s="349"/>
      <c r="M37" s="349"/>
      <c r="N37" s="349"/>
      <c r="O37" s="349"/>
      <c r="P37" s="349"/>
      <c r="Q37" s="350"/>
    </row>
    <row r="38" spans="1:17" ht="30" customHeight="1" x14ac:dyDescent="0.15">
      <c r="A38" s="348"/>
      <c r="B38" s="349"/>
      <c r="C38" s="349"/>
      <c r="D38" s="349"/>
      <c r="E38" s="349"/>
      <c r="F38" s="349"/>
      <c r="G38" s="349"/>
      <c r="H38" s="349"/>
      <c r="I38" s="349"/>
      <c r="J38" s="349"/>
      <c r="K38" s="350"/>
      <c r="L38" s="349"/>
      <c r="M38" s="349"/>
      <c r="N38" s="349"/>
      <c r="O38" s="349"/>
      <c r="P38" s="349"/>
      <c r="Q38" s="350"/>
    </row>
    <row r="39" spans="1:17" ht="30" customHeight="1" x14ac:dyDescent="0.15">
      <c r="A39" s="348"/>
      <c r="B39" s="349"/>
      <c r="C39" s="349"/>
      <c r="D39" s="349"/>
      <c r="E39" s="349"/>
      <c r="F39" s="349"/>
      <c r="G39" s="349"/>
      <c r="H39" s="349"/>
      <c r="I39" s="349"/>
      <c r="J39" s="349"/>
      <c r="K39" s="350"/>
      <c r="L39" s="349"/>
      <c r="M39" s="349"/>
      <c r="N39" s="349"/>
      <c r="O39" s="349"/>
      <c r="P39" s="349"/>
      <c r="Q39" s="350"/>
    </row>
    <row r="40" spans="1:17" ht="30" customHeight="1" x14ac:dyDescent="0.15">
      <c r="A40" s="348"/>
      <c r="B40" s="349"/>
      <c r="C40" s="349"/>
      <c r="D40" s="349"/>
      <c r="E40" s="349"/>
      <c r="F40" s="349"/>
      <c r="G40" s="349"/>
      <c r="H40" s="349"/>
      <c r="I40" s="349"/>
      <c r="J40" s="349"/>
      <c r="K40" s="350"/>
      <c r="L40" s="349"/>
      <c r="M40" s="349"/>
      <c r="N40" s="349"/>
      <c r="O40" s="349"/>
      <c r="P40" s="349"/>
      <c r="Q40" s="350"/>
    </row>
    <row r="41" spans="1:17" ht="30" customHeight="1" x14ac:dyDescent="0.15">
      <c r="A41" s="348"/>
      <c r="B41" s="349"/>
      <c r="C41" s="349"/>
      <c r="D41" s="349"/>
      <c r="E41" s="349"/>
      <c r="F41" s="349"/>
      <c r="G41" s="349"/>
      <c r="H41" s="349"/>
      <c r="I41" s="349"/>
      <c r="J41" s="349"/>
      <c r="K41" s="350"/>
      <c r="L41" s="349"/>
      <c r="M41" s="349"/>
      <c r="N41" s="349"/>
      <c r="O41" s="349"/>
      <c r="P41" s="349"/>
      <c r="Q41" s="350"/>
    </row>
    <row r="42" spans="1:17" ht="30" customHeight="1" x14ac:dyDescent="0.15">
      <c r="A42" s="348"/>
      <c r="B42" s="349"/>
      <c r="C42" s="349"/>
      <c r="D42" s="349"/>
      <c r="E42" s="349"/>
      <c r="F42" s="349"/>
      <c r="G42" s="349"/>
      <c r="H42" s="349"/>
      <c r="I42" s="349"/>
      <c r="J42" s="349"/>
      <c r="K42" s="350"/>
      <c r="L42" s="349"/>
      <c r="M42" s="349"/>
      <c r="N42" s="349"/>
      <c r="O42" s="349"/>
      <c r="P42" s="349"/>
      <c r="Q42" s="350"/>
    </row>
    <row r="43" spans="1:17" ht="30" customHeight="1" x14ac:dyDescent="0.15">
      <c r="A43" s="348"/>
      <c r="B43" s="349"/>
      <c r="C43" s="349"/>
      <c r="D43" s="349"/>
      <c r="E43" s="349"/>
      <c r="F43" s="349"/>
      <c r="G43" s="349"/>
      <c r="H43" s="349"/>
      <c r="I43" s="349"/>
      <c r="J43" s="349"/>
      <c r="K43" s="350"/>
      <c r="L43" s="349"/>
      <c r="M43" s="349"/>
      <c r="N43" s="349"/>
      <c r="O43" s="349"/>
      <c r="P43" s="349"/>
      <c r="Q43" s="350"/>
    </row>
    <row r="44" spans="1:17" ht="30" customHeight="1" x14ac:dyDescent="0.15">
      <c r="A44" s="348"/>
      <c r="B44" s="349"/>
      <c r="C44" s="349"/>
      <c r="D44" s="349"/>
      <c r="E44" s="349"/>
      <c r="F44" s="349"/>
      <c r="G44" s="349"/>
      <c r="H44" s="349"/>
      <c r="I44" s="349"/>
      <c r="J44" s="349"/>
      <c r="K44" s="350"/>
      <c r="L44" s="349"/>
      <c r="M44" s="349"/>
      <c r="N44" s="349"/>
      <c r="O44" s="349"/>
      <c r="P44" s="349"/>
      <c r="Q44" s="350"/>
    </row>
    <row r="45" spans="1:17" ht="30" customHeight="1" x14ac:dyDescent="0.15">
      <c r="A45" s="348"/>
      <c r="B45" s="349"/>
      <c r="C45" s="349"/>
      <c r="D45" s="349"/>
      <c r="E45" s="349"/>
      <c r="F45" s="349"/>
      <c r="G45" s="349"/>
      <c r="H45" s="349"/>
      <c r="I45" s="349"/>
      <c r="J45" s="349"/>
      <c r="K45" s="350"/>
      <c r="L45" s="349"/>
      <c r="M45" s="349"/>
      <c r="N45" s="349"/>
      <c r="O45" s="349"/>
      <c r="P45" s="349"/>
      <c r="Q45" s="350"/>
    </row>
    <row r="46" spans="1:17" ht="30" customHeight="1" x14ac:dyDescent="0.15">
      <c r="A46" s="348"/>
      <c r="B46" s="349"/>
      <c r="C46" s="349"/>
      <c r="D46" s="349"/>
      <c r="E46" s="349"/>
      <c r="F46" s="349"/>
      <c r="G46" s="349"/>
      <c r="H46" s="349"/>
      <c r="I46" s="349"/>
      <c r="J46" s="349"/>
      <c r="K46" s="350"/>
      <c r="L46" s="349"/>
      <c r="M46" s="349"/>
      <c r="N46" s="349"/>
      <c r="O46" s="349"/>
      <c r="P46" s="349"/>
      <c r="Q46" s="350"/>
    </row>
    <row r="47" spans="1:17" ht="30" customHeight="1" x14ac:dyDescent="0.15">
      <c r="A47" s="348"/>
      <c r="B47" s="349"/>
      <c r="C47" s="349"/>
      <c r="D47" s="349"/>
      <c r="E47" s="349"/>
      <c r="F47" s="349"/>
      <c r="G47" s="349"/>
      <c r="H47" s="349"/>
      <c r="I47" s="349"/>
      <c r="J47" s="349"/>
      <c r="K47" s="350"/>
      <c r="L47" s="349"/>
      <c r="M47" s="349"/>
      <c r="N47" s="349"/>
      <c r="O47" s="349"/>
      <c r="P47" s="349"/>
      <c r="Q47" s="350"/>
    </row>
    <row r="48" spans="1:17" ht="30" customHeight="1" thickBot="1" x14ac:dyDescent="0.2">
      <c r="A48" s="351"/>
      <c r="B48" s="352"/>
      <c r="C48" s="352"/>
      <c r="D48" s="352"/>
      <c r="E48" s="352"/>
      <c r="F48" s="352"/>
      <c r="G48" s="352"/>
      <c r="H48" s="352"/>
      <c r="I48" s="352"/>
      <c r="J48" s="352"/>
      <c r="K48" s="353"/>
      <c r="L48" s="352"/>
      <c r="M48" s="352"/>
      <c r="N48" s="352"/>
      <c r="O48" s="352"/>
      <c r="P48" s="352"/>
      <c r="Q48" s="353"/>
    </row>
    <row r="49" spans="1:11" ht="15.75" x14ac:dyDescent="0.15">
      <c r="A49" s="334" t="s">
        <v>83</v>
      </c>
      <c r="B49" s="334"/>
      <c r="C49" s="334"/>
      <c r="D49" s="334"/>
      <c r="E49" s="334"/>
      <c r="F49" s="334"/>
      <c r="G49" s="334"/>
      <c r="H49" s="334"/>
      <c r="I49" s="334"/>
      <c r="J49" s="334"/>
      <c r="K49" s="334"/>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M9:N22 A9:H22 J9:K22">
    <cfRule type="containsBlanks" dxfId="31" priority="16">
      <formula>LEN(TRIM(A9))=0</formula>
    </cfRule>
  </conditionalFormatting>
  <conditionalFormatting sqref="I9">
    <cfRule type="containsBlanks" dxfId="30" priority="15">
      <formula>LEN(TRIM(I9))=0</formula>
    </cfRule>
  </conditionalFormatting>
  <conditionalFormatting sqref="I10">
    <cfRule type="containsBlanks" dxfId="29" priority="14">
      <formula>LEN(TRIM(I10))=0</formula>
    </cfRule>
  </conditionalFormatting>
  <conditionalFormatting sqref="I11">
    <cfRule type="containsBlanks" dxfId="28" priority="13">
      <formula>LEN(TRIM(I11))=0</formula>
    </cfRule>
  </conditionalFormatting>
  <conditionalFormatting sqref="I12">
    <cfRule type="containsBlanks" dxfId="27" priority="12">
      <formula>LEN(TRIM(I12))=0</formula>
    </cfRule>
  </conditionalFormatting>
  <conditionalFormatting sqref="I13">
    <cfRule type="containsBlanks" dxfId="26" priority="11">
      <formula>LEN(TRIM(I13))=0</formula>
    </cfRule>
  </conditionalFormatting>
  <conditionalFormatting sqref="I14">
    <cfRule type="containsBlanks" dxfId="25" priority="10">
      <formula>LEN(TRIM(I14))=0</formula>
    </cfRule>
  </conditionalFormatting>
  <conditionalFormatting sqref="I15">
    <cfRule type="containsBlanks" dxfId="24" priority="9">
      <formula>LEN(TRIM(I15))=0</formula>
    </cfRule>
  </conditionalFormatting>
  <conditionalFormatting sqref="I16">
    <cfRule type="containsBlanks" dxfId="23" priority="8">
      <formula>LEN(TRIM(I16))=0</formula>
    </cfRule>
  </conditionalFormatting>
  <conditionalFormatting sqref="I17">
    <cfRule type="containsBlanks" dxfId="22" priority="7">
      <formula>LEN(TRIM(I17))=0</formula>
    </cfRule>
  </conditionalFormatting>
  <conditionalFormatting sqref="I18">
    <cfRule type="containsBlanks" dxfId="21" priority="6">
      <formula>LEN(TRIM(I18))=0</formula>
    </cfRule>
  </conditionalFormatting>
  <conditionalFormatting sqref="I19">
    <cfRule type="containsBlanks" dxfId="20" priority="5">
      <formula>LEN(TRIM(I19))=0</formula>
    </cfRule>
  </conditionalFormatting>
  <conditionalFormatting sqref="I20">
    <cfRule type="containsBlanks" dxfId="19" priority="4">
      <formula>LEN(TRIM(I20))=0</formula>
    </cfRule>
  </conditionalFormatting>
  <conditionalFormatting sqref="I21">
    <cfRule type="containsBlanks" dxfId="18" priority="3">
      <formula>LEN(TRIM(I21))=0</formula>
    </cfRule>
  </conditionalFormatting>
  <conditionalFormatting sqref="I22">
    <cfRule type="containsBlanks" dxfId="17" priority="2">
      <formula>LEN(TRIM(I22))=0</formula>
    </cfRule>
  </conditionalFormatting>
  <conditionalFormatting sqref="I5:J5">
    <cfRule type="containsBlanks" dxfId="16" priority="1">
      <formula>LEN(TRIM(I5))=0</formula>
    </cfRule>
  </conditionalFormatting>
  <dataValidations count="1">
    <dataValidation type="list" allowBlank="1" showInputMessage="1" showErrorMessage="1" sqref="K9:K22" xr:uid="{97EACAA0-059C-4A4F-8FA3-5112D8F84FB2}">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5B7919-8076-4040-96DB-66617B2B2418}">
          <x14:formula1>
            <xm:f>'(参考)宿泊料等'!$I$2:$I$15</xm:f>
          </x14:formula1>
          <xm:sqref>I9:I22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9E07-B098-4A2C-A5AD-EFBD38024294}">
  <sheetPr codeName="Sheet12">
    <tabColor rgb="FFFFFF00"/>
    <pageSetUpPr fitToPage="1"/>
  </sheetPr>
  <dimension ref="A1:U49"/>
  <sheetViews>
    <sheetView showZeros="0" view="pageBreakPreview" topLeftCell="A4" zoomScale="90" zoomScaleNormal="70" zoomScaleSheetLayoutView="90" workbookViewId="0">
      <selection activeCell="I5" sqref="I5:J5"/>
    </sheetView>
  </sheetViews>
  <sheetFormatPr defaultColWidth="2.625" defaultRowHeight="30" customHeight="1" x14ac:dyDescent="0.15"/>
  <cols>
    <col min="1" max="1" width="7.875" style="12" bestFit="1" customWidth="1"/>
    <col min="2" max="2" width="5.375" style="12" bestFit="1" customWidth="1"/>
    <col min="3" max="3" width="4.25" style="20" bestFit="1" customWidth="1"/>
    <col min="4" max="4" width="5.375" style="12" bestFit="1" customWidth="1"/>
    <col min="5" max="5" width="11" style="12" customWidth="1"/>
    <col min="6" max="6" width="18.75" style="12" customWidth="1"/>
    <col min="7" max="7" width="11" style="12" customWidth="1"/>
    <col min="8" max="8" width="18.75" style="12" customWidth="1"/>
    <col min="9" max="9" width="8.875" style="12" customWidth="1"/>
    <col min="10" max="10" width="8.875" style="20" customWidth="1"/>
    <col min="11" max="11" width="9.25" style="20" bestFit="1" customWidth="1"/>
    <col min="12" max="17" width="10" style="12" customWidth="1"/>
    <col min="18" max="16384" width="2.625" style="12"/>
  </cols>
  <sheetData>
    <row r="1" spans="1:21" ht="15.75" x14ac:dyDescent="0.15">
      <c r="A1" s="251" t="s">
        <v>45</v>
      </c>
      <c r="B1" s="251"/>
      <c r="C1" s="251"/>
      <c r="D1" s="251"/>
      <c r="E1" s="251"/>
      <c r="F1" s="251"/>
      <c r="G1" s="80"/>
      <c r="H1" s="80"/>
      <c r="I1" s="80"/>
      <c r="J1" s="80"/>
      <c r="K1" s="80"/>
      <c r="L1" s="80"/>
      <c r="M1" s="250">
        <f>'計画書(車)'!U6</f>
        <v>0</v>
      </c>
      <c r="N1" s="250"/>
      <c r="O1" s="250"/>
      <c r="P1" s="250"/>
      <c r="Q1" s="250"/>
    </row>
    <row r="2" spans="1:21" s="117" customFormat="1" ht="15" customHeight="1" x14ac:dyDescent="0.15">
      <c r="A2" s="118" t="s">
        <v>46</v>
      </c>
      <c r="B2" s="118"/>
      <c r="C2" s="118"/>
      <c r="D2" s="118"/>
      <c r="E2" s="312">
        <f>'計画書(車)'!M2</f>
        <v>0</v>
      </c>
      <c r="F2" s="312"/>
      <c r="G2" s="118"/>
      <c r="H2" s="118"/>
      <c r="I2" s="118"/>
      <c r="J2" s="118"/>
      <c r="K2" s="118"/>
      <c r="L2" s="118"/>
      <c r="M2" s="118"/>
      <c r="N2" s="118"/>
      <c r="O2" s="118"/>
      <c r="P2" s="118"/>
      <c r="Q2" s="118"/>
      <c r="R2" s="118"/>
      <c r="S2" s="118"/>
      <c r="T2" s="118"/>
      <c r="U2" s="118"/>
    </row>
    <row r="3" spans="1:21" ht="16.5" thickBot="1" x14ac:dyDescent="0.2">
      <c r="A3" s="267" t="s">
        <v>131</v>
      </c>
      <c r="B3" s="267"/>
      <c r="C3" s="267"/>
      <c r="D3" s="267"/>
      <c r="E3" s="267"/>
      <c r="F3" s="267"/>
      <c r="G3" s="267"/>
      <c r="H3" s="267"/>
      <c r="I3" s="267"/>
      <c r="J3" s="267"/>
      <c r="K3" s="267"/>
      <c r="L3" s="267"/>
      <c r="M3" s="267"/>
      <c r="N3" s="267"/>
      <c r="O3" s="267"/>
      <c r="P3" s="267"/>
      <c r="Q3" s="267"/>
    </row>
    <row r="4" spans="1:21" ht="30" customHeight="1" x14ac:dyDescent="0.15">
      <c r="C4" s="12"/>
      <c r="E4" s="130"/>
      <c r="F4" s="130"/>
      <c r="G4" s="130"/>
      <c r="I4" s="316" t="s">
        <v>108</v>
      </c>
      <c r="J4" s="317"/>
      <c r="K4" s="191"/>
      <c r="L4" s="313" t="s">
        <v>109</v>
      </c>
      <c r="M4" s="314"/>
      <c r="N4" s="315"/>
      <c r="O4" s="313" t="s">
        <v>132</v>
      </c>
      <c r="P4" s="314"/>
      <c r="Q4" s="315"/>
    </row>
    <row r="5" spans="1:21" ht="30" customHeight="1" thickBot="1" x14ac:dyDescent="0.2">
      <c r="A5" s="131" t="s">
        <v>50</v>
      </c>
      <c r="B5" s="320">
        <f>'計画書(車)'!W17</f>
        <v>0</v>
      </c>
      <c r="C5" s="320"/>
      <c r="D5" s="320"/>
      <c r="E5" s="132"/>
      <c r="F5" s="132"/>
      <c r="G5" s="132"/>
      <c r="I5" s="332"/>
      <c r="J5" s="333"/>
      <c r="K5" s="134"/>
      <c r="L5" s="133" t="s">
        <v>111</v>
      </c>
      <c r="M5" s="346" t="str">
        <f>IF(J23&lt;8,"",J23*(IF(I5&lt;37,I5,37)))</f>
        <v/>
      </c>
      <c r="N5" s="347"/>
      <c r="O5" s="133" t="s">
        <v>111</v>
      </c>
      <c r="P5" s="321" t="str">
        <f>M5</f>
        <v/>
      </c>
      <c r="Q5" s="322"/>
    </row>
    <row r="6" spans="1:21" ht="20.25" customHeight="1" thickBot="1" x14ac:dyDescent="0.2">
      <c r="A6" s="131" t="s">
        <v>54</v>
      </c>
      <c r="B6" s="320" t="str">
        <f>'計画書(車)'!N17</f>
        <v>理事長</v>
      </c>
      <c r="C6" s="320"/>
      <c r="D6" s="320"/>
      <c r="E6" s="132"/>
      <c r="F6" s="132"/>
      <c r="G6" s="132"/>
      <c r="H6" s="132"/>
      <c r="I6" s="132"/>
      <c r="J6" s="134"/>
      <c r="K6" s="134"/>
      <c r="L6" s="323" t="s">
        <v>58</v>
      </c>
      <c r="M6" s="324"/>
      <c r="N6" s="135" t="s">
        <v>112</v>
      </c>
      <c r="O6" s="325" t="s">
        <v>58</v>
      </c>
      <c r="P6" s="324"/>
      <c r="Q6" s="135" t="s">
        <v>112</v>
      </c>
    </row>
    <row r="7" spans="1:21" ht="30" customHeight="1" x14ac:dyDescent="0.15">
      <c r="A7" s="136" t="s">
        <v>60</v>
      </c>
      <c r="B7" s="137" t="s">
        <v>61</v>
      </c>
      <c r="C7" s="138" t="s">
        <v>62</v>
      </c>
      <c r="D7" s="139" t="s">
        <v>63</v>
      </c>
      <c r="E7" s="140" t="s">
        <v>64</v>
      </c>
      <c r="F7" s="140" t="s">
        <v>113</v>
      </c>
      <c r="G7" s="141" t="s">
        <v>114</v>
      </c>
      <c r="H7" s="140" t="s">
        <v>113</v>
      </c>
      <c r="I7" s="140" t="s">
        <v>67</v>
      </c>
      <c r="J7" s="142" t="s">
        <v>68</v>
      </c>
      <c r="K7" s="142" t="s">
        <v>115</v>
      </c>
      <c r="L7" s="143" t="s">
        <v>116</v>
      </c>
      <c r="M7" s="143" t="s">
        <v>72</v>
      </c>
      <c r="N7" s="144" t="s">
        <v>117</v>
      </c>
      <c r="O7" s="145" t="s">
        <v>116</v>
      </c>
      <c r="P7" s="143" t="s">
        <v>72</v>
      </c>
      <c r="Q7" s="146" t="s">
        <v>117</v>
      </c>
    </row>
    <row r="8" spans="1:21" s="158" customFormat="1" ht="15.75" x14ac:dyDescent="0.15">
      <c r="A8" s="147"/>
      <c r="B8" s="148"/>
      <c r="C8" s="149"/>
      <c r="D8" s="150"/>
      <c r="E8" s="151"/>
      <c r="F8" s="151"/>
      <c r="G8" s="152"/>
      <c r="H8" s="151"/>
      <c r="I8" s="151"/>
      <c r="J8" s="153" t="s">
        <v>73</v>
      </c>
      <c r="K8" s="148"/>
      <c r="L8" s="154" t="s">
        <v>75</v>
      </c>
      <c r="M8" s="155" t="s">
        <v>74</v>
      </c>
      <c r="N8" s="156" t="s">
        <v>74</v>
      </c>
      <c r="O8" s="154" t="s">
        <v>75</v>
      </c>
      <c r="P8" s="155" t="s">
        <v>74</v>
      </c>
      <c r="Q8" s="157" t="s">
        <v>74</v>
      </c>
    </row>
    <row r="9" spans="1:21" ht="30" customHeight="1" x14ac:dyDescent="0.15">
      <c r="A9" s="193"/>
      <c r="B9" s="194"/>
      <c r="C9" s="161" t="s">
        <v>118</v>
      </c>
      <c r="D9" s="195"/>
      <c r="E9" s="196"/>
      <c r="F9" s="196"/>
      <c r="G9" s="196"/>
      <c r="H9" s="196"/>
      <c r="I9" s="87"/>
      <c r="J9" s="197"/>
      <c r="K9" s="198"/>
      <c r="L9" s="166" t="str">
        <f t="shared" ref="L9:L22" si="0">IF(I9="","",1)</f>
        <v/>
      </c>
      <c r="M9" s="199"/>
      <c r="N9" s="200"/>
      <c r="O9" s="169" t="str">
        <f t="shared" ref="O9:O22" si="1">L9</f>
        <v/>
      </c>
      <c r="P9" s="169" t="str">
        <f>IF(OR(I9="東京都特別区",I9="横浜市",I9="川崎市",I9="相模原市",I9="千葉市",I9="さいたま市",I9="名古屋市",I9="京都市",I9="大阪市",I9="堺市",I9="神戸市",I9="広島市",I9="福岡市"),IF(O9=1,MIN(M9,VLOOKUP($B$6,'(参考)宿泊料等'!$B:$E,3,FALSE)),""),IF(O9=1,MIN(M9,VLOOKUP($B$6,'(参考)宿泊料等'!$B:$E,4,FALSE)),""))</f>
        <v/>
      </c>
      <c r="Q9" s="170">
        <f>N9</f>
        <v>0</v>
      </c>
    </row>
    <row r="10" spans="1:21" ht="30" customHeight="1" x14ac:dyDescent="0.15">
      <c r="A10" s="201"/>
      <c r="B10" s="202"/>
      <c r="C10" s="173" t="s">
        <v>118</v>
      </c>
      <c r="D10" s="203"/>
      <c r="E10" s="204"/>
      <c r="F10" s="196"/>
      <c r="G10" s="205"/>
      <c r="H10" s="196"/>
      <c r="I10" s="87"/>
      <c r="J10" s="206"/>
      <c r="K10" s="207"/>
      <c r="L10" s="178" t="str">
        <f t="shared" si="0"/>
        <v/>
      </c>
      <c r="M10" s="208"/>
      <c r="N10" s="209"/>
      <c r="O10" s="181" t="str">
        <f t="shared" si="1"/>
        <v/>
      </c>
      <c r="P10" s="169"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182">
        <f t="shared" ref="Q10:Q22" si="2">N10</f>
        <v>0</v>
      </c>
    </row>
    <row r="11" spans="1:21" ht="30" customHeight="1" x14ac:dyDescent="0.15">
      <c r="A11" s="201"/>
      <c r="B11" s="202"/>
      <c r="C11" s="173" t="s">
        <v>62</v>
      </c>
      <c r="D11" s="203"/>
      <c r="E11" s="204"/>
      <c r="F11" s="204"/>
      <c r="G11" s="205"/>
      <c r="H11" s="205"/>
      <c r="I11" s="87"/>
      <c r="J11" s="206"/>
      <c r="K11" s="207"/>
      <c r="L11" s="178" t="str">
        <f t="shared" si="0"/>
        <v/>
      </c>
      <c r="M11" s="208"/>
      <c r="N11" s="209"/>
      <c r="O11" s="181" t="str">
        <f t="shared" si="1"/>
        <v/>
      </c>
      <c r="P11" s="169"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182">
        <f t="shared" si="2"/>
        <v>0</v>
      </c>
    </row>
    <row r="12" spans="1:21" ht="30" customHeight="1" x14ac:dyDescent="0.15">
      <c r="A12" s="201"/>
      <c r="B12" s="202"/>
      <c r="C12" s="173" t="s">
        <v>62</v>
      </c>
      <c r="D12" s="203"/>
      <c r="E12" s="204"/>
      <c r="F12" s="204"/>
      <c r="G12" s="205"/>
      <c r="H12" s="205"/>
      <c r="I12" s="87"/>
      <c r="J12" s="206"/>
      <c r="K12" s="207"/>
      <c r="L12" s="178" t="str">
        <f t="shared" si="0"/>
        <v/>
      </c>
      <c r="M12" s="208"/>
      <c r="N12" s="209"/>
      <c r="O12" s="181" t="str">
        <f t="shared" si="1"/>
        <v/>
      </c>
      <c r="P12" s="169"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182">
        <f t="shared" si="2"/>
        <v>0</v>
      </c>
    </row>
    <row r="13" spans="1:21" ht="30" customHeight="1" x14ac:dyDescent="0.15">
      <c r="A13" s="201"/>
      <c r="B13" s="202"/>
      <c r="C13" s="173" t="s">
        <v>118</v>
      </c>
      <c r="D13" s="203"/>
      <c r="E13" s="204"/>
      <c r="F13" s="196"/>
      <c r="G13" s="205"/>
      <c r="H13" s="196"/>
      <c r="I13" s="87"/>
      <c r="J13" s="206"/>
      <c r="K13" s="207"/>
      <c r="L13" s="178" t="str">
        <f t="shared" si="0"/>
        <v/>
      </c>
      <c r="M13" s="208"/>
      <c r="N13" s="209"/>
      <c r="O13" s="181" t="str">
        <f t="shared" si="1"/>
        <v/>
      </c>
      <c r="P13" s="169"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182">
        <f t="shared" si="2"/>
        <v>0</v>
      </c>
    </row>
    <row r="14" spans="1:21" ht="30" customHeight="1" x14ac:dyDescent="0.15">
      <c r="A14" s="201"/>
      <c r="B14" s="202"/>
      <c r="C14" s="173" t="s">
        <v>62</v>
      </c>
      <c r="D14" s="203"/>
      <c r="E14" s="204"/>
      <c r="F14" s="204"/>
      <c r="G14" s="205"/>
      <c r="H14" s="205"/>
      <c r="I14" s="87"/>
      <c r="J14" s="206"/>
      <c r="K14" s="207"/>
      <c r="L14" s="178" t="str">
        <f t="shared" si="0"/>
        <v/>
      </c>
      <c r="M14" s="208"/>
      <c r="N14" s="209"/>
      <c r="O14" s="181" t="str">
        <f t="shared" si="1"/>
        <v/>
      </c>
      <c r="P14" s="169"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182">
        <f t="shared" si="2"/>
        <v>0</v>
      </c>
    </row>
    <row r="15" spans="1:21" ht="30" customHeight="1" x14ac:dyDescent="0.15">
      <c r="A15" s="201"/>
      <c r="B15" s="202"/>
      <c r="C15" s="173" t="s">
        <v>62</v>
      </c>
      <c r="D15" s="203"/>
      <c r="E15" s="204"/>
      <c r="F15" s="204"/>
      <c r="G15" s="205"/>
      <c r="H15" s="205"/>
      <c r="I15" s="87"/>
      <c r="J15" s="206"/>
      <c r="K15" s="207"/>
      <c r="L15" s="178" t="str">
        <f t="shared" si="0"/>
        <v/>
      </c>
      <c r="M15" s="208"/>
      <c r="N15" s="209"/>
      <c r="O15" s="181" t="str">
        <f t="shared" si="1"/>
        <v/>
      </c>
      <c r="P15" s="169"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182">
        <f t="shared" si="2"/>
        <v>0</v>
      </c>
    </row>
    <row r="16" spans="1:21" ht="30" customHeight="1" x14ac:dyDescent="0.15">
      <c r="A16" s="201"/>
      <c r="B16" s="202"/>
      <c r="C16" s="173" t="s">
        <v>118</v>
      </c>
      <c r="D16" s="203"/>
      <c r="E16" s="204"/>
      <c r="F16" s="196"/>
      <c r="G16" s="205"/>
      <c r="H16" s="196"/>
      <c r="I16" s="87"/>
      <c r="J16" s="206"/>
      <c r="K16" s="207"/>
      <c r="L16" s="178" t="str">
        <f t="shared" si="0"/>
        <v/>
      </c>
      <c r="M16" s="208"/>
      <c r="N16" s="209"/>
      <c r="O16" s="181" t="str">
        <f t="shared" si="1"/>
        <v/>
      </c>
      <c r="P16" s="169"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182">
        <f t="shared" si="2"/>
        <v>0</v>
      </c>
    </row>
    <row r="17" spans="1:17" ht="30" customHeight="1" x14ac:dyDescent="0.15">
      <c r="A17" s="201"/>
      <c r="B17" s="202"/>
      <c r="C17" s="173" t="s">
        <v>62</v>
      </c>
      <c r="D17" s="203"/>
      <c r="E17" s="204"/>
      <c r="F17" s="204"/>
      <c r="G17" s="205"/>
      <c r="H17" s="205"/>
      <c r="I17" s="87"/>
      <c r="J17" s="206"/>
      <c r="K17" s="207"/>
      <c r="L17" s="178" t="str">
        <f t="shared" si="0"/>
        <v/>
      </c>
      <c r="M17" s="208"/>
      <c r="N17" s="209"/>
      <c r="O17" s="181" t="str">
        <f t="shared" si="1"/>
        <v/>
      </c>
      <c r="P17" s="169"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182">
        <f t="shared" si="2"/>
        <v>0</v>
      </c>
    </row>
    <row r="18" spans="1:17" ht="30" customHeight="1" x14ac:dyDescent="0.15">
      <c r="A18" s="201"/>
      <c r="B18" s="202"/>
      <c r="C18" s="173" t="s">
        <v>62</v>
      </c>
      <c r="D18" s="203"/>
      <c r="E18" s="204"/>
      <c r="F18" s="204"/>
      <c r="G18" s="205"/>
      <c r="H18" s="205"/>
      <c r="I18" s="87"/>
      <c r="J18" s="206"/>
      <c r="K18" s="207"/>
      <c r="L18" s="178" t="str">
        <f t="shared" si="0"/>
        <v/>
      </c>
      <c r="M18" s="208"/>
      <c r="N18" s="209"/>
      <c r="O18" s="181" t="str">
        <f t="shared" si="1"/>
        <v/>
      </c>
      <c r="P18" s="169"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182">
        <f t="shared" si="2"/>
        <v>0</v>
      </c>
    </row>
    <row r="19" spans="1:17" ht="30" customHeight="1" x14ac:dyDescent="0.15">
      <c r="A19" s="201"/>
      <c r="B19" s="202"/>
      <c r="C19" s="173" t="s">
        <v>118</v>
      </c>
      <c r="D19" s="203"/>
      <c r="E19" s="204"/>
      <c r="F19" s="196"/>
      <c r="G19" s="205"/>
      <c r="H19" s="196"/>
      <c r="I19" s="87"/>
      <c r="J19" s="206"/>
      <c r="K19" s="207"/>
      <c r="L19" s="178" t="str">
        <f t="shared" si="0"/>
        <v/>
      </c>
      <c r="M19" s="208"/>
      <c r="N19" s="209"/>
      <c r="O19" s="181" t="str">
        <f t="shared" si="1"/>
        <v/>
      </c>
      <c r="P19" s="169"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182">
        <f t="shared" si="2"/>
        <v>0</v>
      </c>
    </row>
    <row r="20" spans="1:17" ht="30" customHeight="1" x14ac:dyDescent="0.15">
      <c r="A20" s="201"/>
      <c r="B20" s="202"/>
      <c r="C20" s="173" t="s">
        <v>62</v>
      </c>
      <c r="D20" s="203"/>
      <c r="E20" s="204"/>
      <c r="F20" s="204"/>
      <c r="G20" s="205"/>
      <c r="H20" s="205"/>
      <c r="I20" s="87"/>
      <c r="J20" s="206"/>
      <c r="K20" s="207"/>
      <c r="L20" s="178" t="str">
        <f t="shared" si="0"/>
        <v/>
      </c>
      <c r="M20" s="208"/>
      <c r="N20" s="209"/>
      <c r="O20" s="181" t="str">
        <f t="shared" si="1"/>
        <v/>
      </c>
      <c r="P20" s="169"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182">
        <f t="shared" si="2"/>
        <v>0</v>
      </c>
    </row>
    <row r="21" spans="1:17" ht="30" customHeight="1" x14ac:dyDescent="0.15">
      <c r="A21" s="201"/>
      <c r="B21" s="202"/>
      <c r="C21" s="173" t="s">
        <v>62</v>
      </c>
      <c r="D21" s="203"/>
      <c r="E21" s="204"/>
      <c r="F21" s="204"/>
      <c r="G21" s="205"/>
      <c r="H21" s="205"/>
      <c r="I21" s="87"/>
      <c r="J21" s="206"/>
      <c r="K21" s="207"/>
      <c r="L21" s="178" t="str">
        <f t="shared" si="0"/>
        <v/>
      </c>
      <c r="M21" s="208"/>
      <c r="N21" s="209"/>
      <c r="O21" s="181" t="str">
        <f t="shared" si="1"/>
        <v/>
      </c>
      <c r="P21" s="169"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182">
        <f t="shared" si="2"/>
        <v>0</v>
      </c>
    </row>
    <row r="22" spans="1:17" ht="30" customHeight="1" thickBot="1" x14ac:dyDescent="0.2">
      <c r="A22" s="201"/>
      <c r="B22" s="202"/>
      <c r="C22" s="173" t="s">
        <v>62</v>
      </c>
      <c r="D22" s="203"/>
      <c r="E22" s="204"/>
      <c r="F22" s="204"/>
      <c r="G22" s="204"/>
      <c r="H22" s="204"/>
      <c r="I22" s="87"/>
      <c r="J22" s="206"/>
      <c r="K22" s="207"/>
      <c r="L22" s="210" t="str">
        <f t="shared" si="0"/>
        <v/>
      </c>
      <c r="M22" s="211"/>
      <c r="N22" s="212"/>
      <c r="O22" s="213" t="str">
        <f t="shared" si="1"/>
        <v/>
      </c>
      <c r="P22" s="169"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214">
        <f t="shared" si="2"/>
        <v>0</v>
      </c>
    </row>
    <row r="23" spans="1:17" ht="30" customHeight="1" thickBot="1" x14ac:dyDescent="0.2">
      <c r="A23" s="326" t="s">
        <v>81</v>
      </c>
      <c r="B23" s="327"/>
      <c r="C23" s="327"/>
      <c r="D23" s="327"/>
      <c r="E23" s="327"/>
      <c r="F23" s="327"/>
      <c r="G23" s="327"/>
      <c r="H23" s="328"/>
      <c r="I23" s="215"/>
      <c r="J23" s="184">
        <f>TRUNC(SUM(J9:J22),-0.1)</f>
        <v>0</v>
      </c>
      <c r="K23" s="216"/>
      <c r="L23" s="186">
        <f t="shared" ref="L23:Q23" si="3">SUM(L9:L22)</f>
        <v>0</v>
      </c>
      <c r="M23" s="186">
        <f t="shared" si="3"/>
        <v>0</v>
      </c>
      <c r="N23" s="187">
        <f t="shared" si="3"/>
        <v>0</v>
      </c>
      <c r="O23" s="187">
        <f t="shared" si="3"/>
        <v>0</v>
      </c>
      <c r="P23" s="186">
        <f t="shared" si="3"/>
        <v>0</v>
      </c>
      <c r="Q23" s="188">
        <f t="shared" si="3"/>
        <v>0</v>
      </c>
    </row>
    <row r="24" spans="1:17" ht="16.5" thickBot="1" x14ac:dyDescent="0.2">
      <c r="A24" s="329" t="s">
        <v>124</v>
      </c>
      <c r="B24" s="329"/>
      <c r="C24" s="329"/>
      <c r="D24" s="329"/>
      <c r="E24" s="329"/>
      <c r="F24" s="329"/>
      <c r="G24" s="329"/>
      <c r="H24" s="329"/>
      <c r="I24" s="329"/>
      <c r="J24" s="329"/>
      <c r="K24" s="329"/>
      <c r="L24" s="189"/>
      <c r="M24" s="189"/>
      <c r="N24" s="189"/>
      <c r="O24" s="189"/>
      <c r="P24" s="189"/>
      <c r="Q24" s="189"/>
    </row>
    <row r="25" spans="1:17" ht="30" customHeight="1" thickBot="1" x14ac:dyDescent="0.2">
      <c r="A25" s="132"/>
      <c r="B25" s="132"/>
      <c r="C25" s="134"/>
      <c r="D25" s="132"/>
      <c r="E25" s="132"/>
      <c r="F25" s="132"/>
      <c r="G25" s="132"/>
      <c r="J25" s="330" t="s">
        <v>125</v>
      </c>
      <c r="K25" s="331"/>
      <c r="L25" s="318">
        <f>SUM(M5,M23,N23)</f>
        <v>0</v>
      </c>
      <c r="M25" s="319"/>
      <c r="N25" s="330" t="s">
        <v>126</v>
      </c>
      <c r="O25" s="331"/>
      <c r="P25" s="318">
        <f>SUM(P5,P23,Q23)</f>
        <v>0</v>
      </c>
      <c r="Q25" s="319"/>
    </row>
    <row r="26" spans="1:17" ht="30" customHeight="1" thickBot="1" x14ac:dyDescent="0.2">
      <c r="A26" s="132"/>
      <c r="B26" s="132"/>
      <c r="C26" s="134"/>
      <c r="D26" s="132"/>
      <c r="E26" s="132"/>
      <c r="F26" s="132"/>
      <c r="G26" s="132"/>
      <c r="H26" s="132"/>
      <c r="I26" s="132"/>
      <c r="J26" s="12"/>
      <c r="K26" s="12"/>
      <c r="N26" s="330" t="s">
        <v>84</v>
      </c>
      <c r="O26" s="331"/>
      <c r="P26" s="318">
        <f>IF(L25-P25&lt;0,"-",L25-P25)</f>
        <v>0</v>
      </c>
      <c r="Q26" s="319"/>
    </row>
    <row r="27" spans="1:17" ht="16.5" thickBot="1" x14ac:dyDescent="0.2">
      <c r="A27" s="132"/>
      <c r="B27" s="132"/>
      <c r="C27" s="134"/>
      <c r="D27" s="132"/>
      <c r="E27" s="132"/>
      <c r="F27" s="132"/>
      <c r="G27" s="132"/>
      <c r="H27" s="132"/>
      <c r="I27" s="132"/>
      <c r="J27" s="134"/>
      <c r="K27" s="134"/>
      <c r="L27" s="190"/>
      <c r="M27" s="190"/>
      <c r="N27" s="190"/>
      <c r="O27" s="191"/>
      <c r="P27" s="191"/>
      <c r="Q27" s="192"/>
    </row>
    <row r="28" spans="1:17" ht="30" customHeight="1" x14ac:dyDescent="0.15">
      <c r="A28" s="335" t="s">
        <v>127</v>
      </c>
      <c r="B28" s="336"/>
      <c r="C28" s="336"/>
      <c r="D28" s="336"/>
      <c r="E28" s="336"/>
      <c r="F28" s="336"/>
      <c r="G28" s="336"/>
      <c r="H28" s="336"/>
      <c r="I28" s="336"/>
      <c r="J28" s="336"/>
      <c r="K28" s="337"/>
      <c r="L28" s="336" t="s">
        <v>128</v>
      </c>
      <c r="M28" s="336"/>
      <c r="N28" s="336"/>
      <c r="O28" s="336"/>
      <c r="P28" s="336"/>
      <c r="Q28" s="337"/>
    </row>
    <row r="29" spans="1:17" ht="30" customHeight="1" x14ac:dyDescent="0.15">
      <c r="A29" s="348"/>
      <c r="B29" s="349"/>
      <c r="C29" s="349"/>
      <c r="D29" s="349"/>
      <c r="E29" s="349"/>
      <c r="F29" s="349"/>
      <c r="G29" s="349"/>
      <c r="H29" s="349"/>
      <c r="I29" s="349"/>
      <c r="J29" s="349"/>
      <c r="K29" s="350"/>
      <c r="L29" s="349"/>
      <c r="M29" s="349"/>
      <c r="N29" s="349"/>
      <c r="O29" s="349"/>
      <c r="P29" s="349"/>
      <c r="Q29" s="350"/>
    </row>
    <row r="30" spans="1:17" ht="30" customHeight="1" x14ac:dyDescent="0.15">
      <c r="A30" s="348"/>
      <c r="B30" s="349"/>
      <c r="C30" s="349"/>
      <c r="D30" s="349"/>
      <c r="E30" s="349"/>
      <c r="F30" s="349"/>
      <c r="G30" s="349"/>
      <c r="H30" s="349"/>
      <c r="I30" s="349"/>
      <c r="J30" s="349"/>
      <c r="K30" s="350"/>
      <c r="L30" s="349"/>
      <c r="M30" s="349"/>
      <c r="N30" s="349"/>
      <c r="O30" s="349"/>
      <c r="P30" s="349"/>
      <c r="Q30" s="350"/>
    </row>
    <row r="31" spans="1:17" ht="30" customHeight="1" x14ac:dyDescent="0.15">
      <c r="A31" s="348"/>
      <c r="B31" s="349"/>
      <c r="C31" s="349"/>
      <c r="D31" s="349"/>
      <c r="E31" s="349"/>
      <c r="F31" s="349"/>
      <c r="G31" s="349"/>
      <c r="H31" s="349"/>
      <c r="I31" s="349"/>
      <c r="J31" s="349"/>
      <c r="K31" s="350"/>
      <c r="L31" s="349"/>
      <c r="M31" s="349"/>
      <c r="N31" s="349"/>
      <c r="O31" s="349"/>
      <c r="P31" s="349"/>
      <c r="Q31" s="350"/>
    </row>
    <row r="32" spans="1:17" ht="30" customHeight="1" x14ac:dyDescent="0.15">
      <c r="A32" s="348"/>
      <c r="B32" s="349"/>
      <c r="C32" s="349"/>
      <c r="D32" s="349"/>
      <c r="E32" s="349"/>
      <c r="F32" s="349"/>
      <c r="G32" s="349"/>
      <c r="H32" s="349"/>
      <c r="I32" s="349"/>
      <c r="J32" s="349"/>
      <c r="K32" s="350"/>
      <c r="L32" s="349"/>
      <c r="M32" s="349"/>
      <c r="N32" s="349"/>
      <c r="O32" s="349"/>
      <c r="P32" s="349"/>
      <c r="Q32" s="350"/>
    </row>
    <row r="33" spans="1:17" ht="30" customHeight="1" x14ac:dyDescent="0.15">
      <c r="A33" s="348"/>
      <c r="B33" s="349"/>
      <c r="C33" s="349"/>
      <c r="D33" s="349"/>
      <c r="E33" s="349"/>
      <c r="F33" s="349"/>
      <c r="G33" s="349"/>
      <c r="H33" s="349"/>
      <c r="I33" s="349"/>
      <c r="J33" s="349"/>
      <c r="K33" s="350"/>
      <c r="L33" s="349"/>
      <c r="M33" s="349"/>
      <c r="N33" s="349"/>
      <c r="O33" s="349"/>
      <c r="P33" s="349"/>
      <c r="Q33" s="350"/>
    </row>
    <row r="34" spans="1:17" ht="30" customHeight="1" x14ac:dyDescent="0.15">
      <c r="A34" s="348"/>
      <c r="B34" s="349"/>
      <c r="C34" s="349"/>
      <c r="D34" s="349"/>
      <c r="E34" s="349"/>
      <c r="F34" s="349"/>
      <c r="G34" s="349"/>
      <c r="H34" s="349"/>
      <c r="I34" s="349"/>
      <c r="J34" s="349"/>
      <c r="K34" s="350"/>
      <c r="L34" s="349"/>
      <c r="M34" s="349"/>
      <c r="N34" s="349"/>
      <c r="O34" s="349"/>
      <c r="P34" s="349"/>
      <c r="Q34" s="350"/>
    </row>
    <row r="35" spans="1:17" ht="30" customHeight="1" x14ac:dyDescent="0.15">
      <c r="A35" s="348"/>
      <c r="B35" s="349"/>
      <c r="C35" s="349"/>
      <c r="D35" s="349"/>
      <c r="E35" s="349"/>
      <c r="F35" s="349"/>
      <c r="G35" s="349"/>
      <c r="H35" s="349"/>
      <c r="I35" s="349"/>
      <c r="J35" s="349"/>
      <c r="K35" s="350"/>
      <c r="L35" s="349"/>
      <c r="M35" s="349"/>
      <c r="N35" s="349"/>
      <c r="O35" s="349"/>
      <c r="P35" s="349"/>
      <c r="Q35" s="350"/>
    </row>
    <row r="36" spans="1:17" ht="30" customHeight="1" x14ac:dyDescent="0.15">
      <c r="A36" s="348"/>
      <c r="B36" s="349"/>
      <c r="C36" s="349"/>
      <c r="D36" s="349"/>
      <c r="E36" s="349"/>
      <c r="F36" s="349"/>
      <c r="G36" s="349"/>
      <c r="H36" s="349"/>
      <c r="I36" s="349"/>
      <c r="J36" s="349"/>
      <c r="K36" s="350"/>
      <c r="L36" s="349"/>
      <c r="M36" s="349"/>
      <c r="N36" s="349"/>
      <c r="O36" s="349"/>
      <c r="P36" s="349"/>
      <c r="Q36" s="350"/>
    </row>
    <row r="37" spans="1:17" ht="30" customHeight="1" x14ac:dyDescent="0.15">
      <c r="A37" s="348"/>
      <c r="B37" s="349"/>
      <c r="C37" s="349"/>
      <c r="D37" s="349"/>
      <c r="E37" s="349"/>
      <c r="F37" s="349"/>
      <c r="G37" s="349"/>
      <c r="H37" s="349"/>
      <c r="I37" s="349"/>
      <c r="J37" s="349"/>
      <c r="K37" s="350"/>
      <c r="L37" s="349"/>
      <c r="M37" s="349"/>
      <c r="N37" s="349"/>
      <c r="O37" s="349"/>
      <c r="P37" s="349"/>
      <c r="Q37" s="350"/>
    </row>
    <row r="38" spans="1:17" ht="30" customHeight="1" x14ac:dyDescent="0.15">
      <c r="A38" s="348"/>
      <c r="B38" s="349"/>
      <c r="C38" s="349"/>
      <c r="D38" s="349"/>
      <c r="E38" s="349"/>
      <c r="F38" s="349"/>
      <c r="G38" s="349"/>
      <c r="H38" s="349"/>
      <c r="I38" s="349"/>
      <c r="J38" s="349"/>
      <c r="K38" s="350"/>
      <c r="L38" s="349"/>
      <c r="M38" s="349"/>
      <c r="N38" s="349"/>
      <c r="O38" s="349"/>
      <c r="P38" s="349"/>
      <c r="Q38" s="350"/>
    </row>
    <row r="39" spans="1:17" ht="30" customHeight="1" x14ac:dyDescent="0.15">
      <c r="A39" s="348"/>
      <c r="B39" s="349"/>
      <c r="C39" s="349"/>
      <c r="D39" s="349"/>
      <c r="E39" s="349"/>
      <c r="F39" s="349"/>
      <c r="G39" s="349"/>
      <c r="H39" s="349"/>
      <c r="I39" s="349"/>
      <c r="J39" s="349"/>
      <c r="K39" s="350"/>
      <c r="L39" s="349"/>
      <c r="M39" s="349"/>
      <c r="N39" s="349"/>
      <c r="O39" s="349"/>
      <c r="P39" s="349"/>
      <c r="Q39" s="350"/>
    </row>
    <row r="40" spans="1:17" ht="30" customHeight="1" x14ac:dyDescent="0.15">
      <c r="A40" s="348"/>
      <c r="B40" s="349"/>
      <c r="C40" s="349"/>
      <c r="D40" s="349"/>
      <c r="E40" s="349"/>
      <c r="F40" s="349"/>
      <c r="G40" s="349"/>
      <c r="H40" s="349"/>
      <c r="I40" s="349"/>
      <c r="J40" s="349"/>
      <c r="K40" s="350"/>
      <c r="L40" s="349"/>
      <c r="M40" s="349"/>
      <c r="N40" s="349"/>
      <c r="O40" s="349"/>
      <c r="P40" s="349"/>
      <c r="Q40" s="350"/>
    </row>
    <row r="41" spans="1:17" ht="30" customHeight="1" x14ac:dyDescent="0.15">
      <c r="A41" s="348"/>
      <c r="B41" s="349"/>
      <c r="C41" s="349"/>
      <c r="D41" s="349"/>
      <c r="E41" s="349"/>
      <c r="F41" s="349"/>
      <c r="G41" s="349"/>
      <c r="H41" s="349"/>
      <c r="I41" s="349"/>
      <c r="J41" s="349"/>
      <c r="K41" s="350"/>
      <c r="L41" s="349"/>
      <c r="M41" s="349"/>
      <c r="N41" s="349"/>
      <c r="O41" s="349"/>
      <c r="P41" s="349"/>
      <c r="Q41" s="350"/>
    </row>
    <row r="42" spans="1:17" ht="30" customHeight="1" x14ac:dyDescent="0.15">
      <c r="A42" s="348"/>
      <c r="B42" s="349"/>
      <c r="C42" s="349"/>
      <c r="D42" s="349"/>
      <c r="E42" s="349"/>
      <c r="F42" s="349"/>
      <c r="G42" s="349"/>
      <c r="H42" s="349"/>
      <c r="I42" s="349"/>
      <c r="J42" s="349"/>
      <c r="K42" s="350"/>
      <c r="L42" s="349"/>
      <c r="M42" s="349"/>
      <c r="N42" s="349"/>
      <c r="O42" s="349"/>
      <c r="P42" s="349"/>
      <c r="Q42" s="350"/>
    </row>
    <row r="43" spans="1:17" ht="30" customHeight="1" x14ac:dyDescent="0.15">
      <c r="A43" s="348"/>
      <c r="B43" s="349"/>
      <c r="C43" s="349"/>
      <c r="D43" s="349"/>
      <c r="E43" s="349"/>
      <c r="F43" s="349"/>
      <c r="G43" s="349"/>
      <c r="H43" s="349"/>
      <c r="I43" s="349"/>
      <c r="J43" s="349"/>
      <c r="K43" s="350"/>
      <c r="L43" s="349"/>
      <c r="M43" s="349"/>
      <c r="N43" s="349"/>
      <c r="O43" s="349"/>
      <c r="P43" s="349"/>
      <c r="Q43" s="350"/>
    </row>
    <row r="44" spans="1:17" ht="30" customHeight="1" x14ac:dyDescent="0.15">
      <c r="A44" s="348"/>
      <c r="B44" s="349"/>
      <c r="C44" s="349"/>
      <c r="D44" s="349"/>
      <c r="E44" s="349"/>
      <c r="F44" s="349"/>
      <c r="G44" s="349"/>
      <c r="H44" s="349"/>
      <c r="I44" s="349"/>
      <c r="J44" s="349"/>
      <c r="K44" s="350"/>
      <c r="L44" s="349"/>
      <c r="M44" s="349"/>
      <c r="N44" s="349"/>
      <c r="O44" s="349"/>
      <c r="P44" s="349"/>
      <c r="Q44" s="350"/>
    </row>
    <row r="45" spans="1:17" ht="30" customHeight="1" x14ac:dyDescent="0.15">
      <c r="A45" s="348"/>
      <c r="B45" s="349"/>
      <c r="C45" s="349"/>
      <c r="D45" s="349"/>
      <c r="E45" s="349"/>
      <c r="F45" s="349"/>
      <c r="G45" s="349"/>
      <c r="H45" s="349"/>
      <c r="I45" s="349"/>
      <c r="J45" s="349"/>
      <c r="K45" s="350"/>
      <c r="L45" s="349"/>
      <c r="M45" s="349"/>
      <c r="N45" s="349"/>
      <c r="O45" s="349"/>
      <c r="P45" s="349"/>
      <c r="Q45" s="350"/>
    </row>
    <row r="46" spans="1:17" ht="30" customHeight="1" x14ac:dyDescent="0.15">
      <c r="A46" s="348"/>
      <c r="B46" s="349"/>
      <c r="C46" s="349"/>
      <c r="D46" s="349"/>
      <c r="E46" s="349"/>
      <c r="F46" s="349"/>
      <c r="G46" s="349"/>
      <c r="H46" s="349"/>
      <c r="I46" s="349"/>
      <c r="J46" s="349"/>
      <c r="K46" s="350"/>
      <c r="L46" s="349"/>
      <c r="M46" s="349"/>
      <c r="N46" s="349"/>
      <c r="O46" s="349"/>
      <c r="P46" s="349"/>
      <c r="Q46" s="350"/>
    </row>
    <row r="47" spans="1:17" ht="30" customHeight="1" x14ac:dyDescent="0.15">
      <c r="A47" s="348"/>
      <c r="B47" s="349"/>
      <c r="C47" s="349"/>
      <c r="D47" s="349"/>
      <c r="E47" s="349"/>
      <c r="F47" s="349"/>
      <c r="G47" s="349"/>
      <c r="H47" s="349"/>
      <c r="I47" s="349"/>
      <c r="J47" s="349"/>
      <c r="K47" s="350"/>
      <c r="L47" s="349"/>
      <c r="M47" s="349"/>
      <c r="N47" s="349"/>
      <c r="O47" s="349"/>
      <c r="P47" s="349"/>
      <c r="Q47" s="350"/>
    </row>
    <row r="48" spans="1:17" ht="30" customHeight="1" thickBot="1" x14ac:dyDescent="0.2">
      <c r="A48" s="351"/>
      <c r="B48" s="352"/>
      <c r="C48" s="352"/>
      <c r="D48" s="352"/>
      <c r="E48" s="352"/>
      <c r="F48" s="352"/>
      <c r="G48" s="352"/>
      <c r="H48" s="352"/>
      <c r="I48" s="352"/>
      <c r="J48" s="352"/>
      <c r="K48" s="353"/>
      <c r="L48" s="352"/>
      <c r="M48" s="352"/>
      <c r="N48" s="352"/>
      <c r="O48" s="352"/>
      <c r="P48" s="352"/>
      <c r="Q48" s="353"/>
    </row>
    <row r="49" spans="1:11" ht="15.75" x14ac:dyDescent="0.15">
      <c r="A49" s="334" t="s">
        <v>83</v>
      </c>
      <c r="B49" s="334"/>
      <c r="C49" s="334"/>
      <c r="D49" s="334"/>
      <c r="E49" s="334"/>
      <c r="F49" s="334"/>
      <c r="G49" s="334"/>
      <c r="H49" s="334"/>
      <c r="I49" s="334"/>
      <c r="J49" s="334"/>
      <c r="K49" s="334"/>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A9:B22 M9:N22 D9:H22 J9:K22">
    <cfRule type="containsBlanks" dxfId="15" priority="16">
      <formula>LEN(TRIM(A9))=0</formula>
    </cfRule>
  </conditionalFormatting>
  <conditionalFormatting sqref="I9">
    <cfRule type="containsBlanks" dxfId="14" priority="15">
      <formula>LEN(TRIM(I9))=0</formula>
    </cfRule>
  </conditionalFormatting>
  <conditionalFormatting sqref="I10">
    <cfRule type="containsBlanks" dxfId="13" priority="14">
      <formula>LEN(TRIM(I10))=0</formula>
    </cfRule>
  </conditionalFormatting>
  <conditionalFormatting sqref="I11">
    <cfRule type="containsBlanks" dxfId="12" priority="13">
      <formula>LEN(TRIM(I11))=0</formula>
    </cfRule>
  </conditionalFormatting>
  <conditionalFormatting sqref="I12">
    <cfRule type="containsBlanks" dxfId="11" priority="12">
      <formula>LEN(TRIM(I12))=0</formula>
    </cfRule>
  </conditionalFormatting>
  <conditionalFormatting sqref="I13">
    <cfRule type="containsBlanks" dxfId="10" priority="11">
      <formula>LEN(TRIM(I13))=0</formula>
    </cfRule>
  </conditionalFormatting>
  <conditionalFormatting sqref="I14">
    <cfRule type="containsBlanks" dxfId="9" priority="10">
      <formula>LEN(TRIM(I14))=0</formula>
    </cfRule>
  </conditionalFormatting>
  <conditionalFormatting sqref="I15">
    <cfRule type="containsBlanks" dxfId="8" priority="9">
      <formula>LEN(TRIM(I15))=0</formula>
    </cfRule>
  </conditionalFormatting>
  <conditionalFormatting sqref="I16">
    <cfRule type="containsBlanks" dxfId="7" priority="8">
      <formula>LEN(TRIM(I16))=0</formula>
    </cfRule>
  </conditionalFormatting>
  <conditionalFormatting sqref="I17">
    <cfRule type="containsBlanks" dxfId="6" priority="7">
      <formula>LEN(TRIM(I17))=0</formula>
    </cfRule>
  </conditionalFormatting>
  <conditionalFormatting sqref="I18">
    <cfRule type="containsBlanks" dxfId="5" priority="6">
      <formula>LEN(TRIM(I18))=0</formula>
    </cfRule>
  </conditionalFormatting>
  <conditionalFormatting sqref="I19">
    <cfRule type="containsBlanks" dxfId="4" priority="5">
      <formula>LEN(TRIM(I19))=0</formula>
    </cfRule>
  </conditionalFormatting>
  <conditionalFormatting sqref="I20">
    <cfRule type="containsBlanks" dxfId="3" priority="4">
      <formula>LEN(TRIM(I20))=0</formula>
    </cfRule>
  </conditionalFormatting>
  <conditionalFormatting sqref="I21">
    <cfRule type="containsBlanks" dxfId="2" priority="3">
      <formula>LEN(TRIM(I21))=0</formula>
    </cfRule>
  </conditionalFormatting>
  <conditionalFormatting sqref="I22">
    <cfRule type="containsBlanks" dxfId="1" priority="2">
      <formula>LEN(TRIM(I22))=0</formula>
    </cfRule>
  </conditionalFormatting>
  <conditionalFormatting sqref="I5:J5">
    <cfRule type="containsBlanks" dxfId="0" priority="1">
      <formula>LEN(TRIM(I5))=0</formula>
    </cfRule>
  </conditionalFormatting>
  <dataValidations count="1">
    <dataValidation type="list" allowBlank="1" showInputMessage="1" showErrorMessage="1" sqref="K9:K22" xr:uid="{8392A829-4265-4233-A093-F26F7FB65A64}">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31941E7-DBDC-421E-82FA-8317E934C891}">
          <x14:formula1>
            <xm:f>'(参考)宿泊料等'!$I$2:$I$15</xm:f>
          </x14:formula1>
          <xm:sqref>I9:I22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499984740745262"/>
    <pageSetUpPr fitToPage="1"/>
  </sheetPr>
  <dimension ref="A1:L25"/>
  <sheetViews>
    <sheetView view="pageBreakPreview" zoomScaleNormal="100" zoomScaleSheetLayoutView="100" workbookViewId="0">
      <selection activeCell="K17" sqref="K17"/>
    </sheetView>
  </sheetViews>
  <sheetFormatPr defaultColWidth="9" defaultRowHeight="18.75" x14ac:dyDescent="0.15"/>
  <cols>
    <col min="1" max="1" width="9" style="2" bestFit="1" customWidth="1"/>
    <col min="2" max="2" width="25.375" style="2" bestFit="1" customWidth="1"/>
    <col min="3" max="3" width="5.25" style="10" bestFit="1" customWidth="1"/>
    <col min="4" max="5" width="7.125" style="2" bestFit="1" customWidth="1"/>
    <col min="6" max="8" width="6.125" style="2" bestFit="1" customWidth="1"/>
    <col min="9" max="9" width="13" style="2" bestFit="1" customWidth="1"/>
    <col min="10" max="16384" width="9" style="2"/>
  </cols>
  <sheetData>
    <row r="1" spans="1:12" x14ac:dyDescent="0.15">
      <c r="A1" s="355" t="s">
        <v>133</v>
      </c>
      <c r="B1" s="355" t="s">
        <v>134</v>
      </c>
      <c r="C1" s="355" t="s">
        <v>135</v>
      </c>
      <c r="D1" s="354" t="s">
        <v>136</v>
      </c>
      <c r="E1" s="354"/>
      <c r="F1" s="354" t="s">
        <v>59</v>
      </c>
      <c r="G1" s="354"/>
      <c r="H1" s="354"/>
      <c r="I1" s="1" t="s">
        <v>137</v>
      </c>
    </row>
    <row r="2" spans="1:12" x14ac:dyDescent="0.15">
      <c r="A2" s="355"/>
      <c r="B2" s="355"/>
      <c r="C2" s="355"/>
      <c r="D2" s="1" t="s">
        <v>137</v>
      </c>
      <c r="E2" s="1" t="s">
        <v>138</v>
      </c>
      <c r="F2" s="1" t="s">
        <v>81</v>
      </c>
      <c r="G2" s="1" t="s">
        <v>75</v>
      </c>
      <c r="H2" s="1" t="s">
        <v>139</v>
      </c>
      <c r="I2" s="1" t="s">
        <v>140</v>
      </c>
    </row>
    <row r="3" spans="1:12" x14ac:dyDescent="0.15">
      <c r="A3" s="355" t="s">
        <v>141</v>
      </c>
      <c r="B3" s="3" t="s">
        <v>24</v>
      </c>
      <c r="C3" s="1" t="s">
        <v>142</v>
      </c>
      <c r="D3" s="4">
        <v>14800</v>
      </c>
      <c r="E3" s="4">
        <v>13300</v>
      </c>
      <c r="F3" s="4">
        <f>G3+H3</f>
        <v>3000</v>
      </c>
      <c r="G3" s="4">
        <v>2000</v>
      </c>
      <c r="H3" s="4">
        <v>1000</v>
      </c>
      <c r="I3" s="1" t="s">
        <v>143</v>
      </c>
      <c r="J3" s="5"/>
      <c r="K3" s="6"/>
      <c r="L3" s="5"/>
    </row>
    <row r="4" spans="1:12" x14ac:dyDescent="0.15">
      <c r="A4" s="355"/>
      <c r="B4" s="3" t="s">
        <v>144</v>
      </c>
      <c r="C4" s="1" t="s">
        <v>142</v>
      </c>
      <c r="D4" s="4">
        <v>14800</v>
      </c>
      <c r="E4" s="4">
        <v>13300</v>
      </c>
      <c r="F4" s="4">
        <f t="shared" ref="F4:F25" si="0">G4+H4</f>
        <v>3000</v>
      </c>
      <c r="G4" s="4">
        <v>2000</v>
      </c>
      <c r="H4" s="4">
        <v>1000</v>
      </c>
      <c r="I4" s="1" t="s">
        <v>145</v>
      </c>
      <c r="J4" s="5"/>
      <c r="K4" s="6"/>
      <c r="L4" s="5"/>
    </row>
    <row r="5" spans="1:12" x14ac:dyDescent="0.15">
      <c r="A5" s="355"/>
      <c r="B5" s="3" t="s">
        <v>146</v>
      </c>
      <c r="C5" s="1" t="s">
        <v>142</v>
      </c>
      <c r="D5" s="4">
        <v>14800</v>
      </c>
      <c r="E5" s="4">
        <v>13300</v>
      </c>
      <c r="F5" s="4">
        <f t="shared" si="0"/>
        <v>3000</v>
      </c>
      <c r="G5" s="4">
        <v>2000</v>
      </c>
      <c r="H5" s="4">
        <v>1000</v>
      </c>
      <c r="I5" s="1" t="s">
        <v>147</v>
      </c>
      <c r="J5" s="5"/>
      <c r="K5" s="6"/>
      <c r="L5" s="5"/>
    </row>
    <row r="6" spans="1:12" x14ac:dyDescent="0.15">
      <c r="A6" s="355"/>
      <c r="B6" s="3" t="s">
        <v>130</v>
      </c>
      <c r="C6" s="1" t="s">
        <v>142</v>
      </c>
      <c r="D6" s="4">
        <v>14800</v>
      </c>
      <c r="E6" s="4">
        <v>13300</v>
      </c>
      <c r="F6" s="4">
        <f t="shared" si="0"/>
        <v>3000</v>
      </c>
      <c r="G6" s="4">
        <v>2000</v>
      </c>
      <c r="H6" s="4">
        <v>1000</v>
      </c>
      <c r="I6" s="1" t="s">
        <v>148</v>
      </c>
      <c r="J6" s="5"/>
      <c r="K6" s="6"/>
      <c r="L6" s="5"/>
    </row>
    <row r="7" spans="1:12" x14ac:dyDescent="0.15">
      <c r="A7" s="355"/>
      <c r="B7" s="3" t="s">
        <v>149</v>
      </c>
      <c r="C7" s="1" t="s">
        <v>142</v>
      </c>
      <c r="D7" s="4">
        <v>14800</v>
      </c>
      <c r="E7" s="4">
        <v>13300</v>
      </c>
      <c r="F7" s="4">
        <f t="shared" si="0"/>
        <v>3000</v>
      </c>
      <c r="G7" s="4">
        <v>2000</v>
      </c>
      <c r="H7" s="4">
        <v>1000</v>
      </c>
      <c r="I7" s="1" t="s">
        <v>150</v>
      </c>
      <c r="J7" s="5"/>
      <c r="K7" s="6"/>
      <c r="L7" s="5"/>
    </row>
    <row r="8" spans="1:12" x14ac:dyDescent="0.15">
      <c r="A8" s="355"/>
      <c r="B8" s="3" t="s">
        <v>151</v>
      </c>
      <c r="C8" s="1" t="s">
        <v>142</v>
      </c>
      <c r="D8" s="4">
        <v>14800</v>
      </c>
      <c r="E8" s="4">
        <v>13300</v>
      </c>
      <c r="F8" s="4">
        <f t="shared" si="0"/>
        <v>3000</v>
      </c>
      <c r="G8" s="4">
        <v>2000</v>
      </c>
      <c r="H8" s="4">
        <v>1000</v>
      </c>
      <c r="I8" s="1" t="s">
        <v>152</v>
      </c>
      <c r="J8" s="5"/>
      <c r="K8" s="6"/>
      <c r="L8" s="5"/>
    </row>
    <row r="9" spans="1:12" x14ac:dyDescent="0.15">
      <c r="A9" s="356" t="s">
        <v>153</v>
      </c>
      <c r="B9" s="7" t="s">
        <v>154</v>
      </c>
      <c r="C9" s="8" t="s">
        <v>155</v>
      </c>
      <c r="D9" s="9">
        <v>13100</v>
      </c>
      <c r="E9" s="9">
        <v>11800</v>
      </c>
      <c r="F9" s="9">
        <f t="shared" si="0"/>
        <v>2600</v>
      </c>
      <c r="G9" s="9">
        <v>1700</v>
      </c>
      <c r="H9" s="9">
        <v>900</v>
      </c>
      <c r="I9" s="1" t="s">
        <v>156</v>
      </c>
      <c r="J9" s="5"/>
      <c r="K9" s="6"/>
      <c r="L9" s="5"/>
    </row>
    <row r="10" spans="1:12" x14ac:dyDescent="0.15">
      <c r="A10" s="356"/>
      <c r="B10" s="7" t="s">
        <v>157</v>
      </c>
      <c r="C10" s="8" t="s">
        <v>155</v>
      </c>
      <c r="D10" s="9">
        <v>13100</v>
      </c>
      <c r="E10" s="9">
        <v>11800</v>
      </c>
      <c r="F10" s="9">
        <f t="shared" si="0"/>
        <v>2600</v>
      </c>
      <c r="G10" s="9">
        <v>1700</v>
      </c>
      <c r="H10" s="9">
        <v>900</v>
      </c>
      <c r="I10" s="1" t="s">
        <v>158</v>
      </c>
      <c r="J10" s="5"/>
      <c r="K10" s="6"/>
      <c r="L10" s="5"/>
    </row>
    <row r="11" spans="1:12" x14ac:dyDescent="0.15">
      <c r="A11" s="356"/>
      <c r="B11" s="7" t="s">
        <v>159</v>
      </c>
      <c r="C11" s="8" t="s">
        <v>155</v>
      </c>
      <c r="D11" s="9">
        <v>13100</v>
      </c>
      <c r="E11" s="9">
        <v>11800</v>
      </c>
      <c r="F11" s="9">
        <f t="shared" si="0"/>
        <v>2600</v>
      </c>
      <c r="G11" s="9">
        <v>1700</v>
      </c>
      <c r="H11" s="9">
        <v>900</v>
      </c>
      <c r="I11" s="1" t="s">
        <v>160</v>
      </c>
      <c r="J11" s="5"/>
      <c r="K11" s="6"/>
      <c r="L11" s="5"/>
    </row>
    <row r="12" spans="1:12" x14ac:dyDescent="0.15">
      <c r="A12" s="356"/>
      <c r="B12" s="7" t="s">
        <v>161</v>
      </c>
      <c r="C12" s="8" t="s">
        <v>155</v>
      </c>
      <c r="D12" s="9">
        <v>13100</v>
      </c>
      <c r="E12" s="9">
        <v>11800</v>
      </c>
      <c r="F12" s="9">
        <f t="shared" si="0"/>
        <v>2600</v>
      </c>
      <c r="G12" s="9">
        <v>1700</v>
      </c>
      <c r="H12" s="9">
        <v>900</v>
      </c>
      <c r="I12" s="1" t="s">
        <v>162</v>
      </c>
      <c r="J12" s="5"/>
      <c r="K12" s="6"/>
      <c r="L12" s="5"/>
    </row>
    <row r="13" spans="1:12" x14ac:dyDescent="0.15">
      <c r="A13" s="356"/>
      <c r="B13" s="7" t="s">
        <v>163</v>
      </c>
      <c r="C13" s="8" t="s">
        <v>155</v>
      </c>
      <c r="D13" s="9">
        <v>13100</v>
      </c>
      <c r="E13" s="9">
        <v>11800</v>
      </c>
      <c r="F13" s="9">
        <f t="shared" si="0"/>
        <v>2600</v>
      </c>
      <c r="G13" s="9">
        <v>1700</v>
      </c>
      <c r="H13" s="9">
        <v>900</v>
      </c>
      <c r="I13" s="1" t="s">
        <v>164</v>
      </c>
      <c r="J13" s="5"/>
      <c r="K13" s="6"/>
      <c r="L13" s="5"/>
    </row>
    <row r="14" spans="1:12" x14ac:dyDescent="0.15">
      <c r="A14" s="356"/>
      <c r="B14" s="7" t="s">
        <v>165</v>
      </c>
      <c r="C14" s="8" t="s">
        <v>155</v>
      </c>
      <c r="D14" s="9">
        <v>13100</v>
      </c>
      <c r="E14" s="9">
        <v>11800</v>
      </c>
      <c r="F14" s="9">
        <f t="shared" si="0"/>
        <v>2600</v>
      </c>
      <c r="G14" s="9">
        <v>1700</v>
      </c>
      <c r="H14" s="9">
        <v>900</v>
      </c>
      <c r="I14" s="1" t="s">
        <v>166</v>
      </c>
      <c r="J14" s="5"/>
      <c r="K14" s="6"/>
      <c r="L14" s="5"/>
    </row>
    <row r="15" spans="1:12" x14ac:dyDescent="0.15">
      <c r="A15" s="356"/>
      <c r="B15" s="7" t="s">
        <v>167</v>
      </c>
      <c r="C15" s="8" t="s">
        <v>155</v>
      </c>
      <c r="D15" s="9">
        <v>13100</v>
      </c>
      <c r="E15" s="9">
        <v>11800</v>
      </c>
      <c r="F15" s="9">
        <f t="shared" si="0"/>
        <v>2600</v>
      </c>
      <c r="G15" s="9">
        <v>1700</v>
      </c>
      <c r="H15" s="9">
        <v>900</v>
      </c>
      <c r="I15" s="11" t="s">
        <v>168</v>
      </c>
      <c r="J15" s="5"/>
      <c r="K15" s="6"/>
      <c r="L15" s="5"/>
    </row>
    <row r="16" spans="1:12" x14ac:dyDescent="0.15">
      <c r="A16" s="357" t="s">
        <v>169</v>
      </c>
      <c r="B16" s="3" t="s">
        <v>170</v>
      </c>
      <c r="C16" s="1" t="s">
        <v>171</v>
      </c>
      <c r="D16" s="4">
        <v>10900</v>
      </c>
      <c r="E16" s="4">
        <v>9800</v>
      </c>
      <c r="F16" s="4">
        <f t="shared" si="0"/>
        <v>2200</v>
      </c>
      <c r="G16" s="4">
        <v>1500</v>
      </c>
      <c r="H16" s="4">
        <v>700</v>
      </c>
      <c r="J16" s="5"/>
      <c r="K16" s="6"/>
      <c r="L16" s="5"/>
    </row>
    <row r="17" spans="1:12" x14ac:dyDescent="0.15">
      <c r="A17" s="355"/>
      <c r="B17" s="3" t="s">
        <v>20</v>
      </c>
      <c r="C17" s="1" t="s">
        <v>171</v>
      </c>
      <c r="D17" s="4">
        <v>10900</v>
      </c>
      <c r="E17" s="4">
        <v>9800</v>
      </c>
      <c r="F17" s="4">
        <f t="shared" si="0"/>
        <v>2200</v>
      </c>
      <c r="G17" s="4">
        <v>1500</v>
      </c>
      <c r="H17" s="4">
        <v>700</v>
      </c>
      <c r="J17" s="5"/>
      <c r="K17" s="6"/>
      <c r="L17" s="5"/>
    </row>
    <row r="18" spans="1:12" x14ac:dyDescent="0.15">
      <c r="A18" s="355"/>
      <c r="B18" s="3" t="s">
        <v>99</v>
      </c>
      <c r="C18" s="1" t="s">
        <v>171</v>
      </c>
      <c r="D18" s="4">
        <v>10900</v>
      </c>
      <c r="E18" s="4">
        <v>9800</v>
      </c>
      <c r="F18" s="4">
        <f t="shared" si="0"/>
        <v>2200</v>
      </c>
      <c r="G18" s="4">
        <v>1500</v>
      </c>
      <c r="H18" s="4">
        <v>700</v>
      </c>
      <c r="J18" s="5"/>
      <c r="K18" s="6"/>
      <c r="L18" s="5"/>
    </row>
    <row r="19" spans="1:12" x14ac:dyDescent="0.15">
      <c r="A19" s="355"/>
      <c r="B19" s="3" t="s">
        <v>172</v>
      </c>
      <c r="C19" s="1" t="s">
        <v>171</v>
      </c>
      <c r="D19" s="4">
        <v>10900</v>
      </c>
      <c r="E19" s="4">
        <v>9800</v>
      </c>
      <c r="F19" s="4">
        <f t="shared" si="0"/>
        <v>2200</v>
      </c>
      <c r="G19" s="4">
        <v>1500</v>
      </c>
      <c r="H19" s="4">
        <v>700</v>
      </c>
      <c r="J19" s="5"/>
      <c r="K19" s="6"/>
      <c r="L19" s="5"/>
    </row>
    <row r="20" spans="1:12" x14ac:dyDescent="0.15">
      <c r="A20" s="355"/>
      <c r="B20" s="3" t="s">
        <v>173</v>
      </c>
      <c r="C20" s="1" t="s">
        <v>171</v>
      </c>
      <c r="D20" s="4">
        <v>10900</v>
      </c>
      <c r="E20" s="4">
        <v>9800</v>
      </c>
      <c r="F20" s="4">
        <f t="shared" si="0"/>
        <v>2200</v>
      </c>
      <c r="G20" s="4">
        <v>1500</v>
      </c>
      <c r="H20" s="4">
        <v>700</v>
      </c>
      <c r="J20" s="5"/>
      <c r="K20" s="6"/>
      <c r="L20" s="5"/>
    </row>
    <row r="21" spans="1:12" x14ac:dyDescent="0.15">
      <c r="A21" s="355"/>
      <c r="B21" s="3" t="s">
        <v>174</v>
      </c>
      <c r="C21" s="1" t="s">
        <v>171</v>
      </c>
      <c r="D21" s="4">
        <v>10900</v>
      </c>
      <c r="E21" s="4">
        <v>9800</v>
      </c>
      <c r="F21" s="4">
        <f t="shared" si="0"/>
        <v>2200</v>
      </c>
      <c r="G21" s="4">
        <v>1500</v>
      </c>
      <c r="H21" s="4">
        <v>700</v>
      </c>
      <c r="J21" s="5"/>
      <c r="K21" s="6"/>
      <c r="L21" s="5"/>
    </row>
    <row r="22" spans="1:12" x14ac:dyDescent="0.15">
      <c r="A22" s="356" t="s">
        <v>175</v>
      </c>
      <c r="B22" s="7" t="s">
        <v>176</v>
      </c>
      <c r="C22" s="8" t="s">
        <v>177</v>
      </c>
      <c r="D22" s="9">
        <v>8700</v>
      </c>
      <c r="E22" s="9">
        <v>7800</v>
      </c>
      <c r="F22" s="9">
        <f t="shared" si="0"/>
        <v>1700</v>
      </c>
      <c r="G22" s="9">
        <v>1100</v>
      </c>
      <c r="H22" s="9">
        <v>600</v>
      </c>
      <c r="J22" s="5"/>
      <c r="K22" s="6"/>
      <c r="L22" s="5"/>
    </row>
    <row r="23" spans="1:12" x14ac:dyDescent="0.15">
      <c r="A23" s="356"/>
      <c r="B23" s="7" t="s">
        <v>178</v>
      </c>
      <c r="C23" s="8" t="s">
        <v>177</v>
      </c>
      <c r="D23" s="9">
        <v>8700</v>
      </c>
      <c r="E23" s="9">
        <v>7800</v>
      </c>
      <c r="F23" s="9">
        <f t="shared" ref="F23" si="1">G23+H23</f>
        <v>1700</v>
      </c>
      <c r="G23" s="9">
        <v>1100</v>
      </c>
      <c r="H23" s="9">
        <v>600</v>
      </c>
      <c r="J23" s="5"/>
      <c r="K23" s="6"/>
      <c r="L23" s="5"/>
    </row>
    <row r="24" spans="1:12" x14ac:dyDescent="0.15">
      <c r="A24" s="356"/>
      <c r="B24" s="7" t="s">
        <v>179</v>
      </c>
      <c r="C24" s="8" t="s">
        <v>177</v>
      </c>
      <c r="D24" s="9">
        <v>8700</v>
      </c>
      <c r="E24" s="9">
        <v>7800</v>
      </c>
      <c r="F24" s="9">
        <f t="shared" si="0"/>
        <v>1700</v>
      </c>
      <c r="G24" s="9">
        <v>1100</v>
      </c>
      <c r="H24" s="9">
        <v>600</v>
      </c>
      <c r="J24" s="5"/>
      <c r="K24" s="6"/>
      <c r="L24" s="5"/>
    </row>
    <row r="25" spans="1:12" x14ac:dyDescent="0.15">
      <c r="A25" s="356"/>
      <c r="B25" s="7" t="s">
        <v>180</v>
      </c>
      <c r="C25" s="8" t="s">
        <v>177</v>
      </c>
      <c r="D25" s="9">
        <v>8700</v>
      </c>
      <c r="E25" s="9">
        <v>7800</v>
      </c>
      <c r="F25" s="9">
        <f t="shared" si="0"/>
        <v>1700</v>
      </c>
      <c r="G25" s="9">
        <v>1100</v>
      </c>
      <c r="H25" s="9">
        <v>600</v>
      </c>
      <c r="J25" s="5"/>
      <c r="K25" s="6"/>
      <c r="L25" s="5"/>
    </row>
  </sheetData>
  <sheetProtection sheet="1" selectLockedCells="1"/>
  <mergeCells count="9">
    <mergeCell ref="F1:H1"/>
    <mergeCell ref="A1:A2"/>
    <mergeCell ref="B1:B2"/>
    <mergeCell ref="C1:C2"/>
    <mergeCell ref="A22:A25"/>
    <mergeCell ref="D1:E1"/>
    <mergeCell ref="A3:A8"/>
    <mergeCell ref="A9:A15"/>
    <mergeCell ref="A16:A21"/>
  </mergeCells>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D16"/>
  <sheetViews>
    <sheetView showZeros="0" view="pageBreakPreview" topLeftCell="H1" zoomScale="90" zoomScaleNormal="100" zoomScaleSheetLayoutView="90" workbookViewId="0">
      <selection activeCell="H9" sqref="H9"/>
    </sheetView>
  </sheetViews>
  <sheetFormatPr defaultColWidth="2.625" defaultRowHeight="37.5" customHeight="1" x14ac:dyDescent="0.15"/>
  <cols>
    <col min="1" max="1" width="8.75" style="12" customWidth="1"/>
    <col min="2" max="2" width="7.625" style="12" customWidth="1"/>
    <col min="3" max="3" width="4.25" style="20" bestFit="1" customWidth="1"/>
    <col min="4" max="4" width="7.625" style="12" customWidth="1"/>
    <col min="5" max="7" width="12.375" style="12" customWidth="1"/>
    <col min="8" max="8" width="7.375" style="20" customWidth="1"/>
    <col min="9" max="30" width="7.375" style="12" customWidth="1"/>
    <col min="31" max="16384" width="2.625" style="12"/>
  </cols>
  <sheetData>
    <row r="1" spans="1:30" ht="15.75" x14ac:dyDescent="0.15">
      <c r="A1" s="251" t="s">
        <v>45</v>
      </c>
      <c r="B1" s="251"/>
      <c r="C1" s="251"/>
      <c r="D1" s="251"/>
      <c r="E1" s="251"/>
      <c r="F1" s="251"/>
      <c r="G1" s="80"/>
      <c r="H1" s="80"/>
      <c r="I1" s="80"/>
      <c r="J1" s="80"/>
      <c r="K1" s="80"/>
      <c r="L1" s="80"/>
      <c r="M1" s="80"/>
      <c r="N1" s="80"/>
      <c r="O1" s="80"/>
      <c r="P1" s="80"/>
      <c r="Q1" s="80"/>
      <c r="R1" s="80"/>
      <c r="S1" s="80"/>
      <c r="T1" s="80"/>
      <c r="U1" s="80"/>
      <c r="V1" s="80"/>
      <c r="W1" s="80"/>
      <c r="X1" s="80"/>
      <c r="Y1" s="250" t="str">
        <f>'&lt;見本&gt;計画書(公共)'!U6</f>
        <v>社会福祉法人国交会自動車苑
千代田リハビリテーションセンター</v>
      </c>
      <c r="Z1" s="250"/>
      <c r="AA1" s="250"/>
      <c r="AB1" s="250"/>
      <c r="AC1" s="250"/>
      <c r="AD1" s="250"/>
    </row>
    <row r="2" spans="1:30" s="14" customFormat="1" ht="15" customHeight="1" x14ac:dyDescent="0.15">
      <c r="A2" s="13" t="s">
        <v>46</v>
      </c>
      <c r="B2" s="13"/>
      <c r="C2" s="13"/>
      <c r="D2" s="13"/>
      <c r="E2" s="234" t="str">
        <f>'&lt;見本&gt;計画書(公共)'!M2</f>
        <v>ネットワーク構築支援費</v>
      </c>
      <c r="F2" s="234"/>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x14ac:dyDescent="0.2">
      <c r="A3" s="267" t="s">
        <v>47</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30" ht="27.75" customHeight="1" x14ac:dyDescent="0.15">
      <c r="C4" s="12"/>
      <c r="H4" s="12"/>
      <c r="I4" s="269" t="s">
        <v>48</v>
      </c>
      <c r="J4" s="270"/>
      <c r="K4" s="270"/>
      <c r="L4" s="270"/>
      <c r="M4" s="270"/>
      <c r="N4" s="270"/>
      <c r="O4" s="270"/>
      <c r="P4" s="270"/>
      <c r="Q4" s="270"/>
      <c r="R4" s="270"/>
      <c r="S4" s="271"/>
      <c r="T4" s="269" t="s">
        <v>49</v>
      </c>
      <c r="U4" s="270"/>
      <c r="V4" s="270"/>
      <c r="W4" s="270"/>
      <c r="X4" s="270"/>
      <c r="Y4" s="270"/>
      <c r="Z4" s="270"/>
      <c r="AA4" s="270"/>
      <c r="AB4" s="270"/>
      <c r="AC4" s="270"/>
      <c r="AD4" s="271"/>
    </row>
    <row r="5" spans="1:30" ht="27.75" customHeight="1" x14ac:dyDescent="0.15">
      <c r="A5" s="15" t="s">
        <v>50</v>
      </c>
      <c r="B5" s="272" t="str">
        <f>'&lt;見本&gt;計画書(公共)'!W14</f>
        <v>内田　守</v>
      </c>
      <c r="C5" s="272"/>
      <c r="D5" s="272"/>
      <c r="H5" s="12"/>
      <c r="I5" s="248" t="s">
        <v>51</v>
      </c>
      <c r="J5" s="249"/>
      <c r="K5" s="245"/>
      <c r="L5" s="246"/>
      <c r="M5" s="247"/>
      <c r="N5" s="273" t="s">
        <v>52</v>
      </c>
      <c r="O5" s="274"/>
      <c r="P5" s="16"/>
      <c r="Q5" s="273" t="s">
        <v>53</v>
      </c>
      <c r="R5" s="274"/>
      <c r="S5" s="17"/>
      <c r="T5" s="248" t="s">
        <v>51</v>
      </c>
      <c r="U5" s="249"/>
      <c r="V5" s="280">
        <f>K5</f>
        <v>0</v>
      </c>
      <c r="W5" s="281"/>
      <c r="X5" s="282"/>
      <c r="Y5" s="273" t="s">
        <v>52</v>
      </c>
      <c r="Z5" s="274"/>
      <c r="AA5" s="18">
        <f>P5</f>
        <v>0</v>
      </c>
      <c r="AB5" s="273" t="s">
        <v>53</v>
      </c>
      <c r="AC5" s="274"/>
      <c r="AD5" s="19">
        <f>S5</f>
        <v>0</v>
      </c>
    </row>
    <row r="6" spans="1:30" ht="27.75" customHeight="1" thickBot="1" x14ac:dyDescent="0.2">
      <c r="A6" s="15" t="s">
        <v>54</v>
      </c>
      <c r="B6" s="272" t="str">
        <f>'&lt;見本&gt;計画書(公共)'!N14</f>
        <v>各種療法士</v>
      </c>
      <c r="C6" s="272"/>
      <c r="D6" s="272"/>
      <c r="I6" s="275" t="s">
        <v>55</v>
      </c>
      <c r="J6" s="276"/>
      <c r="K6" s="276"/>
      <c r="L6" s="278" t="s">
        <v>56</v>
      </c>
      <c r="M6" s="279"/>
      <c r="N6" s="277" t="s">
        <v>57</v>
      </c>
      <c r="O6" s="276"/>
      <c r="P6" s="283" t="s">
        <v>58</v>
      </c>
      <c r="Q6" s="283"/>
      <c r="R6" s="265" t="s">
        <v>59</v>
      </c>
      <c r="S6" s="266"/>
      <c r="T6" s="275" t="str">
        <f>I6</f>
        <v>鉄道賃</v>
      </c>
      <c r="U6" s="276"/>
      <c r="V6" s="276"/>
      <c r="W6" s="278" t="str">
        <f>L6</f>
        <v>航空賃</v>
      </c>
      <c r="X6" s="279"/>
      <c r="Y6" s="277" t="s">
        <v>57</v>
      </c>
      <c r="Z6" s="276"/>
      <c r="AA6" s="262" t="str">
        <f>P6</f>
        <v>宿泊料</v>
      </c>
      <c r="AB6" s="264"/>
      <c r="AC6" s="262" t="str">
        <f>R6</f>
        <v>食卓料</v>
      </c>
      <c r="AD6" s="263"/>
    </row>
    <row r="7" spans="1:30" ht="27.75" customHeight="1" x14ac:dyDescent="0.15">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x14ac:dyDescent="0.1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x14ac:dyDescent="0.15">
      <c r="A9" s="100">
        <v>45580</v>
      </c>
      <c r="B9" s="101">
        <v>0.41736111111111113</v>
      </c>
      <c r="C9" s="50" t="s">
        <v>62</v>
      </c>
      <c r="D9" s="102">
        <v>0.41944444444444445</v>
      </c>
      <c r="E9" s="103" t="s">
        <v>76</v>
      </c>
      <c r="F9" s="103" t="s">
        <v>77</v>
      </c>
      <c r="G9" s="103" t="s">
        <v>78</v>
      </c>
      <c r="H9" s="51"/>
      <c r="I9" s="104">
        <v>1.6</v>
      </c>
      <c r="J9" s="105">
        <v>146</v>
      </c>
      <c r="K9" s="112"/>
      <c r="L9" s="112"/>
      <c r="M9" s="112"/>
      <c r="N9" s="113"/>
      <c r="O9" s="114"/>
      <c r="P9" s="53" t="str">
        <f>IF(H9="","",IF($K$5="",1,""))</f>
        <v/>
      </c>
      <c r="Q9" s="52"/>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9" si="0">I9</f>
        <v>1.6</v>
      </c>
      <c r="U9" s="53">
        <f t="shared" si="0"/>
        <v>146</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x14ac:dyDescent="0.15">
      <c r="A10" s="49"/>
      <c r="B10" s="106">
        <v>0.42499999999999999</v>
      </c>
      <c r="C10" s="57" t="s">
        <v>62</v>
      </c>
      <c r="D10" s="107">
        <v>0.4381944444444445</v>
      </c>
      <c r="E10" s="108" t="s">
        <v>78</v>
      </c>
      <c r="F10" s="108" t="s">
        <v>79</v>
      </c>
      <c r="G10" s="108" t="s">
        <v>80</v>
      </c>
      <c r="H10" s="51"/>
      <c r="I10" s="109">
        <v>7.5</v>
      </c>
      <c r="J10" s="110">
        <v>157</v>
      </c>
      <c r="K10" s="115"/>
      <c r="L10" s="115"/>
      <c r="M10" s="115"/>
      <c r="N10" s="116"/>
      <c r="O10" s="115"/>
      <c r="P10" s="53" t="str">
        <f t="shared" ref="P10:P12" si="1">IF(H10="","",IF($K$5="",1,""))</f>
        <v/>
      </c>
      <c r="Q10" s="58"/>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ref="T10:T12" si="2">I10</f>
        <v>7.5</v>
      </c>
      <c r="U10" s="60">
        <f t="shared" ref="U10:U12" si="3">J10</f>
        <v>157</v>
      </c>
      <c r="V10" s="60">
        <f t="shared" ref="V10:V12" si="4">K10</f>
        <v>0</v>
      </c>
      <c r="W10" s="53">
        <f t="shared" ref="W10:W12" si="5">L10</f>
        <v>0</v>
      </c>
      <c r="X10" s="53">
        <f t="shared" ref="X10:X12" si="6">M10</f>
        <v>0</v>
      </c>
      <c r="Y10" s="61">
        <f t="shared" ref="Y10:Y12" si="7">N10</f>
        <v>0</v>
      </c>
      <c r="Z10" s="60">
        <f t="shared" ref="Z10:Z12" si="8">O10</f>
        <v>0</v>
      </c>
      <c r="AA10" s="60" t="str">
        <f t="shared" ref="AA10:AA12" si="9">P10</f>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12" si="10">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x14ac:dyDescent="0.15">
      <c r="A11" s="49"/>
      <c r="B11" s="106">
        <v>0.48541666666666666</v>
      </c>
      <c r="C11" s="57" t="s">
        <v>62</v>
      </c>
      <c r="D11" s="107">
        <v>0.4993055555555555</v>
      </c>
      <c r="E11" s="111" t="s">
        <v>80</v>
      </c>
      <c r="F11" s="111" t="s">
        <v>79</v>
      </c>
      <c r="G11" s="111" t="s">
        <v>78</v>
      </c>
      <c r="H11" s="51"/>
      <c r="I11" s="109">
        <v>7.5</v>
      </c>
      <c r="J11" s="110">
        <v>157</v>
      </c>
      <c r="K11" s="115"/>
      <c r="L11" s="115"/>
      <c r="M11" s="115"/>
      <c r="N11" s="116"/>
      <c r="O11" s="115"/>
      <c r="P11" s="53" t="str">
        <f t="shared" si="1"/>
        <v/>
      </c>
      <c r="Q11" s="58"/>
      <c r="R11" s="53" t="str">
        <f t="shared" ref="R11:R12" si="11">IF(H11="","",IF(AND($K$5="",$P$5="",$S$5=""),"",1))</f>
        <v/>
      </c>
      <c r="S11" s="54" t="str">
        <f>IF(R11="","",IF(AND($P$5="なし",$S$5="なし"),VLOOKUP($B$6,'(参考)宿泊料等'!$B:$H,5,FALSE))+IF(AND($P$5="なし",$S$5="あり"),VLOOKUP($B$6,'(参考)宿泊料等'!$B:$H,6,FALSE))+IF(AND($P$5="あり",$S$5="なし"),VLOOKUP($B$6,'(参考)宿泊料等'!$B:$H,7,FALSE))+IF(AND($P$5="あり",$S$5="あり"),0))</f>
        <v/>
      </c>
      <c r="T11" s="59">
        <f t="shared" si="2"/>
        <v>7.5</v>
      </c>
      <c r="U11" s="60">
        <f t="shared" si="3"/>
        <v>157</v>
      </c>
      <c r="V11" s="60">
        <f t="shared" si="4"/>
        <v>0</v>
      </c>
      <c r="W11" s="53">
        <f t="shared" si="5"/>
        <v>0</v>
      </c>
      <c r="X11" s="53">
        <f t="shared" si="6"/>
        <v>0</v>
      </c>
      <c r="Y11" s="61">
        <f t="shared" si="7"/>
        <v>0</v>
      </c>
      <c r="Z11" s="60">
        <f t="shared" si="8"/>
        <v>0</v>
      </c>
      <c r="AA11" s="60" t="str">
        <f t="shared" si="9"/>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10"/>
        <v/>
      </c>
      <c r="AD11" s="54" t="str">
        <f>IF(AC11="","",IF(AND($AA$5="なし",$AD$5="なし"),VLOOKUP($B$6,'(参考)宿泊料等'!$B:$H,5,FALSE))+IF(AND($AA$5="なし",$AD$5="あり"),VLOOKUP($B$6,'(参考)宿泊料等'!$B:$H,6,FALSE))+IF(AND($AA$5="あり",$AD$5="なし"),VLOOKUP($B$6,'(参考)宿泊料等'!$B:$H,7,FALSE))+IF(AND($AA$5="あり",$AD$5="あり"),0))</f>
        <v/>
      </c>
    </row>
    <row r="12" spans="1:30" ht="30" customHeight="1" thickBot="1" x14ac:dyDescent="0.2">
      <c r="A12" s="49"/>
      <c r="B12" s="106">
        <v>0.50555555555555554</v>
      </c>
      <c r="C12" s="57" t="s">
        <v>62</v>
      </c>
      <c r="D12" s="107">
        <v>0.50763888888888886</v>
      </c>
      <c r="E12" s="111" t="s">
        <v>78</v>
      </c>
      <c r="F12" s="111" t="s">
        <v>77</v>
      </c>
      <c r="G12" s="111" t="s">
        <v>76</v>
      </c>
      <c r="H12" s="51"/>
      <c r="I12" s="109">
        <v>1.6</v>
      </c>
      <c r="J12" s="110">
        <v>146</v>
      </c>
      <c r="K12" s="115"/>
      <c r="L12" s="115"/>
      <c r="M12" s="115"/>
      <c r="N12" s="116"/>
      <c r="O12" s="115"/>
      <c r="P12" s="53" t="str">
        <f t="shared" si="1"/>
        <v/>
      </c>
      <c r="Q12" s="58"/>
      <c r="R12" s="53" t="str">
        <f t="shared" si="11"/>
        <v/>
      </c>
      <c r="S12" s="54" t="str">
        <f>IF(R12="","",IF(AND($P$5="なし",$S$5="なし"),VLOOKUP($B$6,'(参考)宿泊料等'!$B:$H,5,FALSE))+IF(AND($P$5="なし",$S$5="あり"),VLOOKUP($B$6,'(参考)宿泊料等'!$B:$H,6,FALSE))+IF(AND($P$5="あり",$S$5="なし"),VLOOKUP($B$6,'(参考)宿泊料等'!$B:$H,7,FALSE))+IF(AND($P$5="あり",$S$5="あり"),0))</f>
        <v/>
      </c>
      <c r="T12" s="59">
        <f t="shared" si="2"/>
        <v>1.6</v>
      </c>
      <c r="U12" s="60">
        <f t="shared" si="3"/>
        <v>146</v>
      </c>
      <c r="V12" s="60">
        <f t="shared" si="4"/>
        <v>0</v>
      </c>
      <c r="W12" s="53">
        <f t="shared" si="5"/>
        <v>0</v>
      </c>
      <c r="X12" s="53">
        <f t="shared" si="6"/>
        <v>0</v>
      </c>
      <c r="Y12" s="61">
        <f t="shared" si="7"/>
        <v>0</v>
      </c>
      <c r="Z12" s="60">
        <f t="shared" si="8"/>
        <v>0</v>
      </c>
      <c r="AA12" s="60" t="str">
        <f t="shared" si="9"/>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10"/>
        <v/>
      </c>
      <c r="AD12" s="54" t="str">
        <f>IF(AC12="","",IF(AND($AA$5="なし",$AD$5="なし"),VLOOKUP($B$6,'(参考)宿泊料等'!$B:$H,5,FALSE))+IF(AND($AA$5="なし",$AD$5="あり"),VLOOKUP($B$6,'(参考)宿泊料等'!$B:$H,6,FALSE))+IF(AND($AA$5="あり",$AD$5="なし"),VLOOKUP($B$6,'(参考)宿泊料等'!$B:$H,7,FALSE))+IF(AND($AA$5="あり",$AD$5="あり"),0))</f>
        <v/>
      </c>
    </row>
    <row r="13" spans="1:30" ht="30" customHeight="1" thickBot="1" x14ac:dyDescent="0.2">
      <c r="A13" s="257" t="s">
        <v>81</v>
      </c>
      <c r="B13" s="258"/>
      <c r="C13" s="258"/>
      <c r="D13" s="258"/>
      <c r="E13" s="258"/>
      <c r="F13" s="258"/>
      <c r="G13" s="258"/>
      <c r="H13" s="258"/>
      <c r="I13" s="62">
        <f t="shared" ref="I13:AD13" si="12">SUM(I9:I12)</f>
        <v>18.200000000000003</v>
      </c>
      <c r="J13" s="63">
        <f t="shared" si="12"/>
        <v>606</v>
      </c>
      <c r="K13" s="64">
        <f t="shared" si="12"/>
        <v>0</v>
      </c>
      <c r="L13" s="65">
        <f t="shared" si="12"/>
        <v>0</v>
      </c>
      <c r="M13" s="63">
        <f t="shared" si="12"/>
        <v>0</v>
      </c>
      <c r="N13" s="65">
        <f t="shared" si="12"/>
        <v>0</v>
      </c>
      <c r="O13" s="63">
        <f t="shared" si="12"/>
        <v>0</v>
      </c>
      <c r="P13" s="63">
        <f t="shared" si="12"/>
        <v>0</v>
      </c>
      <c r="Q13" s="63">
        <f t="shared" si="12"/>
        <v>0</v>
      </c>
      <c r="R13" s="63">
        <f t="shared" si="12"/>
        <v>0</v>
      </c>
      <c r="S13" s="63">
        <f t="shared" si="12"/>
        <v>0</v>
      </c>
      <c r="T13" s="66">
        <f t="shared" si="12"/>
        <v>18.200000000000003</v>
      </c>
      <c r="U13" s="67">
        <f t="shared" si="12"/>
        <v>606</v>
      </c>
      <c r="V13" s="67">
        <f t="shared" si="12"/>
        <v>0</v>
      </c>
      <c r="W13" s="67">
        <f t="shared" si="12"/>
        <v>0</v>
      </c>
      <c r="X13" s="67">
        <f t="shared" si="12"/>
        <v>0</v>
      </c>
      <c r="Y13" s="68">
        <f t="shared" si="12"/>
        <v>0</v>
      </c>
      <c r="Z13" s="67">
        <f t="shared" si="12"/>
        <v>0</v>
      </c>
      <c r="AA13" s="67">
        <f t="shared" si="12"/>
        <v>0</v>
      </c>
      <c r="AB13" s="67">
        <f t="shared" si="12"/>
        <v>0</v>
      </c>
      <c r="AC13" s="67">
        <f t="shared" si="12"/>
        <v>0</v>
      </c>
      <c r="AD13" s="69">
        <f t="shared" si="12"/>
        <v>0</v>
      </c>
    </row>
    <row r="14" spans="1:30" ht="16.5" thickBot="1" x14ac:dyDescent="0.2">
      <c r="C14" s="12"/>
      <c r="H14" s="12"/>
      <c r="O14" s="70"/>
      <c r="P14" s="70"/>
      <c r="Q14" s="70"/>
      <c r="R14" s="70"/>
      <c r="S14" s="70"/>
      <c r="T14" s="70"/>
      <c r="U14" s="70"/>
      <c r="V14" s="70"/>
      <c r="W14" s="70"/>
      <c r="X14" s="70"/>
      <c r="Y14" s="70"/>
      <c r="Z14" s="70"/>
      <c r="AA14" s="70"/>
      <c r="AB14" s="70"/>
      <c r="AC14" s="70"/>
      <c r="AD14" s="70"/>
    </row>
    <row r="15" spans="1:30" ht="30" customHeight="1" thickBot="1" x14ac:dyDescent="0.2">
      <c r="H15" s="71"/>
      <c r="I15" s="259" t="s">
        <v>40</v>
      </c>
      <c r="J15" s="253"/>
      <c r="K15" s="253"/>
      <c r="L15" s="253"/>
      <c r="M15" s="253"/>
      <c r="N15" s="253"/>
      <c r="O15" s="254">
        <f>SUM(K5,J13,K13,M13,O13,Q13,S13)</f>
        <v>606</v>
      </c>
      <c r="P15" s="255"/>
      <c r="Q15" s="255"/>
      <c r="R15" s="255"/>
      <c r="S15" s="256"/>
      <c r="T15" s="252" t="s">
        <v>82</v>
      </c>
      <c r="U15" s="253"/>
      <c r="V15" s="253"/>
      <c r="W15" s="253"/>
      <c r="X15" s="253"/>
      <c r="Y15" s="253"/>
      <c r="Z15" s="254">
        <f>SUM(V5,U13,V13,X13,Z13,AB13,AD13)</f>
        <v>606</v>
      </c>
      <c r="AA15" s="255"/>
      <c r="AB15" s="255"/>
      <c r="AC15" s="255"/>
      <c r="AD15" s="256"/>
    </row>
    <row r="16" spans="1:30" ht="30" customHeight="1" thickBot="1" x14ac:dyDescent="0.4">
      <c r="A16" s="260" t="s">
        <v>83</v>
      </c>
      <c r="B16" s="260"/>
      <c r="C16" s="260"/>
      <c r="D16" s="260"/>
      <c r="E16" s="260"/>
      <c r="F16" s="260"/>
      <c r="G16" s="260"/>
      <c r="H16" s="260"/>
      <c r="I16" s="261"/>
      <c r="J16" s="261"/>
      <c r="K16" s="261"/>
      <c r="L16" s="261"/>
      <c r="M16" s="261"/>
      <c r="N16" s="261"/>
      <c r="O16" s="72"/>
      <c r="P16" s="72"/>
      <c r="Q16" s="72"/>
      <c r="R16" s="72"/>
      <c r="S16" s="72"/>
      <c r="T16" s="252" t="s">
        <v>84</v>
      </c>
      <c r="U16" s="253"/>
      <c r="V16" s="253"/>
      <c r="W16" s="253"/>
      <c r="X16" s="253"/>
      <c r="Y16" s="253"/>
      <c r="Z16" s="254">
        <f>O15-Z15</f>
        <v>0</v>
      </c>
      <c r="AA16" s="255"/>
      <c r="AB16" s="255"/>
      <c r="AC16" s="255"/>
      <c r="AD16" s="256"/>
    </row>
  </sheetData>
  <sheetProtection sheet="1" selectLockedCells="1"/>
  <mergeCells count="34">
    <mergeCell ref="W6:X6"/>
    <mergeCell ref="V5:X5"/>
    <mergeCell ref="Y5:Z5"/>
    <mergeCell ref="N5:O5"/>
    <mergeCell ref="P6:Q6"/>
    <mergeCell ref="AC6:AD6"/>
    <mergeCell ref="AA6:AB6"/>
    <mergeCell ref="R6:S6"/>
    <mergeCell ref="A3:AD3"/>
    <mergeCell ref="T4:AD4"/>
    <mergeCell ref="I4:S4"/>
    <mergeCell ref="B6:D6"/>
    <mergeCell ref="B5:D5"/>
    <mergeCell ref="Q5:R5"/>
    <mergeCell ref="AB5:AC5"/>
    <mergeCell ref="I6:K6"/>
    <mergeCell ref="N6:O6"/>
    <mergeCell ref="T6:V6"/>
    <mergeCell ref="Y6:Z6"/>
    <mergeCell ref="L6:M6"/>
    <mergeCell ref="T5:U5"/>
    <mergeCell ref="T16:Y16"/>
    <mergeCell ref="Z16:AD16"/>
    <mergeCell ref="A13:H13"/>
    <mergeCell ref="I15:N15"/>
    <mergeCell ref="O15:S15"/>
    <mergeCell ref="T15:Y15"/>
    <mergeCell ref="A16:N16"/>
    <mergeCell ref="Z15:AD15"/>
    <mergeCell ref="K5:M5"/>
    <mergeCell ref="E2:F2"/>
    <mergeCell ref="I5:J5"/>
    <mergeCell ref="Y1:AD1"/>
    <mergeCell ref="A1:F1"/>
  </mergeCells>
  <phoneticPr fontId="4"/>
  <dataValidations count="1">
    <dataValidation type="list" allowBlank="1" showInputMessage="1" showErrorMessage="1" sqref="S5 P5" xr:uid="{00000000-0002-0000-01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'(参考)宿泊料等'!$I$2:$I$15</xm:f>
          </x14:formula1>
          <xm:sqref>H10:H12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I39"/>
  <sheetViews>
    <sheetView showZeros="0" view="pageBreakPreview" zoomScaleNormal="100" zoomScaleSheetLayoutView="100" workbookViewId="0">
      <selection activeCell="U8" sqref="U8:AI8"/>
    </sheetView>
  </sheetViews>
  <sheetFormatPr defaultColWidth="2.375" defaultRowHeight="15" customHeight="1" x14ac:dyDescent="0.15"/>
  <cols>
    <col min="1" max="16384" width="2.375" style="14"/>
  </cols>
  <sheetData>
    <row r="1" spans="1:35" ht="15" customHeight="1" x14ac:dyDescent="0.15">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2" spans="1:35" ht="15" customHeight="1" x14ac:dyDescent="0.15">
      <c r="A2" s="13"/>
      <c r="B2" s="234" t="s">
        <v>1</v>
      </c>
      <c r="C2" s="234"/>
      <c r="D2" s="234"/>
      <c r="E2" s="234"/>
      <c r="F2" s="234"/>
      <c r="G2" s="234"/>
      <c r="H2" s="234"/>
      <c r="I2" s="234"/>
      <c r="J2" s="234"/>
      <c r="K2" s="234"/>
      <c r="L2" s="234"/>
      <c r="M2" s="235"/>
      <c r="N2" s="235"/>
      <c r="O2" s="235"/>
      <c r="P2" s="235"/>
      <c r="Q2" s="235"/>
      <c r="R2" s="235"/>
      <c r="S2" s="235"/>
      <c r="T2" s="235"/>
      <c r="U2" s="13"/>
      <c r="V2" s="13"/>
      <c r="W2" s="13"/>
      <c r="X2" s="13"/>
      <c r="Y2" s="13"/>
      <c r="Z2" s="13"/>
      <c r="AA2" s="13"/>
      <c r="AB2" s="13"/>
      <c r="AC2" s="13"/>
      <c r="AD2" s="13"/>
      <c r="AE2" s="13"/>
      <c r="AF2" s="13"/>
      <c r="AG2" s="13"/>
      <c r="AH2" s="13"/>
      <c r="AI2" s="13"/>
    </row>
    <row r="3" spans="1:35" ht="15" customHeight="1" x14ac:dyDescent="0.15">
      <c r="B3" s="73"/>
    </row>
    <row r="4" spans="1:35" ht="15.75" x14ac:dyDescent="0.15">
      <c r="A4" s="233" t="s">
        <v>85</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row>
    <row r="5" spans="1:35" ht="15"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35" ht="15" customHeight="1" x14ac:dyDescent="0.15">
      <c r="B6" s="73"/>
      <c r="T6" s="75"/>
      <c r="U6" s="240"/>
      <c r="V6" s="240"/>
      <c r="W6" s="240"/>
      <c r="X6" s="240"/>
      <c r="Y6" s="240"/>
      <c r="Z6" s="240"/>
      <c r="AA6" s="240"/>
      <c r="AB6" s="240"/>
      <c r="AC6" s="240"/>
      <c r="AD6" s="240"/>
      <c r="AE6" s="240"/>
      <c r="AF6" s="240"/>
      <c r="AG6" s="240"/>
      <c r="AH6" s="240"/>
      <c r="AI6" s="240"/>
    </row>
    <row r="7" spans="1:35" ht="15" customHeight="1" x14ac:dyDescent="0.15">
      <c r="B7" s="73"/>
      <c r="U7" s="240"/>
      <c r="V7" s="240"/>
      <c r="W7" s="240"/>
      <c r="X7" s="240"/>
      <c r="Y7" s="240"/>
      <c r="Z7" s="240"/>
      <c r="AA7" s="240"/>
      <c r="AB7" s="240"/>
      <c r="AC7" s="240"/>
      <c r="AD7" s="240"/>
      <c r="AE7" s="240"/>
      <c r="AF7" s="240"/>
      <c r="AG7" s="240"/>
      <c r="AH7" s="240"/>
      <c r="AI7" s="240"/>
    </row>
    <row r="8" spans="1:35" ht="15" customHeight="1" x14ac:dyDescent="0.15">
      <c r="B8" s="73"/>
      <c r="U8" s="240"/>
      <c r="V8" s="240"/>
      <c r="W8" s="240"/>
      <c r="X8" s="240"/>
      <c r="Y8" s="240"/>
      <c r="Z8" s="240"/>
      <c r="AA8" s="240"/>
      <c r="AB8" s="240"/>
      <c r="AC8" s="240"/>
      <c r="AD8" s="240"/>
      <c r="AE8" s="240"/>
      <c r="AF8" s="240"/>
      <c r="AG8" s="240"/>
      <c r="AH8" s="240"/>
      <c r="AI8" s="240"/>
    </row>
    <row r="9" spans="1:35" ht="15" customHeight="1" x14ac:dyDescent="0.15">
      <c r="B9" s="14" t="s">
        <v>6</v>
      </c>
    </row>
    <row r="10" spans="1:35" ht="15" customHeight="1" x14ac:dyDescent="0.15">
      <c r="C10" s="14" t="s">
        <v>7</v>
      </c>
      <c r="D10" s="218" t="s">
        <v>8</v>
      </c>
      <c r="E10" s="218"/>
      <c r="F10" s="218"/>
      <c r="G10" s="218"/>
      <c r="H10" s="218"/>
      <c r="I10" s="218"/>
      <c r="J10" s="14" t="s">
        <v>9</v>
      </c>
      <c r="K10" s="241"/>
      <c r="L10" s="241"/>
      <c r="M10" s="241"/>
      <c r="N10" s="241"/>
      <c r="O10" s="241"/>
      <c r="P10" s="241"/>
      <c r="Q10" s="241"/>
      <c r="R10" s="81"/>
      <c r="S10" s="236"/>
      <c r="T10" s="237"/>
      <c r="U10" s="237"/>
      <c r="V10" s="237"/>
      <c r="W10" s="14" t="str">
        <f>IF(S10="","","～")</f>
        <v/>
      </c>
      <c r="X10" s="236"/>
      <c r="Y10" s="237"/>
      <c r="Z10" s="237"/>
      <c r="AA10" s="237"/>
    </row>
    <row r="11" spans="1:35" ht="15" customHeight="1" x14ac:dyDescent="0.15">
      <c r="B11" s="73" t="s">
        <v>10</v>
      </c>
      <c r="K11" s="241"/>
      <c r="L11" s="241"/>
      <c r="M11" s="241"/>
      <c r="N11" s="241"/>
      <c r="O11" s="241"/>
      <c r="P11" s="241"/>
      <c r="Q11" s="241"/>
      <c r="R11" s="81"/>
      <c r="S11" s="236"/>
      <c r="T11" s="237"/>
      <c r="U11" s="237"/>
      <c r="V11" s="237"/>
      <c r="W11" s="14" t="str">
        <f>IF(S11="","","～")</f>
        <v/>
      </c>
      <c r="X11" s="236"/>
      <c r="Y11" s="237"/>
      <c r="Z11" s="237"/>
      <c r="AA11" s="237"/>
    </row>
    <row r="12" spans="1:35" ht="15" customHeight="1" x14ac:dyDescent="0.15">
      <c r="B12" s="73"/>
      <c r="C12" s="14" t="s">
        <v>11</v>
      </c>
      <c r="D12" s="218" t="s">
        <v>12</v>
      </c>
      <c r="E12" s="218"/>
      <c r="F12" s="218"/>
      <c r="G12" s="218"/>
      <c r="H12" s="218"/>
      <c r="I12" s="218"/>
      <c r="J12" s="14" t="s">
        <v>9</v>
      </c>
      <c r="K12" s="244" t="s">
        <v>13</v>
      </c>
      <c r="L12" s="244"/>
      <c r="M12" s="244"/>
      <c r="N12" s="240"/>
      <c r="O12" s="240"/>
      <c r="P12" s="240"/>
      <c r="Q12" s="240"/>
      <c r="R12" s="240"/>
      <c r="S12" s="240"/>
      <c r="T12" s="240"/>
      <c r="U12" s="240"/>
      <c r="V12" s="240"/>
      <c r="W12" s="240"/>
      <c r="X12" s="240"/>
      <c r="Y12" s="240"/>
      <c r="Z12" s="240"/>
      <c r="AA12" s="240"/>
      <c r="AB12" s="240"/>
      <c r="AC12" s="240"/>
      <c r="AD12" s="240"/>
      <c r="AE12" s="240"/>
      <c r="AF12" s="240"/>
      <c r="AG12" s="240"/>
      <c r="AH12" s="240"/>
      <c r="AI12" s="240"/>
    </row>
    <row r="13" spans="1:35" ht="15" customHeight="1" x14ac:dyDescent="0.15">
      <c r="B13" s="73"/>
      <c r="K13" s="244" t="s">
        <v>15</v>
      </c>
      <c r="L13" s="244"/>
      <c r="M13" s="244"/>
      <c r="N13" s="240"/>
      <c r="O13" s="240"/>
      <c r="P13" s="240"/>
      <c r="Q13" s="240"/>
      <c r="R13" s="240"/>
      <c r="S13" s="240"/>
      <c r="T13" s="240"/>
      <c r="U13" s="240"/>
      <c r="V13" s="240"/>
      <c r="W13" s="240"/>
      <c r="X13" s="240"/>
      <c r="Y13" s="240"/>
      <c r="Z13" s="240"/>
      <c r="AA13" s="240"/>
      <c r="AB13" s="240"/>
      <c r="AC13" s="240"/>
      <c r="AD13" s="240"/>
      <c r="AE13" s="240"/>
      <c r="AF13" s="240"/>
      <c r="AG13" s="240"/>
      <c r="AH13" s="240"/>
      <c r="AI13" s="240"/>
    </row>
    <row r="14" spans="1:35" ht="15" customHeight="1" x14ac:dyDescent="0.15">
      <c r="B14" s="73"/>
      <c r="C14" s="14" t="s">
        <v>17</v>
      </c>
      <c r="D14" s="218" t="s">
        <v>18</v>
      </c>
      <c r="E14" s="218"/>
      <c r="F14" s="218"/>
      <c r="G14" s="218"/>
      <c r="H14" s="218"/>
      <c r="I14" s="218"/>
      <c r="J14" s="14" t="s">
        <v>9</v>
      </c>
      <c r="K14" s="238" t="s">
        <v>19</v>
      </c>
      <c r="L14" s="238"/>
      <c r="M14" s="238"/>
      <c r="N14" s="243"/>
      <c r="O14" s="243"/>
      <c r="P14" s="243"/>
      <c r="Q14" s="243"/>
      <c r="R14" s="243"/>
      <c r="S14" s="243"/>
      <c r="T14" s="238" t="s">
        <v>21</v>
      </c>
      <c r="U14" s="238"/>
      <c r="V14" s="238"/>
      <c r="W14" s="242"/>
      <c r="X14" s="242"/>
      <c r="Y14" s="242"/>
      <c r="Z14" s="242"/>
      <c r="AA14" s="242"/>
      <c r="AB14" s="242"/>
      <c r="AC14" s="242"/>
      <c r="AD14" s="242"/>
      <c r="AE14" s="242"/>
      <c r="AF14" s="242"/>
      <c r="AG14" s="242"/>
      <c r="AH14" s="242"/>
      <c r="AI14" s="242"/>
    </row>
    <row r="15" spans="1:35" ht="15" customHeight="1" x14ac:dyDescent="0.15">
      <c r="B15" s="73"/>
      <c r="K15" s="227" t="s">
        <v>23</v>
      </c>
      <c r="L15" s="227"/>
      <c r="M15" s="227"/>
      <c r="N15" s="231"/>
      <c r="O15" s="231"/>
      <c r="P15" s="231"/>
      <c r="Q15" s="231"/>
      <c r="R15" s="231"/>
      <c r="S15" s="231"/>
      <c r="T15" s="227" t="s">
        <v>25</v>
      </c>
      <c r="U15" s="227"/>
      <c r="V15" s="227"/>
      <c r="W15" s="230"/>
      <c r="X15" s="230"/>
      <c r="Y15" s="230"/>
      <c r="Z15" s="230"/>
      <c r="AA15" s="230"/>
      <c r="AB15" s="230"/>
      <c r="AC15" s="230"/>
      <c r="AD15" s="230"/>
      <c r="AE15" s="230"/>
      <c r="AF15" s="230"/>
      <c r="AG15" s="230"/>
      <c r="AH15" s="230"/>
      <c r="AI15" s="230"/>
    </row>
    <row r="16" spans="1:35" ht="15" customHeight="1" x14ac:dyDescent="0.15">
      <c r="B16" s="73"/>
      <c r="K16" s="227" t="s">
        <v>26</v>
      </c>
      <c r="L16" s="227"/>
      <c r="M16" s="227"/>
      <c r="N16" s="231"/>
      <c r="O16" s="231"/>
      <c r="P16" s="231"/>
      <c r="Q16" s="231"/>
      <c r="R16" s="231"/>
      <c r="S16" s="231"/>
      <c r="T16" s="227" t="s">
        <v>27</v>
      </c>
      <c r="U16" s="227"/>
      <c r="V16" s="227"/>
      <c r="W16" s="230"/>
      <c r="X16" s="230"/>
      <c r="Y16" s="230"/>
      <c r="Z16" s="230"/>
      <c r="AA16" s="230"/>
      <c r="AB16" s="230"/>
      <c r="AC16" s="230"/>
      <c r="AD16" s="230"/>
      <c r="AE16" s="230"/>
      <c r="AF16" s="230"/>
      <c r="AG16" s="230"/>
      <c r="AH16" s="230"/>
      <c r="AI16" s="230"/>
    </row>
    <row r="17" spans="2:35" ht="15" customHeight="1" x14ac:dyDescent="0.15">
      <c r="B17" s="73"/>
    </row>
    <row r="18" spans="2:35" ht="15" customHeight="1" x14ac:dyDescent="0.15">
      <c r="B18" s="73"/>
      <c r="C18" s="14" t="s">
        <v>28</v>
      </c>
      <c r="E18"/>
      <c r="F18"/>
      <c r="G18"/>
      <c r="H18"/>
      <c r="I18"/>
      <c r="J18"/>
      <c r="K18"/>
      <c r="L18"/>
      <c r="M18"/>
      <c r="N18"/>
      <c r="O18"/>
      <c r="P18"/>
      <c r="Q18"/>
      <c r="R18"/>
      <c r="S18"/>
      <c r="T18"/>
      <c r="U18"/>
      <c r="V18"/>
      <c r="W18"/>
      <c r="X18"/>
      <c r="Y18"/>
      <c r="Z18"/>
      <c r="AA18"/>
      <c r="AB18"/>
      <c r="AC18"/>
      <c r="AD18"/>
      <c r="AE18"/>
      <c r="AF18"/>
      <c r="AG18"/>
      <c r="AH18"/>
      <c r="AI18"/>
    </row>
    <row r="19" spans="2:35" ht="15" customHeight="1" x14ac:dyDescent="0.15">
      <c r="D19" s="224" t="s">
        <v>29</v>
      </c>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row>
    <row r="20" spans="2:35" ht="15" customHeight="1" x14ac:dyDescent="0.15">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row>
    <row r="21" spans="2:35" ht="15" customHeight="1" x14ac:dyDescent="0.15">
      <c r="B21" s="73"/>
      <c r="C21" s="14" t="s">
        <v>30</v>
      </c>
      <c r="D21" s="218" t="s">
        <v>31</v>
      </c>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row>
    <row r="22" spans="2:35" ht="15" customHeight="1" x14ac:dyDescent="0.15">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row>
    <row r="23" spans="2:35" ht="15" customHeight="1" x14ac:dyDescent="0.15">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row>
    <row r="24" spans="2:35" ht="15" customHeight="1" x14ac:dyDescent="0.15">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row>
    <row r="25" spans="2:35" ht="15" customHeight="1" x14ac:dyDescent="0.15">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row>
    <row r="26" spans="2:35" ht="15" customHeight="1" x14ac:dyDescent="0.15">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row>
    <row r="27" spans="2:35" ht="15" customHeight="1" x14ac:dyDescent="0.15">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row>
    <row r="28" spans="2:35" ht="15" customHeight="1" x14ac:dyDescent="0.15">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row>
    <row r="29" spans="2:35" s="12" customFormat="1" ht="15" customHeight="1" x14ac:dyDescent="0.15"/>
    <row r="30" spans="2:35" ht="15" customHeight="1" x14ac:dyDescent="0.15">
      <c r="B30" s="79" t="s">
        <v>86</v>
      </c>
      <c r="C30" s="218" t="s">
        <v>33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row>
    <row r="31" spans="2:35" ht="15" customHeight="1" x14ac:dyDescent="0.15">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I31" s="76"/>
    </row>
    <row r="32" spans="2:35" ht="15" customHeight="1" x14ac:dyDescent="0.15">
      <c r="AH32" s="77"/>
      <c r="AI32" s="76"/>
    </row>
    <row r="33" spans="1:35" ht="15" customHeight="1" x14ac:dyDescent="0.15">
      <c r="B33" s="79" t="s">
        <v>87</v>
      </c>
      <c r="C33" s="218" t="s">
        <v>35</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row>
    <row r="34" spans="1:35" ht="15" customHeight="1" x14ac:dyDescent="0.15">
      <c r="C34" s="217" t="s">
        <v>36</v>
      </c>
      <c r="D34" s="217"/>
      <c r="E34" s="217"/>
      <c r="F34" s="217"/>
      <c r="G34" s="217"/>
      <c r="H34" s="217"/>
      <c r="I34" s="217"/>
      <c r="J34" s="220">
        <f>M35</f>
        <v>0</v>
      </c>
      <c r="K34" s="220"/>
      <c r="L34" s="220"/>
      <c r="M34" s="220"/>
      <c r="N34" s="223" t="s">
        <v>37</v>
      </c>
      <c r="O34" s="223"/>
      <c r="P34" s="223"/>
      <c r="Q34" s="223"/>
      <c r="R34" s="223"/>
      <c r="S34" s="223"/>
      <c r="T34" s="223"/>
      <c r="U34" s="223"/>
      <c r="V34" s="228">
        <f>V35</f>
        <v>0</v>
      </c>
      <c r="W34" s="228"/>
      <c r="X34" s="228"/>
      <c r="Y34" s="228"/>
      <c r="Z34" s="223" t="s">
        <v>38</v>
      </c>
      <c r="AA34" s="223"/>
      <c r="AB34" s="223"/>
      <c r="AC34" s="223"/>
      <c r="AD34" s="223"/>
      <c r="AE34" s="228">
        <f>AE35</f>
        <v>0</v>
      </c>
      <c r="AF34" s="228"/>
      <c r="AG34" s="228"/>
      <c r="AH34" s="228"/>
    </row>
    <row r="35" spans="1:35" ht="15" customHeight="1" x14ac:dyDescent="0.15">
      <c r="C35" s="78"/>
      <c r="D35" s="222" t="s">
        <v>39</v>
      </c>
      <c r="E35" s="222"/>
      <c r="F35" s="222"/>
      <c r="G35" s="221" t="s">
        <v>40</v>
      </c>
      <c r="H35" s="221"/>
      <c r="I35" s="221"/>
      <c r="J35" s="221"/>
      <c r="K35" s="221"/>
      <c r="L35" s="221"/>
      <c r="M35" s="220">
        <f>SUM('A(公共)'!$O$26,'B(公共)'!$O$26,'C(公共)'!$O$26)</f>
        <v>0</v>
      </c>
      <c r="N35" s="220"/>
      <c r="O35" s="220"/>
      <c r="P35" s="221" t="s">
        <v>41</v>
      </c>
      <c r="Q35" s="221"/>
      <c r="R35" s="221"/>
      <c r="S35" s="221"/>
      <c r="T35" s="221"/>
      <c r="U35" s="221"/>
      <c r="V35" s="220">
        <f>SUM('A(公共)'!$Z$26,'B(公共)'!$Z$26,'C(公共)'!$Z$26)</f>
        <v>0</v>
      </c>
      <c r="W35" s="220"/>
      <c r="X35" s="220"/>
      <c r="Z35" s="223" t="s">
        <v>38</v>
      </c>
      <c r="AA35" s="223"/>
      <c r="AB35" s="223"/>
      <c r="AC35" s="223"/>
      <c r="AD35" s="223"/>
      <c r="AE35" s="220">
        <f>M35-V35</f>
        <v>0</v>
      </c>
      <c r="AF35" s="220"/>
      <c r="AG35" s="220"/>
    </row>
    <row r="36" spans="1:35" ht="15" customHeight="1" x14ac:dyDescent="0.15">
      <c r="D36" s="219" t="s">
        <v>42</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76"/>
    </row>
    <row r="37" spans="1:35" ht="15" customHeight="1" x14ac:dyDescent="0.15">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1:35" ht="15" customHeight="1" x14ac:dyDescent="0.15">
      <c r="A38" s="225" t="s">
        <v>43</v>
      </c>
      <c r="B38" s="225"/>
      <c r="C38" s="226" t="s">
        <v>44</v>
      </c>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row>
    <row r="39" spans="1:35" ht="15" customHeight="1" x14ac:dyDescent="0.15">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row>
  </sheetData>
  <sheetProtection sheet="1" selectLockedCells="1"/>
  <mergeCells count="53">
    <mergeCell ref="U8:AI8"/>
    <mergeCell ref="A1:AI1"/>
    <mergeCell ref="B2:L2"/>
    <mergeCell ref="M2:T2"/>
    <mergeCell ref="A4:AI4"/>
    <mergeCell ref="U6:AI7"/>
    <mergeCell ref="D10:I10"/>
    <mergeCell ref="K10:Q10"/>
    <mergeCell ref="S10:V10"/>
    <mergeCell ref="X10:AA10"/>
    <mergeCell ref="K11:Q11"/>
    <mergeCell ref="S11:V11"/>
    <mergeCell ref="X11:AA11"/>
    <mergeCell ref="D14:I14"/>
    <mergeCell ref="K14:M14"/>
    <mergeCell ref="N14:S14"/>
    <mergeCell ref="T14:V14"/>
    <mergeCell ref="W14:AI14"/>
    <mergeCell ref="D12:I12"/>
    <mergeCell ref="K12:M12"/>
    <mergeCell ref="N12:AI12"/>
    <mergeCell ref="K13:M13"/>
    <mergeCell ref="N13:AI13"/>
    <mergeCell ref="K15:M15"/>
    <mergeCell ref="N15:S15"/>
    <mergeCell ref="T15:V15"/>
    <mergeCell ref="W15:AI15"/>
    <mergeCell ref="K16:M16"/>
    <mergeCell ref="N16:S16"/>
    <mergeCell ref="T16:V16"/>
    <mergeCell ref="W16:AI16"/>
    <mergeCell ref="AE34:AH34"/>
    <mergeCell ref="D19:AI20"/>
    <mergeCell ref="D21:AI21"/>
    <mergeCell ref="C30:AI30"/>
    <mergeCell ref="C31:AG31"/>
    <mergeCell ref="C33:AI33"/>
    <mergeCell ref="AE35:AG35"/>
    <mergeCell ref="D36:AH36"/>
    <mergeCell ref="A38:B38"/>
    <mergeCell ref="C38:AI39"/>
    <mergeCell ref="D22:AI28"/>
    <mergeCell ref="D35:F35"/>
    <mergeCell ref="G35:L35"/>
    <mergeCell ref="M35:O35"/>
    <mergeCell ref="P35:U35"/>
    <mergeCell ref="V35:X35"/>
    <mergeCell ref="Z35:AD35"/>
    <mergeCell ref="C34:I34"/>
    <mergeCell ref="J34:M34"/>
    <mergeCell ref="N34:U34"/>
    <mergeCell ref="V34:Y34"/>
    <mergeCell ref="Z34:AD34"/>
  </mergeCells>
  <phoneticPr fontId="4"/>
  <conditionalFormatting sqref="K10:Q11 S10:V11 X10:AA11">
    <cfRule type="containsBlanks" dxfId="61" priority="1">
      <formula>LEN(TRIM(K10))=0</formula>
    </cfRule>
  </conditionalFormatting>
  <conditionalFormatting sqref="M2:T2 U6:AI8 N12:AI13 N14:S16 W14:AI16 D19:AI20 D22">
    <cfRule type="containsBlanks" dxfId="60"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'(参考)宿泊料等'!$B$3:$B$25</xm:f>
          </x14:formula1>
          <xm:sqref>N14:S14 N15:S15 N16:S16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D27"/>
  <sheetViews>
    <sheetView showZeros="0" view="pageBreakPreview" topLeftCell="H1" zoomScale="90" zoomScaleNormal="100" zoomScaleSheetLayoutView="90" workbookViewId="0">
      <selection activeCell="K5" sqref="K5:M5"/>
    </sheetView>
  </sheetViews>
  <sheetFormatPr defaultColWidth="2.625" defaultRowHeight="37.5" customHeight="1" x14ac:dyDescent="0.15"/>
  <cols>
    <col min="1" max="1" width="8.75" style="12" customWidth="1"/>
    <col min="2" max="2" width="7.625" style="12" customWidth="1"/>
    <col min="3" max="3" width="4.25" style="20" bestFit="1" customWidth="1"/>
    <col min="4" max="4" width="7.625" style="12" customWidth="1"/>
    <col min="5" max="7" width="12.375" style="12" customWidth="1"/>
    <col min="8" max="8" width="7.5" style="20" customWidth="1"/>
    <col min="9" max="30" width="7.375" style="12" customWidth="1"/>
    <col min="31" max="16384" width="2.625" style="12"/>
  </cols>
  <sheetData>
    <row r="1" spans="1:30" ht="15.75" x14ac:dyDescent="0.15">
      <c r="A1" s="251" t="s">
        <v>45</v>
      </c>
      <c r="B1" s="251"/>
      <c r="C1" s="251"/>
      <c r="D1" s="251"/>
      <c r="E1" s="251"/>
      <c r="F1" s="251"/>
      <c r="G1" s="80"/>
      <c r="H1" s="80"/>
      <c r="I1" s="80"/>
      <c r="J1" s="80"/>
      <c r="K1" s="80"/>
      <c r="L1" s="80"/>
      <c r="M1" s="80"/>
      <c r="N1" s="80"/>
      <c r="O1" s="80"/>
      <c r="P1" s="80"/>
      <c r="Q1" s="80"/>
      <c r="R1" s="80"/>
      <c r="S1" s="80"/>
      <c r="T1" s="80"/>
      <c r="U1" s="80"/>
      <c r="V1" s="80"/>
      <c r="W1" s="80"/>
      <c r="X1" s="80"/>
      <c r="Y1" s="250">
        <f>'計画書(公共)'!U6</f>
        <v>0</v>
      </c>
      <c r="Z1" s="250"/>
      <c r="AA1" s="250"/>
      <c r="AB1" s="250"/>
      <c r="AC1" s="250"/>
      <c r="AD1" s="250"/>
    </row>
    <row r="2" spans="1:30" s="14" customFormat="1" ht="15" customHeight="1" x14ac:dyDescent="0.15">
      <c r="A2" s="13" t="s">
        <v>46</v>
      </c>
      <c r="B2" s="13"/>
      <c r="C2" s="13"/>
      <c r="D2" s="13"/>
      <c r="E2" s="287">
        <f>'計画書(公共)'!M2</f>
        <v>0</v>
      </c>
      <c r="F2" s="2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x14ac:dyDescent="0.2">
      <c r="A3" s="267" t="s">
        <v>88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30" ht="15.75" x14ac:dyDescent="0.15">
      <c r="C4" s="12"/>
      <c r="H4" s="12"/>
      <c r="I4" s="269" t="s">
        <v>89</v>
      </c>
      <c r="J4" s="270"/>
      <c r="K4" s="270"/>
      <c r="L4" s="270"/>
      <c r="M4" s="270"/>
      <c r="N4" s="270"/>
      <c r="O4" s="270"/>
      <c r="P4" s="270"/>
      <c r="Q4" s="270"/>
      <c r="R4" s="270"/>
      <c r="S4" s="271"/>
      <c r="T4" s="269" t="s">
        <v>90</v>
      </c>
      <c r="U4" s="270"/>
      <c r="V4" s="270"/>
      <c r="W4" s="270"/>
      <c r="X4" s="270"/>
      <c r="Y4" s="270"/>
      <c r="Z4" s="270"/>
      <c r="AA4" s="270"/>
      <c r="AB4" s="270"/>
      <c r="AC4" s="270"/>
      <c r="AD4" s="271"/>
    </row>
    <row r="5" spans="1:30" ht="27.75" customHeight="1" x14ac:dyDescent="0.15">
      <c r="A5" s="15" t="s">
        <v>50</v>
      </c>
      <c r="B5" s="272">
        <f>'計画書(公共)'!W14</f>
        <v>0</v>
      </c>
      <c r="C5" s="272"/>
      <c r="D5" s="272"/>
      <c r="H5" s="12"/>
      <c r="I5" s="248" t="s">
        <v>51</v>
      </c>
      <c r="J5" s="249"/>
      <c r="K5" s="284"/>
      <c r="L5" s="285"/>
      <c r="M5" s="286"/>
      <c r="N5" s="273" t="s">
        <v>52</v>
      </c>
      <c r="O5" s="274"/>
      <c r="P5" s="98"/>
      <c r="Q5" s="273" t="s">
        <v>53</v>
      </c>
      <c r="R5" s="274"/>
      <c r="S5" s="99"/>
      <c r="T5" s="248" t="s">
        <v>51</v>
      </c>
      <c r="U5" s="249"/>
      <c r="V5" s="280">
        <f>K5</f>
        <v>0</v>
      </c>
      <c r="W5" s="281"/>
      <c r="X5" s="282"/>
      <c r="Y5" s="273" t="s">
        <v>52</v>
      </c>
      <c r="Z5" s="274"/>
      <c r="AA5" s="18">
        <f>P5</f>
        <v>0</v>
      </c>
      <c r="AB5" s="273" t="s">
        <v>53</v>
      </c>
      <c r="AC5" s="274"/>
      <c r="AD5" s="19">
        <f>S5</f>
        <v>0</v>
      </c>
    </row>
    <row r="6" spans="1:30" ht="27.75" customHeight="1" thickBot="1" x14ac:dyDescent="0.2">
      <c r="A6" s="15" t="s">
        <v>54</v>
      </c>
      <c r="B6" s="272">
        <f>'計画書(公共)'!N14</f>
        <v>0</v>
      </c>
      <c r="C6" s="272"/>
      <c r="D6" s="272"/>
      <c r="I6" s="275" t="s">
        <v>55</v>
      </c>
      <c r="J6" s="276"/>
      <c r="K6" s="276"/>
      <c r="L6" s="278" t="s">
        <v>56</v>
      </c>
      <c r="M6" s="279"/>
      <c r="N6" s="277" t="s">
        <v>57</v>
      </c>
      <c r="O6" s="276"/>
      <c r="P6" s="283" t="s">
        <v>58</v>
      </c>
      <c r="Q6" s="283"/>
      <c r="R6" s="265" t="s">
        <v>59</v>
      </c>
      <c r="S6" s="266"/>
      <c r="T6" s="275" t="str">
        <f>I6</f>
        <v>鉄道賃</v>
      </c>
      <c r="U6" s="276"/>
      <c r="V6" s="276"/>
      <c r="W6" s="278" t="str">
        <f>L6</f>
        <v>航空賃</v>
      </c>
      <c r="X6" s="279"/>
      <c r="Y6" s="277" t="s">
        <v>57</v>
      </c>
      <c r="Z6" s="276"/>
      <c r="AA6" s="262" t="str">
        <f>P6</f>
        <v>宿泊料</v>
      </c>
      <c r="AB6" s="264"/>
      <c r="AC6" s="262" t="str">
        <f>R6</f>
        <v>食卓料</v>
      </c>
      <c r="AD6" s="263"/>
    </row>
    <row r="7" spans="1:30" ht="27.75" customHeight="1" x14ac:dyDescent="0.15">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x14ac:dyDescent="0.1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x14ac:dyDescent="0.15">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x14ac:dyDescent="0.15">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x14ac:dyDescent="0.15">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x14ac:dyDescent="0.15">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x14ac:dyDescent="0.15">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x14ac:dyDescent="0.15">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x14ac:dyDescent="0.15">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x14ac:dyDescent="0.15">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x14ac:dyDescent="0.15">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x14ac:dyDescent="0.15">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x14ac:dyDescent="0.15">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x14ac:dyDescent="0.15">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x14ac:dyDescent="0.15">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x14ac:dyDescent="0.15">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O22</f>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x14ac:dyDescent="0.2">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x14ac:dyDescent="0.2">
      <c r="A24" s="257" t="s">
        <v>81</v>
      </c>
      <c r="B24" s="258"/>
      <c r="C24" s="258"/>
      <c r="D24" s="258"/>
      <c r="E24" s="258"/>
      <c r="F24" s="258"/>
      <c r="G24" s="258"/>
      <c r="H24" s="2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x14ac:dyDescent="0.2">
      <c r="C25" s="12"/>
      <c r="H25" s="12"/>
      <c r="O25" s="70"/>
      <c r="P25" s="70"/>
      <c r="Q25" s="70"/>
      <c r="R25" s="70"/>
      <c r="S25" s="70"/>
      <c r="T25" s="70"/>
      <c r="U25" s="70"/>
      <c r="V25" s="70"/>
      <c r="W25" s="70"/>
      <c r="X25" s="70"/>
      <c r="Y25" s="70"/>
      <c r="Z25" s="70"/>
      <c r="AA25" s="70"/>
      <c r="AB25" s="70"/>
      <c r="AC25" s="70"/>
      <c r="AD25" s="70"/>
    </row>
    <row r="26" spans="1:30" ht="30" customHeight="1" thickBot="1" x14ac:dyDescent="0.2">
      <c r="H26" s="71"/>
      <c r="I26" s="259" t="s">
        <v>40</v>
      </c>
      <c r="J26" s="253"/>
      <c r="K26" s="253"/>
      <c r="L26" s="253"/>
      <c r="M26" s="253"/>
      <c r="N26" s="253"/>
      <c r="O26" s="254">
        <f>SUM(K5,J24,K24,M24,O24,Q24,S24)</f>
        <v>0</v>
      </c>
      <c r="P26" s="255"/>
      <c r="Q26" s="255"/>
      <c r="R26" s="255"/>
      <c r="S26" s="256"/>
      <c r="T26" s="252" t="s">
        <v>82</v>
      </c>
      <c r="U26" s="253"/>
      <c r="V26" s="253"/>
      <c r="W26" s="253"/>
      <c r="X26" s="253"/>
      <c r="Y26" s="253"/>
      <c r="Z26" s="254">
        <f>SUM(V5,U24,V24,X24,Z24,AB24,AD24)</f>
        <v>0</v>
      </c>
      <c r="AA26" s="255"/>
      <c r="AB26" s="255"/>
      <c r="AC26" s="255"/>
      <c r="AD26" s="256"/>
    </row>
    <row r="27" spans="1:30" ht="30" customHeight="1" thickBot="1" x14ac:dyDescent="0.4">
      <c r="A27" s="260" t="s">
        <v>83</v>
      </c>
      <c r="B27" s="260"/>
      <c r="C27" s="260"/>
      <c r="D27" s="260"/>
      <c r="E27" s="260"/>
      <c r="F27" s="260"/>
      <c r="G27" s="260"/>
      <c r="H27" s="260"/>
      <c r="I27" s="261"/>
      <c r="J27" s="261"/>
      <c r="K27" s="261"/>
      <c r="L27" s="261"/>
      <c r="M27" s="261"/>
      <c r="N27" s="261"/>
      <c r="O27" s="72"/>
      <c r="P27" s="72"/>
      <c r="Q27" s="72"/>
      <c r="R27" s="72"/>
      <c r="S27" s="72"/>
      <c r="T27" s="252" t="s">
        <v>84</v>
      </c>
      <c r="U27" s="253"/>
      <c r="V27" s="253"/>
      <c r="W27" s="253"/>
      <c r="X27" s="253"/>
      <c r="Y27" s="253"/>
      <c r="Z27" s="254">
        <f>O26-Z26</f>
        <v>0</v>
      </c>
      <c r="AA27" s="255"/>
      <c r="AB27" s="255"/>
      <c r="AC27" s="255"/>
      <c r="AD27" s="2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59" priority="1">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'(参考)宿泊料等'!$I$2:$I$15</xm:f>
          </x14:formula1>
          <xm:sqref>H10:H23 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D27"/>
  <sheetViews>
    <sheetView showZeros="0" view="pageBreakPreview" zoomScale="90" zoomScaleNormal="100" zoomScaleSheetLayoutView="90" workbookViewId="0">
      <selection activeCell="A9" sqref="A9"/>
    </sheetView>
  </sheetViews>
  <sheetFormatPr defaultColWidth="2.625" defaultRowHeight="37.5" customHeight="1" x14ac:dyDescent="0.15"/>
  <cols>
    <col min="1" max="1" width="8.75" style="12" customWidth="1"/>
    <col min="2" max="2" width="7.625" style="12" customWidth="1"/>
    <col min="3" max="3" width="4.25" style="20" bestFit="1" customWidth="1"/>
    <col min="4" max="4" width="7.625" style="12" customWidth="1"/>
    <col min="5" max="7" width="12.375" style="12" customWidth="1"/>
    <col min="8" max="8" width="6.25" style="20" bestFit="1" customWidth="1"/>
    <col min="9" max="30" width="7.375" style="12" customWidth="1"/>
    <col min="31" max="16384" width="2.625" style="12"/>
  </cols>
  <sheetData>
    <row r="1" spans="1:30" ht="15.75" x14ac:dyDescent="0.15">
      <c r="A1" s="251" t="s">
        <v>45</v>
      </c>
      <c r="B1" s="251"/>
      <c r="C1" s="251"/>
      <c r="D1" s="251"/>
      <c r="E1" s="251"/>
      <c r="F1" s="251"/>
      <c r="G1" s="80"/>
      <c r="H1" s="80"/>
      <c r="I1" s="80"/>
      <c r="J1" s="80"/>
      <c r="K1" s="80"/>
      <c r="L1" s="80"/>
      <c r="M1" s="80"/>
      <c r="N1" s="80"/>
      <c r="O1" s="80"/>
      <c r="P1" s="80"/>
      <c r="Q1" s="80"/>
      <c r="R1" s="80"/>
      <c r="S1" s="80"/>
      <c r="T1" s="80"/>
      <c r="U1" s="80"/>
      <c r="V1" s="80"/>
      <c r="W1" s="80"/>
      <c r="X1" s="80"/>
      <c r="Y1" s="250">
        <f>'計画書(公共)'!U6</f>
        <v>0</v>
      </c>
      <c r="Z1" s="250"/>
      <c r="AA1" s="250"/>
      <c r="AB1" s="250"/>
      <c r="AC1" s="250"/>
      <c r="AD1" s="250"/>
    </row>
    <row r="2" spans="1:30" s="14" customFormat="1" ht="15" customHeight="1" x14ac:dyDescent="0.15">
      <c r="A2" s="13" t="s">
        <v>46</v>
      </c>
      <c r="B2" s="13"/>
      <c r="C2" s="13"/>
      <c r="D2" s="13"/>
      <c r="E2" s="287">
        <f>'計画書(公共)'!M2</f>
        <v>0</v>
      </c>
      <c r="F2" s="2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x14ac:dyDescent="0.2">
      <c r="A3" s="267" t="s">
        <v>88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30" ht="15.75" x14ac:dyDescent="0.15">
      <c r="C4" s="12"/>
      <c r="H4" s="12"/>
      <c r="I4" s="269" t="s">
        <v>89</v>
      </c>
      <c r="J4" s="270"/>
      <c r="K4" s="270"/>
      <c r="L4" s="270"/>
      <c r="M4" s="270"/>
      <c r="N4" s="270"/>
      <c r="O4" s="270"/>
      <c r="P4" s="270"/>
      <c r="Q4" s="270"/>
      <c r="R4" s="270"/>
      <c r="S4" s="271"/>
      <c r="T4" s="269" t="s">
        <v>90</v>
      </c>
      <c r="U4" s="270"/>
      <c r="V4" s="270"/>
      <c r="W4" s="270"/>
      <c r="X4" s="270"/>
      <c r="Y4" s="270"/>
      <c r="Z4" s="270"/>
      <c r="AA4" s="270"/>
      <c r="AB4" s="270"/>
      <c r="AC4" s="270"/>
      <c r="AD4" s="271"/>
    </row>
    <row r="5" spans="1:30" ht="27.75" customHeight="1" x14ac:dyDescent="0.15">
      <c r="A5" s="15" t="s">
        <v>50</v>
      </c>
      <c r="B5" s="272">
        <f>'計画書(公共)'!W15</f>
        <v>0</v>
      </c>
      <c r="C5" s="272"/>
      <c r="D5" s="272"/>
      <c r="H5" s="12"/>
      <c r="I5" s="248" t="s">
        <v>51</v>
      </c>
      <c r="J5" s="249"/>
      <c r="K5" s="284"/>
      <c r="L5" s="285"/>
      <c r="M5" s="286"/>
      <c r="N5" s="273" t="s">
        <v>52</v>
      </c>
      <c r="O5" s="274"/>
      <c r="P5" s="98"/>
      <c r="Q5" s="273" t="s">
        <v>53</v>
      </c>
      <c r="R5" s="274"/>
      <c r="S5" s="99"/>
      <c r="T5" s="248" t="s">
        <v>51</v>
      </c>
      <c r="U5" s="249"/>
      <c r="V5" s="280">
        <f>K5</f>
        <v>0</v>
      </c>
      <c r="W5" s="281"/>
      <c r="X5" s="282"/>
      <c r="Y5" s="273" t="s">
        <v>52</v>
      </c>
      <c r="Z5" s="274"/>
      <c r="AA5" s="18">
        <f>P5</f>
        <v>0</v>
      </c>
      <c r="AB5" s="273" t="s">
        <v>53</v>
      </c>
      <c r="AC5" s="274"/>
      <c r="AD5" s="19">
        <f>S5</f>
        <v>0</v>
      </c>
    </row>
    <row r="6" spans="1:30" ht="27.75" customHeight="1" thickBot="1" x14ac:dyDescent="0.2">
      <c r="A6" s="15" t="s">
        <v>54</v>
      </c>
      <c r="B6" s="272">
        <f>'計画書(公共)'!N15</f>
        <v>0</v>
      </c>
      <c r="C6" s="272"/>
      <c r="D6" s="272"/>
      <c r="I6" s="275" t="s">
        <v>55</v>
      </c>
      <c r="J6" s="276"/>
      <c r="K6" s="276"/>
      <c r="L6" s="278" t="s">
        <v>56</v>
      </c>
      <c r="M6" s="279"/>
      <c r="N6" s="277" t="s">
        <v>57</v>
      </c>
      <c r="O6" s="276"/>
      <c r="P6" s="283" t="s">
        <v>58</v>
      </c>
      <c r="Q6" s="283"/>
      <c r="R6" s="265" t="s">
        <v>59</v>
      </c>
      <c r="S6" s="266"/>
      <c r="T6" s="275" t="str">
        <f>I6</f>
        <v>鉄道賃</v>
      </c>
      <c r="U6" s="276"/>
      <c r="V6" s="276"/>
      <c r="W6" s="278" t="str">
        <f>L6</f>
        <v>航空賃</v>
      </c>
      <c r="X6" s="279"/>
      <c r="Y6" s="277" t="s">
        <v>57</v>
      </c>
      <c r="Z6" s="276"/>
      <c r="AA6" s="262" t="str">
        <f>P6</f>
        <v>宿泊料</v>
      </c>
      <c r="AB6" s="264"/>
      <c r="AC6" s="262" t="str">
        <f>R6</f>
        <v>食卓料</v>
      </c>
      <c r="AD6" s="263"/>
    </row>
    <row r="7" spans="1:30" ht="27.75" customHeight="1" x14ac:dyDescent="0.15">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x14ac:dyDescent="0.1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x14ac:dyDescent="0.15">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x14ac:dyDescent="0.15">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x14ac:dyDescent="0.15">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x14ac:dyDescent="0.15">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x14ac:dyDescent="0.15">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x14ac:dyDescent="0.15">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x14ac:dyDescent="0.15">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x14ac:dyDescent="0.15">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x14ac:dyDescent="0.15">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x14ac:dyDescent="0.15">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x14ac:dyDescent="0.15">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x14ac:dyDescent="0.15">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x14ac:dyDescent="0.15">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x14ac:dyDescent="0.15">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 t="shared" si="0"/>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x14ac:dyDescent="0.2">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x14ac:dyDescent="0.2">
      <c r="A24" s="257" t="s">
        <v>81</v>
      </c>
      <c r="B24" s="258"/>
      <c r="C24" s="258"/>
      <c r="D24" s="258"/>
      <c r="E24" s="258"/>
      <c r="F24" s="258"/>
      <c r="G24" s="258"/>
      <c r="H24" s="2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x14ac:dyDescent="0.2">
      <c r="C25" s="12"/>
      <c r="H25" s="12"/>
      <c r="O25" s="70"/>
      <c r="P25" s="70"/>
      <c r="Q25" s="70"/>
      <c r="R25" s="70"/>
      <c r="S25" s="70"/>
      <c r="T25" s="70"/>
      <c r="U25" s="70"/>
      <c r="V25" s="70"/>
      <c r="W25" s="70"/>
      <c r="X25" s="70"/>
      <c r="Y25" s="70"/>
      <c r="Z25" s="70"/>
      <c r="AA25" s="70"/>
      <c r="AB25" s="70"/>
      <c r="AC25" s="70"/>
      <c r="AD25" s="70"/>
    </row>
    <row r="26" spans="1:30" ht="30" customHeight="1" thickBot="1" x14ac:dyDescent="0.2">
      <c r="H26" s="71"/>
      <c r="I26" s="259" t="s">
        <v>40</v>
      </c>
      <c r="J26" s="253"/>
      <c r="K26" s="253"/>
      <c r="L26" s="253"/>
      <c r="M26" s="253"/>
      <c r="N26" s="253"/>
      <c r="O26" s="254">
        <f>SUM(K5,J24,K24,M24,O24,Q24,S24)</f>
        <v>0</v>
      </c>
      <c r="P26" s="255"/>
      <c r="Q26" s="255"/>
      <c r="R26" s="255"/>
      <c r="S26" s="256"/>
      <c r="T26" s="252" t="s">
        <v>82</v>
      </c>
      <c r="U26" s="253"/>
      <c r="V26" s="253"/>
      <c r="W26" s="253"/>
      <c r="X26" s="253"/>
      <c r="Y26" s="253"/>
      <c r="Z26" s="254">
        <f>SUM(V5,U24,V24,X24,Z24,AB24,AD24)</f>
        <v>0</v>
      </c>
      <c r="AA26" s="255"/>
      <c r="AB26" s="255"/>
      <c r="AC26" s="255"/>
      <c r="AD26" s="256"/>
    </row>
    <row r="27" spans="1:30" ht="30" customHeight="1" thickBot="1" x14ac:dyDescent="0.4">
      <c r="A27" s="260" t="s">
        <v>83</v>
      </c>
      <c r="B27" s="260"/>
      <c r="C27" s="260"/>
      <c r="D27" s="260"/>
      <c r="E27" s="260"/>
      <c r="F27" s="260"/>
      <c r="G27" s="260"/>
      <c r="H27" s="260"/>
      <c r="I27" s="261"/>
      <c r="J27" s="261"/>
      <c r="K27" s="261"/>
      <c r="L27" s="261"/>
      <c r="M27" s="261"/>
      <c r="N27" s="261"/>
      <c r="O27" s="72"/>
      <c r="P27" s="72"/>
      <c r="Q27" s="72"/>
      <c r="R27" s="72"/>
      <c r="S27" s="72"/>
      <c r="T27" s="252" t="s">
        <v>84</v>
      </c>
      <c r="U27" s="253"/>
      <c r="V27" s="253"/>
      <c r="W27" s="253"/>
      <c r="X27" s="253"/>
      <c r="Y27" s="253"/>
      <c r="Z27" s="254">
        <f>O26-Z26</f>
        <v>0</v>
      </c>
      <c r="AA27" s="255"/>
      <c r="AB27" s="255"/>
      <c r="AC27" s="255"/>
      <c r="AD27" s="2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58" priority="1">
      <formula>LEN(TRIM(A5))=0</formula>
    </cfRule>
  </conditionalFormatting>
  <dataValidations count="1">
    <dataValidation type="list" allowBlank="1" showInputMessage="1" showErrorMessage="1" sqref="S5 P5" xr:uid="{00000000-0002-0000-04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'(参考)宿泊料等'!$I$2:$I$15</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AD27"/>
  <sheetViews>
    <sheetView showZeros="0" view="pageBreakPreview" zoomScale="90" zoomScaleNormal="100" zoomScaleSheetLayoutView="90" workbookViewId="0">
      <selection activeCell="A10" sqref="A10"/>
    </sheetView>
  </sheetViews>
  <sheetFormatPr defaultColWidth="2.625" defaultRowHeight="37.5" customHeight="1" x14ac:dyDescent="0.15"/>
  <cols>
    <col min="1" max="1" width="8.75" style="12" customWidth="1"/>
    <col min="2" max="2" width="7.625" style="12" customWidth="1"/>
    <col min="3" max="3" width="4.25" style="20" bestFit="1" customWidth="1"/>
    <col min="4" max="4" width="7.625" style="12" customWidth="1"/>
    <col min="5" max="7" width="12.375" style="12" customWidth="1"/>
    <col min="8" max="8" width="6.25" style="20" bestFit="1" customWidth="1"/>
    <col min="9" max="30" width="7.375" style="12" customWidth="1"/>
    <col min="31" max="16384" width="2.625" style="12"/>
  </cols>
  <sheetData>
    <row r="1" spans="1:30" ht="15.75" x14ac:dyDescent="0.15">
      <c r="A1" s="251" t="s">
        <v>45</v>
      </c>
      <c r="B1" s="251"/>
      <c r="C1" s="251"/>
      <c r="D1" s="251"/>
      <c r="E1" s="251"/>
      <c r="F1" s="251"/>
      <c r="G1" s="80"/>
      <c r="H1" s="80"/>
      <c r="I1" s="80"/>
      <c r="J1" s="80"/>
      <c r="K1" s="80"/>
      <c r="L1" s="80"/>
      <c r="M1" s="80"/>
      <c r="N1" s="80"/>
      <c r="O1" s="80"/>
      <c r="P1" s="80"/>
      <c r="Q1" s="80"/>
      <c r="R1" s="80"/>
      <c r="S1" s="80"/>
      <c r="T1" s="80"/>
      <c r="U1" s="80"/>
      <c r="V1" s="80"/>
      <c r="W1" s="80"/>
      <c r="X1" s="80"/>
      <c r="Y1" s="250">
        <f>'計画書(公共)'!U6</f>
        <v>0</v>
      </c>
      <c r="Z1" s="250"/>
      <c r="AA1" s="250"/>
      <c r="AB1" s="250"/>
      <c r="AC1" s="250"/>
      <c r="AD1" s="250"/>
    </row>
    <row r="2" spans="1:30" s="14" customFormat="1" ht="15" customHeight="1" x14ac:dyDescent="0.15">
      <c r="A2" s="13" t="s">
        <v>46</v>
      </c>
      <c r="B2" s="13"/>
      <c r="C2" s="13"/>
      <c r="D2" s="13"/>
      <c r="E2" s="287">
        <f>'計画書(公共)'!M2</f>
        <v>0</v>
      </c>
      <c r="F2" s="2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x14ac:dyDescent="0.2">
      <c r="A3" s="267" t="s">
        <v>88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30" ht="15.75" x14ac:dyDescent="0.15">
      <c r="C4" s="12"/>
      <c r="H4" s="12"/>
      <c r="I4" s="269" t="s">
        <v>89</v>
      </c>
      <c r="J4" s="270"/>
      <c r="K4" s="270"/>
      <c r="L4" s="270"/>
      <c r="M4" s="270"/>
      <c r="N4" s="270"/>
      <c r="O4" s="270"/>
      <c r="P4" s="270"/>
      <c r="Q4" s="270"/>
      <c r="R4" s="270"/>
      <c r="S4" s="271"/>
      <c r="T4" s="269" t="s">
        <v>90</v>
      </c>
      <c r="U4" s="270"/>
      <c r="V4" s="270"/>
      <c r="W4" s="270"/>
      <c r="X4" s="270"/>
      <c r="Y4" s="270"/>
      <c r="Z4" s="270"/>
      <c r="AA4" s="270"/>
      <c r="AB4" s="270"/>
      <c r="AC4" s="270"/>
      <c r="AD4" s="271"/>
    </row>
    <row r="5" spans="1:30" ht="27.75" customHeight="1" x14ac:dyDescent="0.15">
      <c r="A5" s="15" t="s">
        <v>50</v>
      </c>
      <c r="B5" s="272">
        <f>'計画書(公共)'!W16</f>
        <v>0</v>
      </c>
      <c r="C5" s="272"/>
      <c r="D5" s="272"/>
      <c r="H5" s="12"/>
      <c r="I5" s="248" t="s">
        <v>51</v>
      </c>
      <c r="J5" s="249"/>
      <c r="K5" s="284"/>
      <c r="L5" s="285"/>
      <c r="M5" s="286"/>
      <c r="N5" s="273" t="s">
        <v>52</v>
      </c>
      <c r="O5" s="274"/>
      <c r="P5" s="98"/>
      <c r="Q5" s="273" t="s">
        <v>53</v>
      </c>
      <c r="R5" s="274"/>
      <c r="S5" s="99"/>
      <c r="T5" s="248" t="s">
        <v>51</v>
      </c>
      <c r="U5" s="249"/>
      <c r="V5" s="280">
        <f>K5</f>
        <v>0</v>
      </c>
      <c r="W5" s="281"/>
      <c r="X5" s="282"/>
      <c r="Y5" s="273" t="s">
        <v>52</v>
      </c>
      <c r="Z5" s="274"/>
      <c r="AA5" s="18">
        <f>P5</f>
        <v>0</v>
      </c>
      <c r="AB5" s="273" t="s">
        <v>53</v>
      </c>
      <c r="AC5" s="274"/>
      <c r="AD5" s="19">
        <f>S5</f>
        <v>0</v>
      </c>
    </row>
    <row r="6" spans="1:30" ht="27.75" customHeight="1" thickBot="1" x14ac:dyDescent="0.2">
      <c r="A6" s="15" t="s">
        <v>54</v>
      </c>
      <c r="B6" s="272">
        <f>'計画書(公共)'!N16</f>
        <v>0</v>
      </c>
      <c r="C6" s="272"/>
      <c r="D6" s="272"/>
      <c r="I6" s="275" t="s">
        <v>55</v>
      </c>
      <c r="J6" s="276"/>
      <c r="K6" s="276"/>
      <c r="L6" s="278" t="s">
        <v>56</v>
      </c>
      <c r="M6" s="279"/>
      <c r="N6" s="277" t="s">
        <v>57</v>
      </c>
      <c r="O6" s="276"/>
      <c r="P6" s="283" t="s">
        <v>58</v>
      </c>
      <c r="Q6" s="283"/>
      <c r="R6" s="265" t="s">
        <v>59</v>
      </c>
      <c r="S6" s="266"/>
      <c r="T6" s="275" t="str">
        <f>I6</f>
        <v>鉄道賃</v>
      </c>
      <c r="U6" s="276"/>
      <c r="V6" s="276"/>
      <c r="W6" s="278" t="str">
        <f>L6</f>
        <v>航空賃</v>
      </c>
      <c r="X6" s="279"/>
      <c r="Y6" s="277" t="s">
        <v>57</v>
      </c>
      <c r="Z6" s="276"/>
      <c r="AA6" s="262" t="str">
        <f>P6</f>
        <v>宿泊料</v>
      </c>
      <c r="AB6" s="264"/>
      <c r="AC6" s="262" t="str">
        <f>R6</f>
        <v>食卓料</v>
      </c>
      <c r="AD6" s="263"/>
    </row>
    <row r="7" spans="1:30" ht="27.75" customHeight="1" x14ac:dyDescent="0.15">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x14ac:dyDescent="0.1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x14ac:dyDescent="0.15">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x14ac:dyDescent="0.15">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x14ac:dyDescent="0.15">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x14ac:dyDescent="0.15">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x14ac:dyDescent="0.15">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x14ac:dyDescent="0.15">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x14ac:dyDescent="0.15">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x14ac:dyDescent="0.15">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x14ac:dyDescent="0.15">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x14ac:dyDescent="0.15">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x14ac:dyDescent="0.15">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x14ac:dyDescent="0.15">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x14ac:dyDescent="0.15">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x14ac:dyDescent="0.15">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O22</f>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x14ac:dyDescent="0.2">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x14ac:dyDescent="0.2">
      <c r="A24" s="257" t="s">
        <v>81</v>
      </c>
      <c r="B24" s="258"/>
      <c r="C24" s="258"/>
      <c r="D24" s="258"/>
      <c r="E24" s="258"/>
      <c r="F24" s="258"/>
      <c r="G24" s="258"/>
      <c r="H24" s="2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x14ac:dyDescent="0.2">
      <c r="C25" s="12"/>
      <c r="H25" s="12"/>
      <c r="O25" s="70"/>
      <c r="P25" s="70"/>
      <c r="Q25" s="70"/>
      <c r="R25" s="70"/>
      <c r="S25" s="70"/>
      <c r="T25" s="70"/>
      <c r="U25" s="70"/>
      <c r="V25" s="70"/>
      <c r="W25" s="70"/>
      <c r="X25" s="70"/>
      <c r="Y25" s="70"/>
      <c r="Z25" s="70"/>
      <c r="AA25" s="70"/>
      <c r="AB25" s="70"/>
      <c r="AC25" s="70"/>
      <c r="AD25" s="70"/>
    </row>
    <row r="26" spans="1:30" ht="30" customHeight="1" thickBot="1" x14ac:dyDescent="0.2">
      <c r="H26" s="71"/>
      <c r="I26" s="259" t="s">
        <v>40</v>
      </c>
      <c r="J26" s="253"/>
      <c r="K26" s="253"/>
      <c r="L26" s="253"/>
      <c r="M26" s="253"/>
      <c r="N26" s="253"/>
      <c r="O26" s="254">
        <f>SUM(K5,J24,K24,M24,O24,Q24,S24)</f>
        <v>0</v>
      </c>
      <c r="P26" s="255"/>
      <c r="Q26" s="255"/>
      <c r="R26" s="255"/>
      <c r="S26" s="256"/>
      <c r="T26" s="252" t="s">
        <v>82</v>
      </c>
      <c r="U26" s="253"/>
      <c r="V26" s="253"/>
      <c r="W26" s="253"/>
      <c r="X26" s="253"/>
      <c r="Y26" s="253"/>
      <c r="Z26" s="254">
        <f>SUM(V5,U24,V24,X24,Z24,AB24,AD24)</f>
        <v>0</v>
      </c>
      <c r="AA26" s="255"/>
      <c r="AB26" s="255"/>
      <c r="AC26" s="255"/>
      <c r="AD26" s="256"/>
    </row>
    <row r="27" spans="1:30" ht="30" customHeight="1" thickBot="1" x14ac:dyDescent="0.4">
      <c r="A27" s="260" t="s">
        <v>83</v>
      </c>
      <c r="B27" s="260"/>
      <c r="C27" s="260"/>
      <c r="D27" s="260"/>
      <c r="E27" s="260"/>
      <c r="F27" s="260"/>
      <c r="G27" s="260"/>
      <c r="H27" s="260"/>
      <c r="I27" s="261"/>
      <c r="J27" s="261"/>
      <c r="K27" s="261"/>
      <c r="L27" s="261"/>
      <c r="M27" s="261"/>
      <c r="N27" s="261"/>
      <c r="O27" s="72"/>
      <c r="P27" s="72"/>
      <c r="Q27" s="72"/>
      <c r="R27" s="72"/>
      <c r="S27" s="72"/>
      <c r="T27" s="252" t="s">
        <v>84</v>
      </c>
      <c r="U27" s="253"/>
      <c r="V27" s="253"/>
      <c r="W27" s="253"/>
      <c r="X27" s="253"/>
      <c r="Y27" s="253"/>
      <c r="Z27" s="254">
        <f>O26-Z26</f>
        <v>0</v>
      </c>
      <c r="AA27" s="255"/>
      <c r="AB27" s="255"/>
      <c r="AC27" s="255"/>
      <c r="AD27" s="2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57" priority="1">
      <formula>LEN(TRIM(A5))=0</formula>
    </cfRule>
  </conditionalFormatting>
  <dataValidations count="1">
    <dataValidation type="list" allowBlank="1" showInputMessage="1" showErrorMessage="1" sqref="S5 P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'(参考)宿泊料等'!$I$2:$I$15</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D1B5-DDE1-4678-B61C-1CF20BC99B55}">
  <sheetPr codeName="Sheet7">
    <tabColor rgb="FFFF0000"/>
    <pageSetUpPr fitToPage="1"/>
  </sheetPr>
  <dimension ref="A1:BX40"/>
  <sheetViews>
    <sheetView showZeros="0" view="pageBreakPreview" topLeftCell="A2" zoomScaleNormal="100" zoomScaleSheetLayoutView="100" workbookViewId="0">
      <selection activeCell="U6" sqref="U6:AI7"/>
    </sheetView>
  </sheetViews>
  <sheetFormatPr defaultColWidth="2.5" defaultRowHeight="15" customHeight="1" x14ac:dyDescent="0.15"/>
  <cols>
    <col min="1" max="6" width="2.5" style="117"/>
    <col min="7" max="8" width="2.5" style="117" customWidth="1"/>
    <col min="9" max="14" width="2.5" style="117"/>
    <col min="15" max="15" width="2.5" style="117" customWidth="1"/>
    <col min="16" max="16384" width="2.5" style="117"/>
  </cols>
  <sheetData>
    <row r="1" spans="1:35" ht="15" customHeight="1" x14ac:dyDescent="0.15">
      <c r="A1" s="290"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row>
    <row r="2" spans="1:35" ht="15" customHeight="1" x14ac:dyDescent="0.15">
      <c r="A2" s="118"/>
      <c r="B2" s="291" t="s">
        <v>1</v>
      </c>
      <c r="C2" s="291"/>
      <c r="D2" s="291"/>
      <c r="E2" s="291"/>
      <c r="F2" s="291"/>
      <c r="G2" s="291"/>
      <c r="H2" s="291"/>
      <c r="I2" s="291"/>
      <c r="J2" s="291"/>
      <c r="K2" s="291"/>
      <c r="L2" s="291"/>
      <c r="M2" s="291" t="s">
        <v>91</v>
      </c>
      <c r="N2" s="291"/>
      <c r="O2" s="291"/>
      <c r="P2" s="291"/>
      <c r="Q2" s="291"/>
      <c r="R2" s="291"/>
      <c r="S2" s="291"/>
      <c r="T2" s="291"/>
      <c r="U2" s="118"/>
      <c r="V2" s="118"/>
      <c r="W2" s="118"/>
      <c r="X2" s="118"/>
      <c r="Y2" s="118"/>
      <c r="Z2" s="118"/>
      <c r="AA2" s="118"/>
      <c r="AB2" s="118"/>
      <c r="AC2" s="118"/>
      <c r="AD2" s="118"/>
      <c r="AE2" s="118"/>
      <c r="AF2" s="118"/>
      <c r="AG2" s="118"/>
      <c r="AH2" s="118"/>
      <c r="AI2" s="118"/>
    </row>
    <row r="3" spans="1:35" ht="15" customHeight="1" x14ac:dyDescent="0.15">
      <c r="B3" s="119"/>
    </row>
    <row r="4" spans="1:35" ht="22.5" customHeight="1" x14ac:dyDescent="0.15">
      <c r="A4" s="291" t="s">
        <v>92</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row>
    <row r="5" spans="1:35" ht="15" customHeight="1" x14ac:dyDescent="0.15">
      <c r="A5" s="120"/>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1:35" ht="15" customHeight="1" x14ac:dyDescent="0.15">
      <c r="B6" s="122"/>
      <c r="C6" s="122"/>
      <c r="D6" s="122"/>
      <c r="E6" s="122"/>
      <c r="F6" s="122"/>
      <c r="G6" s="122"/>
      <c r="H6" s="122"/>
      <c r="I6" s="122"/>
      <c r="J6" s="122"/>
      <c r="K6" s="122"/>
      <c r="L6" s="122"/>
      <c r="M6" s="122"/>
      <c r="N6" s="122"/>
      <c r="O6" s="122"/>
      <c r="P6" s="122"/>
      <c r="Q6" s="122"/>
      <c r="R6" s="122"/>
      <c r="S6" s="122"/>
      <c r="T6" s="122"/>
      <c r="U6" s="292" t="s">
        <v>93</v>
      </c>
      <c r="V6" s="293"/>
      <c r="W6" s="293"/>
      <c r="X6" s="293"/>
      <c r="Y6" s="293"/>
      <c r="Z6" s="293"/>
      <c r="AA6" s="293"/>
      <c r="AB6" s="293"/>
      <c r="AC6" s="293"/>
      <c r="AD6" s="293"/>
      <c r="AE6" s="293"/>
      <c r="AF6" s="293"/>
      <c r="AG6" s="293"/>
      <c r="AH6" s="293"/>
      <c r="AI6" s="293"/>
    </row>
    <row r="7" spans="1:35" ht="15" customHeight="1" x14ac:dyDescent="0.15">
      <c r="B7" s="123"/>
      <c r="C7" s="124"/>
      <c r="D7" s="124"/>
      <c r="E7" s="124"/>
      <c r="F7" s="124"/>
      <c r="G7" s="124"/>
      <c r="H7" s="124"/>
      <c r="I7" s="124"/>
      <c r="J7" s="124"/>
      <c r="K7" s="124"/>
      <c r="L7" s="124"/>
      <c r="M7" s="124"/>
      <c r="N7" s="124"/>
      <c r="O7" s="124"/>
      <c r="P7" s="124"/>
      <c r="Q7" s="124"/>
      <c r="R7" s="124"/>
      <c r="S7" s="124"/>
      <c r="T7" s="124"/>
      <c r="U7" s="293"/>
      <c r="V7" s="293"/>
      <c r="W7" s="293"/>
      <c r="X7" s="293"/>
      <c r="Y7" s="293"/>
      <c r="Z7" s="293"/>
      <c r="AA7" s="293"/>
      <c r="AB7" s="293"/>
      <c r="AC7" s="293"/>
      <c r="AD7" s="293"/>
      <c r="AE7" s="293"/>
      <c r="AF7" s="293"/>
      <c r="AG7" s="293"/>
      <c r="AH7" s="293"/>
      <c r="AI7" s="293"/>
    </row>
    <row r="8" spans="1:35" ht="15" customHeight="1" x14ac:dyDescent="0.15">
      <c r="B8" s="123"/>
      <c r="C8" s="124"/>
      <c r="D8" s="124"/>
      <c r="E8" s="124"/>
      <c r="F8" s="124"/>
      <c r="G8" s="124"/>
      <c r="H8" s="124"/>
      <c r="I8" s="124"/>
      <c r="J8" s="124"/>
      <c r="K8" s="124"/>
      <c r="L8" s="124"/>
      <c r="M8" s="124"/>
      <c r="N8" s="124"/>
      <c r="O8" s="124"/>
      <c r="P8" s="124"/>
      <c r="Q8" s="124"/>
      <c r="R8" s="124"/>
      <c r="S8" s="124"/>
      <c r="T8" s="124"/>
      <c r="U8" s="293" t="s">
        <v>5</v>
      </c>
      <c r="V8" s="293"/>
      <c r="W8" s="293"/>
      <c r="X8" s="293"/>
      <c r="Y8" s="293"/>
      <c r="Z8" s="293"/>
      <c r="AA8" s="293"/>
      <c r="AB8" s="293"/>
      <c r="AC8" s="293"/>
      <c r="AD8" s="293"/>
      <c r="AE8" s="293"/>
      <c r="AF8" s="293"/>
      <c r="AG8" s="293"/>
      <c r="AH8" s="293"/>
      <c r="AI8" s="293"/>
    </row>
    <row r="9" spans="1:35" ht="15" customHeight="1" x14ac:dyDescent="0.15">
      <c r="B9" s="123"/>
      <c r="C9" s="124"/>
      <c r="D9" s="124"/>
      <c r="E9" s="124"/>
      <c r="F9" s="124"/>
      <c r="G9" s="124"/>
      <c r="H9" s="124"/>
      <c r="I9" s="124"/>
      <c r="J9" s="124"/>
      <c r="K9" s="124"/>
      <c r="L9" s="124"/>
      <c r="M9" s="124"/>
      <c r="N9" s="124"/>
      <c r="O9" s="124"/>
      <c r="P9" s="124"/>
      <c r="Q9" s="124"/>
      <c r="R9" s="124"/>
      <c r="S9" s="124"/>
      <c r="T9" s="124"/>
      <c r="U9" s="124"/>
      <c r="V9" s="124"/>
      <c r="W9" s="124"/>
      <c r="X9" s="122"/>
      <c r="Y9" s="122"/>
      <c r="Z9" s="122"/>
      <c r="AA9" s="122"/>
      <c r="AB9" s="122"/>
      <c r="AC9" s="122"/>
      <c r="AD9" s="122"/>
      <c r="AE9" s="122"/>
      <c r="AF9" s="122"/>
      <c r="AG9" s="122"/>
      <c r="AH9" s="122"/>
      <c r="AI9" s="122"/>
    </row>
    <row r="10" spans="1:35" ht="15" customHeight="1" x14ac:dyDescent="0.15">
      <c r="B10" s="125" t="s">
        <v>94</v>
      </c>
      <c r="C10" s="294" t="s">
        <v>95</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row>
    <row r="11" spans="1:35" ht="15" customHeight="1" x14ac:dyDescent="0.15">
      <c r="C11" s="117" t="s">
        <v>7</v>
      </c>
      <c r="D11" s="294" t="s">
        <v>8</v>
      </c>
      <c r="E11" s="294"/>
      <c r="F11" s="294"/>
      <c r="G11" s="294"/>
      <c r="H11" s="294"/>
      <c r="I11" s="294"/>
      <c r="J11" s="117" t="s">
        <v>9</v>
      </c>
      <c r="K11" s="288">
        <v>45588</v>
      </c>
      <c r="L11" s="288"/>
      <c r="M11" s="288"/>
      <c r="N11" s="288"/>
      <c r="O11" s="288"/>
      <c r="P11" s="288"/>
      <c r="Q11" s="288"/>
      <c r="R11" s="126"/>
      <c r="S11" s="289">
        <v>0.41666666666666669</v>
      </c>
      <c r="T11" s="289"/>
      <c r="U11" s="289"/>
      <c r="V11" s="117" t="str">
        <f>IF(S11="","","～")</f>
        <v>～</v>
      </c>
      <c r="W11" s="289">
        <v>0.51458333333333328</v>
      </c>
      <c r="X11" s="289"/>
      <c r="Y11" s="289"/>
    </row>
    <row r="12" spans="1:35" ht="15" customHeight="1" x14ac:dyDescent="0.15">
      <c r="B12" s="119" t="s">
        <v>10</v>
      </c>
      <c r="K12" s="288"/>
      <c r="L12" s="288"/>
      <c r="M12" s="288"/>
      <c r="N12" s="288"/>
      <c r="O12" s="288"/>
      <c r="P12" s="288"/>
      <c r="Q12" s="288"/>
      <c r="R12" s="126"/>
      <c r="S12" s="289"/>
      <c r="T12" s="289"/>
      <c r="U12" s="289"/>
      <c r="V12" s="117" t="str">
        <f>IF(S12="","","～")</f>
        <v/>
      </c>
      <c r="W12" s="289"/>
      <c r="X12" s="289"/>
      <c r="Y12" s="289"/>
    </row>
    <row r="13" spans="1:35" ht="15" customHeight="1" x14ac:dyDescent="0.15">
      <c r="B13" s="119"/>
      <c r="C13" s="117" t="s">
        <v>11</v>
      </c>
      <c r="D13" s="294" t="s">
        <v>12</v>
      </c>
      <c r="E13" s="294"/>
      <c r="F13" s="294"/>
      <c r="G13" s="294"/>
      <c r="H13" s="294"/>
      <c r="I13" s="294"/>
      <c r="J13" s="117" t="s">
        <v>9</v>
      </c>
      <c r="K13" s="298" t="s">
        <v>13</v>
      </c>
      <c r="L13" s="298"/>
      <c r="M13" s="298"/>
      <c r="N13" s="294" t="s">
        <v>96</v>
      </c>
      <c r="O13" s="294"/>
      <c r="P13" s="294"/>
      <c r="Q13" s="294"/>
      <c r="R13" s="294"/>
      <c r="S13" s="294"/>
      <c r="T13" s="294"/>
      <c r="U13" s="294"/>
      <c r="V13" s="294"/>
      <c r="W13" s="294"/>
      <c r="X13" s="294"/>
      <c r="Y13" s="294"/>
      <c r="Z13" s="294"/>
      <c r="AA13" s="294"/>
      <c r="AB13" s="294"/>
      <c r="AC13" s="294"/>
      <c r="AD13" s="294"/>
      <c r="AE13" s="294"/>
      <c r="AF13" s="294"/>
      <c r="AG13" s="294"/>
      <c r="AH13" s="294"/>
      <c r="AI13" s="294"/>
    </row>
    <row r="14" spans="1:35" ht="15" customHeight="1" x14ac:dyDescent="0.15">
      <c r="B14" s="119"/>
      <c r="K14" s="298" t="s">
        <v>15</v>
      </c>
      <c r="L14" s="298"/>
      <c r="M14" s="298"/>
      <c r="N14" s="294" t="s">
        <v>97</v>
      </c>
      <c r="O14" s="294"/>
      <c r="P14" s="294"/>
      <c r="Q14" s="294"/>
      <c r="R14" s="294"/>
      <c r="S14" s="294"/>
      <c r="T14" s="294"/>
      <c r="U14" s="294"/>
      <c r="V14" s="294"/>
      <c r="W14" s="294"/>
      <c r="X14" s="294"/>
      <c r="Y14" s="294"/>
      <c r="Z14" s="294"/>
      <c r="AA14" s="294"/>
      <c r="AB14" s="294"/>
      <c r="AC14" s="294"/>
      <c r="AD14" s="294"/>
      <c r="AE14" s="294"/>
      <c r="AF14" s="294"/>
      <c r="AG14" s="294"/>
      <c r="AH14" s="294"/>
      <c r="AI14" s="294"/>
    </row>
    <row r="15" spans="1:35" ht="15" customHeight="1" x14ac:dyDescent="0.15">
      <c r="B15" s="119"/>
      <c r="C15" s="117" t="s">
        <v>17</v>
      </c>
      <c r="D15" s="294" t="s">
        <v>98</v>
      </c>
      <c r="E15" s="294"/>
      <c r="F15" s="294"/>
      <c r="G15" s="294"/>
      <c r="H15" s="294"/>
      <c r="I15" s="294"/>
      <c r="J15" s="117" t="s">
        <v>9</v>
      </c>
      <c r="K15" s="295" t="s">
        <v>19</v>
      </c>
      <c r="L15" s="295"/>
      <c r="M15" s="295"/>
      <c r="N15" s="296" t="s">
        <v>99</v>
      </c>
      <c r="O15" s="296"/>
      <c r="P15" s="296"/>
      <c r="Q15" s="296"/>
      <c r="R15" s="296"/>
      <c r="S15" s="296"/>
      <c r="T15" s="295" t="s">
        <v>21</v>
      </c>
      <c r="U15" s="295"/>
      <c r="V15" s="295"/>
      <c r="W15" s="297" t="s">
        <v>100</v>
      </c>
      <c r="X15" s="297"/>
      <c r="Y15" s="297"/>
      <c r="Z15" s="297"/>
      <c r="AA15" s="297"/>
      <c r="AB15" s="297"/>
      <c r="AC15" s="297"/>
      <c r="AD15" s="297"/>
      <c r="AE15" s="297"/>
      <c r="AF15" s="297"/>
      <c r="AG15" s="297"/>
      <c r="AH15" s="297"/>
      <c r="AI15" s="297"/>
    </row>
    <row r="16" spans="1:35" ht="15" customHeight="1" x14ac:dyDescent="0.15">
      <c r="B16" s="119"/>
      <c r="K16" s="300" t="s">
        <v>23</v>
      </c>
      <c r="L16" s="300"/>
      <c r="M16" s="300"/>
      <c r="N16" s="301"/>
      <c r="O16" s="301"/>
      <c r="P16" s="301"/>
      <c r="Q16" s="301"/>
      <c r="R16" s="301"/>
      <c r="S16" s="302"/>
      <c r="T16" s="300" t="s">
        <v>25</v>
      </c>
      <c r="U16" s="300"/>
      <c r="V16" s="300"/>
      <c r="W16" s="303"/>
      <c r="X16" s="303"/>
      <c r="Y16" s="303"/>
      <c r="Z16" s="303"/>
      <c r="AA16" s="303"/>
      <c r="AB16" s="303"/>
      <c r="AC16" s="303"/>
      <c r="AD16" s="303"/>
      <c r="AE16" s="303"/>
      <c r="AF16" s="303"/>
      <c r="AG16" s="303"/>
      <c r="AH16" s="303"/>
      <c r="AI16" s="303"/>
    </row>
    <row r="17" spans="2:76" ht="15" customHeight="1" x14ac:dyDescent="0.15">
      <c r="B17" s="119"/>
      <c r="K17" s="300" t="s">
        <v>26</v>
      </c>
      <c r="L17" s="300"/>
      <c r="M17" s="300"/>
      <c r="N17" s="301"/>
      <c r="O17" s="301"/>
      <c r="P17" s="301"/>
      <c r="Q17" s="301"/>
      <c r="R17" s="301"/>
      <c r="S17" s="302"/>
      <c r="T17" s="300" t="s">
        <v>27</v>
      </c>
      <c r="U17" s="300"/>
      <c r="V17" s="300"/>
      <c r="W17" s="303"/>
      <c r="X17" s="303"/>
      <c r="Y17" s="303"/>
      <c r="Z17" s="303"/>
      <c r="AA17" s="303"/>
      <c r="AB17" s="303"/>
      <c r="AC17" s="303"/>
      <c r="AD17" s="303"/>
      <c r="AE17" s="303"/>
      <c r="AF17" s="303"/>
      <c r="AG17" s="303"/>
      <c r="AH17" s="303"/>
      <c r="AI17" s="303"/>
    </row>
    <row r="18" spans="2:76" ht="15" customHeight="1" x14ac:dyDescent="0.15">
      <c r="B18" s="119"/>
    </row>
    <row r="19" spans="2:76" ht="15" customHeight="1" x14ac:dyDescent="0.15">
      <c r="B19" s="119"/>
      <c r="C19" s="294" t="s">
        <v>101</v>
      </c>
      <c r="D19" s="294"/>
      <c r="E19" s="294"/>
      <c r="F19" s="294"/>
      <c r="G19" s="294"/>
      <c r="H19" s="294"/>
      <c r="I19" s="294"/>
      <c r="J19" s="294"/>
      <c r="K19" s="294"/>
      <c r="L19" s="294"/>
      <c r="M19" s="294"/>
    </row>
    <row r="20" spans="2:76" ht="15" customHeight="1" x14ac:dyDescent="0.15">
      <c r="D20" s="304" t="s">
        <v>102</v>
      </c>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127"/>
    </row>
    <row r="21" spans="2:76" ht="15" customHeight="1" x14ac:dyDescent="0.15">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127"/>
    </row>
    <row r="22" spans="2:76" ht="15" customHeight="1" x14ac:dyDescent="0.15">
      <c r="B22" s="119"/>
      <c r="C22" s="294" t="s">
        <v>103</v>
      </c>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row>
    <row r="23" spans="2:76" ht="15" customHeight="1" x14ac:dyDescent="0.15">
      <c r="D23" s="299" t="s">
        <v>104</v>
      </c>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row>
    <row r="24" spans="2:76" ht="15" customHeight="1" x14ac:dyDescent="0.15">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row>
    <row r="25" spans="2:76" ht="15" customHeight="1" x14ac:dyDescent="0.15">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row>
    <row r="26" spans="2:76" ht="15" customHeight="1" x14ac:dyDescent="0.15">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row>
    <row r="27" spans="2:76" ht="15" customHeight="1" x14ac:dyDescent="0.15">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row>
    <row r="28" spans="2:76" ht="15" customHeight="1" x14ac:dyDescent="0.15">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row>
    <row r="29" spans="2:76" ht="15" customHeight="1" x14ac:dyDescent="0.15">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row>
    <row r="30" spans="2:76" s="12" customFormat="1" ht="15" customHeight="1" x14ac:dyDescent="0.15">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row>
    <row r="31" spans="2:76" ht="15" customHeight="1" x14ac:dyDescent="0.15">
      <c r="B31" s="125" t="s">
        <v>86</v>
      </c>
      <c r="C31" s="294" t="s">
        <v>33</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row>
    <row r="32" spans="2:76" ht="15" customHeight="1" x14ac:dyDescent="0.15">
      <c r="C32" s="299" t="s">
        <v>105</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I32" s="127"/>
    </row>
    <row r="33" spans="1:35" ht="15" customHeight="1" x14ac:dyDescent="0.15">
      <c r="AH33" s="128"/>
      <c r="AI33" s="127"/>
    </row>
    <row r="34" spans="1:35" ht="15" customHeight="1" x14ac:dyDescent="0.15">
      <c r="B34" s="125" t="s">
        <v>87</v>
      </c>
      <c r="C34" s="294" t="s">
        <v>35</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row>
    <row r="35" spans="1:35" ht="15" customHeight="1" x14ac:dyDescent="0.15">
      <c r="C35" s="305" t="s">
        <v>36</v>
      </c>
      <c r="D35" s="305"/>
      <c r="E35" s="305"/>
      <c r="F35" s="305"/>
      <c r="G35" s="305"/>
      <c r="H35" s="305"/>
      <c r="I35" s="305"/>
      <c r="J35" s="306">
        <f>M36</f>
        <v>2380</v>
      </c>
      <c r="K35" s="306"/>
      <c r="L35" s="306"/>
      <c r="M35" s="306"/>
      <c r="N35" s="307" t="s">
        <v>37</v>
      </c>
      <c r="O35" s="307"/>
      <c r="P35" s="307"/>
      <c r="Q35" s="307"/>
      <c r="R35" s="307"/>
      <c r="S35" s="307"/>
      <c r="T35" s="307"/>
      <c r="U35" s="307"/>
      <c r="V35" s="308">
        <f>V36</f>
        <v>2380</v>
      </c>
      <c r="W35" s="308"/>
      <c r="X35" s="308"/>
      <c r="Y35" s="308"/>
      <c r="Z35" s="307" t="s">
        <v>38</v>
      </c>
      <c r="AA35" s="307"/>
      <c r="AB35" s="307"/>
      <c r="AC35" s="307"/>
      <c r="AD35" s="307"/>
      <c r="AE35" s="308">
        <f>AE36</f>
        <v>0</v>
      </c>
      <c r="AF35" s="308"/>
      <c r="AG35" s="308"/>
      <c r="AH35" s="308"/>
    </row>
    <row r="36" spans="1:35" ht="15" customHeight="1" x14ac:dyDescent="0.15">
      <c r="C36" s="129"/>
      <c r="D36" s="310" t="s">
        <v>39</v>
      </c>
      <c r="E36" s="310"/>
      <c r="F36" s="310"/>
      <c r="G36" s="311" t="s">
        <v>40</v>
      </c>
      <c r="H36" s="311"/>
      <c r="I36" s="311"/>
      <c r="J36" s="311"/>
      <c r="K36" s="311"/>
      <c r="L36" s="311"/>
      <c r="M36" s="306">
        <f>SUM('&lt;見本&gt;行程表及び旅費積算書(車)'!$L$13)</f>
        <v>2380</v>
      </c>
      <c r="N36" s="306"/>
      <c r="O36" s="306"/>
      <c r="P36" s="311" t="s">
        <v>41</v>
      </c>
      <c r="Q36" s="311"/>
      <c r="R36" s="311"/>
      <c r="S36" s="311"/>
      <c r="T36" s="311"/>
      <c r="U36" s="311"/>
      <c r="V36" s="306">
        <f>SUM('&lt;見本&gt;行程表及び旅費積算書(車)'!$P$13)</f>
        <v>2380</v>
      </c>
      <c r="W36" s="306"/>
      <c r="X36" s="306"/>
      <c r="Z36" s="307" t="s">
        <v>38</v>
      </c>
      <c r="AA36" s="307"/>
      <c r="AB36" s="307"/>
      <c r="AC36" s="307"/>
      <c r="AD36" s="307"/>
      <c r="AE36" s="306">
        <f>M36-V36</f>
        <v>0</v>
      </c>
      <c r="AF36" s="306"/>
      <c r="AG36" s="306"/>
    </row>
    <row r="37" spans="1:35" ht="15" customHeight="1" x14ac:dyDescent="0.15">
      <c r="D37" s="299" t="s">
        <v>106</v>
      </c>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127"/>
    </row>
    <row r="38" spans="1:35" ht="15" customHeight="1" x14ac:dyDescent="0.15">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row>
    <row r="39" spans="1:35" ht="15" customHeight="1" x14ac:dyDescent="0.15">
      <c r="A39" s="309" t="s">
        <v>43</v>
      </c>
      <c r="B39" s="309"/>
      <c r="C39" s="304" t="s">
        <v>44</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row>
    <row r="40" spans="1:35" ht="15" customHeight="1" x14ac:dyDescent="0.15">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row>
  </sheetData>
  <sheetProtection sheet="1" selectLockedCells="1"/>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4"/>
  <conditionalFormatting sqref="M2:T2 K11:Q12 S11:U12 W11:Y12 N13:N14 N15:S17 W15:AI17 D20:AH21 D23">
    <cfRule type="containsBlanks" dxfId="56" priority="2">
      <formula>LEN(TRIM(D2))=0</formula>
    </cfRule>
  </conditionalFormatting>
  <conditionalFormatting sqref="U6:AI8">
    <cfRule type="containsBlanks" dxfId="55" priority="1">
      <formula>LEN(TRIM(U6))=0</formula>
    </cfRule>
  </conditionalFormatting>
  <dataValidations count="1">
    <dataValidation type="list" allowBlank="1" showInputMessage="1" showErrorMessage="1" sqref="M2:T2" xr:uid="{17822F95-A17A-4F4E-A2AC-32F0E1D7551F}">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9CC8B5-0400-441B-8A17-1E43376F76E7}">
          <x14:formula1>
            <xm:f>'(参考)宿泊料等'!$B$3:$B$25</xm:f>
          </x14:formula1>
          <xm:sqref>O17:R17 N15 N17 N16:S16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76E-2CB7-48C7-85D3-19000BDB88C7}">
  <sheetPr codeName="Sheet8">
    <tabColor rgb="FFFF0000"/>
    <pageSetUpPr fitToPage="1"/>
  </sheetPr>
  <dimension ref="A1:U27"/>
  <sheetViews>
    <sheetView showZeros="0" view="pageBreakPreview" zoomScale="90" zoomScaleNormal="70" zoomScaleSheetLayoutView="90" workbookViewId="0">
      <selection activeCell="I5" sqref="I5:J5"/>
    </sheetView>
  </sheetViews>
  <sheetFormatPr defaultColWidth="2.625" defaultRowHeight="30" customHeight="1" x14ac:dyDescent="0.15"/>
  <cols>
    <col min="1" max="1" width="7.875" style="12" bestFit="1" customWidth="1"/>
    <col min="2" max="2" width="5.375" style="12" bestFit="1" customWidth="1"/>
    <col min="3" max="3" width="4.25" style="20" bestFit="1" customWidth="1"/>
    <col min="4" max="4" width="5.375" style="12" bestFit="1" customWidth="1"/>
    <col min="5" max="5" width="11" style="12" customWidth="1"/>
    <col min="6" max="6" width="18.75" style="12" customWidth="1"/>
    <col min="7" max="7" width="11" style="12" customWidth="1"/>
    <col min="8" max="8" width="18.75" style="12" customWidth="1"/>
    <col min="9" max="9" width="8.875" style="12" customWidth="1"/>
    <col min="10" max="10" width="8.875" style="20" customWidth="1"/>
    <col min="11" max="11" width="9.25" style="20" bestFit="1" customWidth="1"/>
    <col min="12" max="17" width="10" style="12" customWidth="1"/>
    <col min="18" max="16384" width="2.625" style="12"/>
  </cols>
  <sheetData>
    <row r="1" spans="1:21" ht="15.75" x14ac:dyDescent="0.15">
      <c r="A1" s="251" t="s">
        <v>45</v>
      </c>
      <c r="B1" s="251"/>
      <c r="C1" s="251"/>
      <c r="D1" s="251"/>
      <c r="E1" s="251"/>
      <c r="F1" s="251"/>
      <c r="G1" s="80"/>
      <c r="H1" s="80"/>
      <c r="I1" s="80"/>
      <c r="J1" s="80"/>
      <c r="K1" s="80"/>
      <c r="L1" s="80"/>
      <c r="M1" s="250" t="str">
        <f>'&lt;見本&gt;報告書(車)'!U6</f>
        <v>社会福祉法人国交会自動車苑　
千代田リハビリテーションセンター</v>
      </c>
      <c r="N1" s="250"/>
      <c r="O1" s="250"/>
      <c r="P1" s="250"/>
      <c r="Q1" s="250"/>
    </row>
    <row r="2" spans="1:21" s="117" customFormat="1" ht="15" customHeight="1" x14ac:dyDescent="0.15">
      <c r="A2" s="118" t="s">
        <v>46</v>
      </c>
      <c r="B2" s="118"/>
      <c r="C2" s="118"/>
      <c r="D2" s="118"/>
      <c r="E2" s="312" t="str">
        <f>'&lt;見本&gt;報告書(車)'!M2</f>
        <v>自立訓練提供支援費</v>
      </c>
      <c r="F2" s="312"/>
      <c r="G2" s="118"/>
      <c r="H2" s="118"/>
      <c r="I2" s="118"/>
      <c r="J2" s="118"/>
      <c r="K2" s="118"/>
      <c r="L2" s="118"/>
      <c r="M2" s="118"/>
      <c r="N2" s="118"/>
      <c r="O2" s="118"/>
      <c r="P2" s="118"/>
      <c r="Q2" s="118"/>
      <c r="R2" s="118"/>
      <c r="S2" s="118"/>
      <c r="T2" s="118"/>
      <c r="U2" s="118"/>
    </row>
    <row r="3" spans="1:21" ht="16.5" thickBot="1" x14ac:dyDescent="0.2">
      <c r="A3" s="267" t="s">
        <v>107</v>
      </c>
      <c r="B3" s="267"/>
      <c r="C3" s="267"/>
      <c r="D3" s="267"/>
      <c r="E3" s="267"/>
      <c r="F3" s="267"/>
      <c r="G3" s="267"/>
      <c r="H3" s="267"/>
      <c r="I3" s="267"/>
      <c r="J3" s="267"/>
      <c r="K3" s="267"/>
      <c r="L3" s="267"/>
      <c r="M3" s="267"/>
      <c r="N3" s="267"/>
      <c r="O3" s="267"/>
      <c r="P3" s="267"/>
      <c r="Q3" s="267"/>
    </row>
    <row r="4" spans="1:21" ht="30" customHeight="1" x14ac:dyDescent="0.15">
      <c r="C4" s="12"/>
      <c r="E4" s="130"/>
      <c r="F4" s="130"/>
      <c r="G4" s="130"/>
      <c r="I4" s="316" t="s">
        <v>108</v>
      </c>
      <c r="J4" s="317"/>
      <c r="K4" s="12"/>
      <c r="L4" s="313" t="s">
        <v>109</v>
      </c>
      <c r="M4" s="314"/>
      <c r="N4" s="315"/>
      <c r="O4" s="313" t="s">
        <v>110</v>
      </c>
      <c r="P4" s="314"/>
      <c r="Q4" s="315"/>
    </row>
    <row r="5" spans="1:21" ht="30" customHeight="1" thickBot="1" x14ac:dyDescent="0.2">
      <c r="A5" s="131" t="s">
        <v>50</v>
      </c>
      <c r="B5" s="320" t="str">
        <f>'&lt;見本&gt;報告書(車)'!W15</f>
        <v>東山　恵子</v>
      </c>
      <c r="C5" s="320"/>
      <c r="D5" s="320"/>
      <c r="E5" s="132"/>
      <c r="F5" s="132"/>
      <c r="G5" s="132"/>
      <c r="I5" s="332">
        <v>20</v>
      </c>
      <c r="J5" s="333"/>
      <c r="K5" s="12"/>
      <c r="L5" s="133" t="s">
        <v>111</v>
      </c>
      <c r="M5" s="321">
        <f>IF(J11&lt;8,"",J11*(IF(I5&lt;37,I5,37)))</f>
        <v>2380</v>
      </c>
      <c r="N5" s="322"/>
      <c r="O5" s="133" t="s">
        <v>111</v>
      </c>
      <c r="P5" s="321">
        <f>M5</f>
        <v>2380</v>
      </c>
      <c r="Q5" s="322"/>
    </row>
    <row r="6" spans="1:21" ht="20.25" customHeight="1" thickBot="1" x14ac:dyDescent="0.2">
      <c r="A6" s="131" t="s">
        <v>54</v>
      </c>
      <c r="B6" s="320" t="str">
        <f>'&lt;見本&gt;報告書(車)'!N15</f>
        <v>各種福祉士</v>
      </c>
      <c r="C6" s="320"/>
      <c r="D6" s="320"/>
      <c r="E6" s="132"/>
      <c r="F6" s="132"/>
      <c r="G6" s="132"/>
      <c r="H6" s="132"/>
      <c r="I6" s="132"/>
      <c r="J6" s="134"/>
      <c r="K6" s="134"/>
      <c r="L6" s="323" t="s">
        <v>58</v>
      </c>
      <c r="M6" s="324"/>
      <c r="N6" s="135" t="s">
        <v>112</v>
      </c>
      <c r="O6" s="325" t="s">
        <v>58</v>
      </c>
      <c r="P6" s="324"/>
      <c r="Q6" s="135" t="s">
        <v>112</v>
      </c>
    </row>
    <row r="7" spans="1:21" ht="30" customHeight="1" x14ac:dyDescent="0.15">
      <c r="A7" s="136" t="s">
        <v>60</v>
      </c>
      <c r="B7" s="137" t="s">
        <v>61</v>
      </c>
      <c r="C7" s="138" t="s">
        <v>62</v>
      </c>
      <c r="D7" s="139" t="s">
        <v>63</v>
      </c>
      <c r="E7" s="140" t="s">
        <v>64</v>
      </c>
      <c r="F7" s="140" t="s">
        <v>113</v>
      </c>
      <c r="G7" s="141" t="s">
        <v>114</v>
      </c>
      <c r="H7" s="140" t="s">
        <v>113</v>
      </c>
      <c r="I7" s="140" t="s">
        <v>67</v>
      </c>
      <c r="J7" s="142" t="s">
        <v>68</v>
      </c>
      <c r="K7" s="142" t="s">
        <v>115</v>
      </c>
      <c r="L7" s="143" t="s">
        <v>116</v>
      </c>
      <c r="M7" s="143" t="s">
        <v>72</v>
      </c>
      <c r="N7" s="144" t="s">
        <v>117</v>
      </c>
      <c r="O7" s="145" t="s">
        <v>116</v>
      </c>
      <c r="P7" s="143" t="s">
        <v>72</v>
      </c>
      <c r="Q7" s="146" t="s">
        <v>117</v>
      </c>
    </row>
    <row r="8" spans="1:21" s="158" customFormat="1" ht="15.75" x14ac:dyDescent="0.15">
      <c r="A8" s="147"/>
      <c r="B8" s="148"/>
      <c r="C8" s="149"/>
      <c r="D8" s="150"/>
      <c r="E8" s="151"/>
      <c r="F8" s="151"/>
      <c r="G8" s="152"/>
      <c r="H8" s="151"/>
      <c r="I8" s="151"/>
      <c r="J8" s="153" t="s">
        <v>73</v>
      </c>
      <c r="K8" s="148"/>
      <c r="L8" s="154" t="s">
        <v>75</v>
      </c>
      <c r="M8" s="155" t="s">
        <v>74</v>
      </c>
      <c r="N8" s="156" t="s">
        <v>74</v>
      </c>
      <c r="O8" s="154" t="s">
        <v>75</v>
      </c>
      <c r="P8" s="155" t="s">
        <v>74</v>
      </c>
      <c r="Q8" s="157" t="s">
        <v>74</v>
      </c>
    </row>
    <row r="9" spans="1:21" ht="30" customHeight="1" x14ac:dyDescent="0.15">
      <c r="A9" s="159">
        <v>45588</v>
      </c>
      <c r="B9" s="160">
        <v>0.41666666666666669</v>
      </c>
      <c r="C9" s="161" t="s">
        <v>118</v>
      </c>
      <c r="D9" s="162">
        <v>0.43124999999999997</v>
      </c>
      <c r="E9" s="163" t="s">
        <v>119</v>
      </c>
      <c r="F9" s="163" t="s">
        <v>120</v>
      </c>
      <c r="G9" s="163" t="s">
        <v>121</v>
      </c>
      <c r="H9" s="163" t="s">
        <v>122</v>
      </c>
      <c r="I9" s="163"/>
      <c r="J9" s="164">
        <v>59.6</v>
      </c>
      <c r="K9" s="165" t="s">
        <v>123</v>
      </c>
      <c r="L9" s="166" t="str">
        <f t="shared" ref="L9:L10" si="0">IF(I9="","",1)</f>
        <v/>
      </c>
      <c r="M9" s="167"/>
      <c r="N9" s="168"/>
      <c r="O9" s="169" t="str">
        <f t="shared" ref="O9:O10" si="1">L9</f>
        <v/>
      </c>
      <c r="P9" s="169" t="str">
        <f>IF(OR(I9="東京都特別区",I9="横浜市",I9="川崎市",I9="相模原市",I9="千葉市",I9="さいたま市",I9="名古屋市",I9="京都市",I9="大阪市",I9="堺市",I9="神戸市",I9="広島市",I9="福岡市"),IF(O9=1,MIN(M9,VLOOKUP($B$6,'(参考)宿泊料等'!$B:$E,3,FALSE)),""),IF(O9=1,MIN(M9,VLOOKUP($B$6,'(参考)宿泊料等'!$B:$E,4,FALSE)),""))</f>
        <v/>
      </c>
      <c r="Q9" s="170">
        <f>N9</f>
        <v>0</v>
      </c>
    </row>
    <row r="10" spans="1:21" ht="30" customHeight="1" thickBot="1" x14ac:dyDescent="0.2">
      <c r="A10" s="171"/>
      <c r="B10" s="172">
        <v>0.5</v>
      </c>
      <c r="C10" s="173" t="s">
        <v>118</v>
      </c>
      <c r="D10" s="174">
        <v>0.51458333333333328</v>
      </c>
      <c r="E10" s="175" t="s">
        <v>121</v>
      </c>
      <c r="F10" s="163" t="s">
        <v>122</v>
      </c>
      <c r="G10" s="176" t="s">
        <v>119</v>
      </c>
      <c r="H10" s="163" t="s">
        <v>120</v>
      </c>
      <c r="I10" s="163"/>
      <c r="J10" s="177">
        <v>59.6</v>
      </c>
      <c r="K10" s="143" t="s">
        <v>123</v>
      </c>
      <c r="L10" s="178" t="str">
        <f t="shared" si="0"/>
        <v/>
      </c>
      <c r="M10" s="179"/>
      <c r="N10" s="180"/>
      <c r="O10" s="181" t="str">
        <f t="shared" si="1"/>
        <v/>
      </c>
      <c r="P10" s="169"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182">
        <f t="shared" ref="Q10" si="2">N10</f>
        <v>0</v>
      </c>
    </row>
    <row r="11" spans="1:21" ht="30" customHeight="1" thickBot="1" x14ac:dyDescent="0.2">
      <c r="A11" s="326" t="s">
        <v>81</v>
      </c>
      <c r="B11" s="327"/>
      <c r="C11" s="327"/>
      <c r="D11" s="327"/>
      <c r="E11" s="327"/>
      <c r="F11" s="327"/>
      <c r="G11" s="327"/>
      <c r="H11" s="328"/>
      <c r="I11" s="183"/>
      <c r="J11" s="184">
        <f>TRUNC(SUM(J9:J10),-0.1)</f>
        <v>119</v>
      </c>
      <c r="K11" s="185"/>
      <c r="L11" s="186">
        <f t="shared" ref="L11:Q11" si="3">SUM(L9:L10)</f>
        <v>0</v>
      </c>
      <c r="M11" s="186">
        <f t="shared" si="3"/>
        <v>0</v>
      </c>
      <c r="N11" s="187">
        <f t="shared" si="3"/>
        <v>0</v>
      </c>
      <c r="O11" s="187">
        <f t="shared" si="3"/>
        <v>0</v>
      </c>
      <c r="P11" s="186">
        <f t="shared" si="3"/>
        <v>0</v>
      </c>
      <c r="Q11" s="188">
        <f t="shared" si="3"/>
        <v>0</v>
      </c>
    </row>
    <row r="12" spans="1:21" ht="16.5" thickBot="1" x14ac:dyDescent="0.2">
      <c r="A12" s="329" t="s">
        <v>124</v>
      </c>
      <c r="B12" s="329"/>
      <c r="C12" s="329"/>
      <c r="D12" s="329"/>
      <c r="E12" s="329"/>
      <c r="F12" s="329"/>
      <c r="G12" s="329"/>
      <c r="H12" s="329"/>
      <c r="I12" s="329"/>
      <c r="J12" s="329"/>
      <c r="K12" s="329"/>
      <c r="L12" s="189"/>
      <c r="M12" s="189"/>
      <c r="N12" s="189"/>
      <c r="O12" s="189"/>
      <c r="P12" s="189"/>
      <c r="Q12" s="189"/>
    </row>
    <row r="13" spans="1:21" ht="30" customHeight="1" thickBot="1" x14ac:dyDescent="0.2">
      <c r="A13" s="132"/>
      <c r="B13" s="132"/>
      <c r="C13" s="134"/>
      <c r="D13" s="132"/>
      <c r="E13" s="132"/>
      <c r="F13" s="132"/>
      <c r="G13" s="132"/>
      <c r="J13" s="330" t="s">
        <v>125</v>
      </c>
      <c r="K13" s="331"/>
      <c r="L13" s="318">
        <f>SUM(M5,M11,N11)</f>
        <v>2380</v>
      </c>
      <c r="M13" s="319"/>
      <c r="N13" s="330" t="s">
        <v>126</v>
      </c>
      <c r="O13" s="331"/>
      <c r="P13" s="318">
        <f>SUM(P5,P11,Q11)</f>
        <v>2380</v>
      </c>
      <c r="Q13" s="319"/>
    </row>
    <row r="14" spans="1:21" ht="30" customHeight="1" thickBot="1" x14ac:dyDescent="0.2">
      <c r="A14" s="132"/>
      <c r="B14" s="132"/>
      <c r="C14" s="134"/>
      <c r="D14" s="132"/>
      <c r="E14" s="132"/>
      <c r="F14" s="132"/>
      <c r="G14" s="132"/>
      <c r="H14" s="132"/>
      <c r="I14" s="132"/>
      <c r="J14" s="12"/>
      <c r="K14" s="12"/>
      <c r="N14" s="330" t="s">
        <v>84</v>
      </c>
      <c r="O14" s="331"/>
      <c r="P14" s="318">
        <f>IF(L13-P13&lt;0,"-",L13-P13)</f>
        <v>0</v>
      </c>
      <c r="Q14" s="319"/>
    </row>
    <row r="15" spans="1:21" ht="16.5" thickBot="1" x14ac:dyDescent="0.2">
      <c r="A15" s="132"/>
      <c r="B15" s="132"/>
      <c r="C15" s="134"/>
      <c r="D15" s="132"/>
      <c r="E15" s="132"/>
      <c r="F15" s="132"/>
      <c r="G15" s="132"/>
      <c r="H15" s="132"/>
      <c r="I15" s="132"/>
      <c r="J15" s="134"/>
      <c r="K15" s="134"/>
      <c r="L15" s="190"/>
      <c r="M15" s="190"/>
      <c r="N15" s="190"/>
      <c r="O15" s="191"/>
      <c r="P15" s="191"/>
      <c r="Q15" s="192"/>
    </row>
    <row r="16" spans="1:21" ht="30" customHeight="1" x14ac:dyDescent="0.15">
      <c r="A16" s="335" t="s">
        <v>127</v>
      </c>
      <c r="B16" s="336"/>
      <c r="C16" s="336"/>
      <c r="D16" s="336"/>
      <c r="E16" s="336"/>
      <c r="F16" s="336"/>
      <c r="G16" s="336"/>
      <c r="H16" s="336"/>
      <c r="I16" s="336"/>
      <c r="J16" s="336"/>
      <c r="K16" s="337"/>
      <c r="L16" s="336" t="s">
        <v>128</v>
      </c>
      <c r="M16" s="336"/>
      <c r="N16" s="336"/>
      <c r="O16" s="336"/>
      <c r="P16" s="336"/>
      <c r="Q16" s="337"/>
    </row>
    <row r="17" spans="1:17" ht="30" customHeight="1" x14ac:dyDescent="0.15">
      <c r="A17" s="275"/>
      <c r="B17" s="276"/>
      <c r="C17" s="276"/>
      <c r="D17" s="276"/>
      <c r="E17" s="276"/>
      <c r="F17" s="276"/>
      <c r="G17" s="276"/>
      <c r="H17" s="276"/>
      <c r="I17" s="276"/>
      <c r="J17" s="276"/>
      <c r="K17" s="338"/>
      <c r="L17" s="276"/>
      <c r="M17" s="276"/>
      <c r="N17" s="276"/>
      <c r="O17" s="276"/>
      <c r="P17" s="276"/>
      <c r="Q17" s="338"/>
    </row>
    <row r="18" spans="1:17" ht="30" customHeight="1" x14ac:dyDescent="0.15">
      <c r="A18" s="275"/>
      <c r="B18" s="276"/>
      <c r="C18" s="276"/>
      <c r="D18" s="276"/>
      <c r="E18" s="276"/>
      <c r="F18" s="276"/>
      <c r="G18" s="276"/>
      <c r="H18" s="276"/>
      <c r="I18" s="276"/>
      <c r="J18" s="276"/>
      <c r="K18" s="338"/>
      <c r="L18" s="276"/>
      <c r="M18" s="276"/>
      <c r="N18" s="276"/>
      <c r="O18" s="276"/>
      <c r="P18" s="276"/>
      <c r="Q18" s="338"/>
    </row>
    <row r="19" spans="1:17" ht="30" customHeight="1" x14ac:dyDescent="0.15">
      <c r="A19" s="275"/>
      <c r="B19" s="276"/>
      <c r="C19" s="276"/>
      <c r="D19" s="276"/>
      <c r="E19" s="276"/>
      <c r="F19" s="276"/>
      <c r="G19" s="276"/>
      <c r="H19" s="276"/>
      <c r="I19" s="276"/>
      <c r="J19" s="276"/>
      <c r="K19" s="338"/>
      <c r="L19" s="276"/>
      <c r="M19" s="276"/>
      <c r="N19" s="276"/>
      <c r="O19" s="276"/>
      <c r="P19" s="276"/>
      <c r="Q19" s="338"/>
    </row>
    <row r="20" spans="1:17" ht="30" customHeight="1" x14ac:dyDescent="0.15">
      <c r="A20" s="275"/>
      <c r="B20" s="276"/>
      <c r="C20" s="276"/>
      <c r="D20" s="276"/>
      <c r="E20" s="276"/>
      <c r="F20" s="276"/>
      <c r="G20" s="276"/>
      <c r="H20" s="276"/>
      <c r="I20" s="276"/>
      <c r="J20" s="276"/>
      <c r="K20" s="338"/>
      <c r="L20" s="276"/>
      <c r="M20" s="276"/>
      <c r="N20" s="276"/>
      <c r="O20" s="276"/>
      <c r="P20" s="276"/>
      <c r="Q20" s="338"/>
    </row>
    <row r="21" spans="1:17" ht="30" customHeight="1" x14ac:dyDescent="0.15">
      <c r="A21" s="275"/>
      <c r="B21" s="276"/>
      <c r="C21" s="276"/>
      <c r="D21" s="276"/>
      <c r="E21" s="276"/>
      <c r="F21" s="276"/>
      <c r="G21" s="276"/>
      <c r="H21" s="276"/>
      <c r="I21" s="276"/>
      <c r="J21" s="276"/>
      <c r="K21" s="338"/>
      <c r="L21" s="276"/>
      <c r="M21" s="276"/>
      <c r="N21" s="276"/>
      <c r="O21" s="276"/>
      <c r="P21" s="276"/>
      <c r="Q21" s="338"/>
    </row>
    <row r="22" spans="1:17" ht="30" customHeight="1" x14ac:dyDescent="0.15">
      <c r="A22" s="275"/>
      <c r="B22" s="276"/>
      <c r="C22" s="276"/>
      <c r="D22" s="276"/>
      <c r="E22" s="276"/>
      <c r="F22" s="276"/>
      <c r="G22" s="276"/>
      <c r="H22" s="276"/>
      <c r="I22" s="276"/>
      <c r="J22" s="276"/>
      <c r="K22" s="338"/>
      <c r="L22" s="276"/>
      <c r="M22" s="276"/>
      <c r="N22" s="276"/>
      <c r="O22" s="276"/>
      <c r="P22" s="276"/>
      <c r="Q22" s="338"/>
    </row>
    <row r="23" spans="1:17" ht="30" customHeight="1" x14ac:dyDescent="0.15">
      <c r="A23" s="275"/>
      <c r="B23" s="276"/>
      <c r="C23" s="276"/>
      <c r="D23" s="276"/>
      <c r="E23" s="276"/>
      <c r="F23" s="276"/>
      <c r="G23" s="276"/>
      <c r="H23" s="276"/>
      <c r="I23" s="276"/>
      <c r="J23" s="276"/>
      <c r="K23" s="338"/>
      <c r="L23" s="276"/>
      <c r="M23" s="276"/>
      <c r="N23" s="276"/>
      <c r="O23" s="276"/>
      <c r="P23" s="276"/>
      <c r="Q23" s="338"/>
    </row>
    <row r="24" spans="1:17" ht="30" customHeight="1" x14ac:dyDescent="0.15">
      <c r="A24" s="275"/>
      <c r="B24" s="276"/>
      <c r="C24" s="276"/>
      <c r="D24" s="276"/>
      <c r="E24" s="276"/>
      <c r="F24" s="276"/>
      <c r="G24" s="276"/>
      <c r="H24" s="276"/>
      <c r="I24" s="276"/>
      <c r="J24" s="276"/>
      <c r="K24" s="338"/>
      <c r="L24" s="276"/>
      <c r="M24" s="276"/>
      <c r="N24" s="276"/>
      <c r="O24" s="276"/>
      <c r="P24" s="276"/>
      <c r="Q24" s="338"/>
    </row>
    <row r="25" spans="1:17" ht="30" customHeight="1" x14ac:dyDescent="0.15">
      <c r="A25" s="275"/>
      <c r="B25" s="276"/>
      <c r="C25" s="276"/>
      <c r="D25" s="276"/>
      <c r="E25" s="276"/>
      <c r="F25" s="276"/>
      <c r="G25" s="276"/>
      <c r="H25" s="276"/>
      <c r="I25" s="276"/>
      <c r="J25" s="276"/>
      <c r="K25" s="338"/>
      <c r="L25" s="276"/>
      <c r="M25" s="276"/>
      <c r="N25" s="276"/>
      <c r="O25" s="276"/>
      <c r="P25" s="276"/>
      <c r="Q25" s="338"/>
    </row>
    <row r="26" spans="1:17" ht="30" customHeight="1" x14ac:dyDescent="0.15">
      <c r="A26" s="275"/>
      <c r="B26" s="276"/>
      <c r="C26" s="276"/>
      <c r="D26" s="276"/>
      <c r="E26" s="276"/>
      <c r="F26" s="276"/>
      <c r="G26" s="276"/>
      <c r="H26" s="276"/>
      <c r="I26" s="276"/>
      <c r="J26" s="276"/>
      <c r="K26" s="338"/>
      <c r="L26" s="276"/>
      <c r="M26" s="276"/>
      <c r="N26" s="276"/>
      <c r="O26" s="276"/>
      <c r="P26" s="276"/>
      <c r="Q26" s="338"/>
    </row>
    <row r="27" spans="1:17" ht="30" customHeight="1" x14ac:dyDescent="0.15">
      <c r="A27" s="334" t="s">
        <v>83</v>
      </c>
      <c r="B27" s="334"/>
      <c r="C27" s="334"/>
      <c r="D27" s="334"/>
      <c r="E27" s="334"/>
      <c r="F27" s="334"/>
      <c r="G27" s="334"/>
      <c r="H27" s="334"/>
      <c r="I27" s="334"/>
      <c r="J27" s="334"/>
      <c r="K27" s="334"/>
    </row>
  </sheetData>
  <sheetProtection sheet="1" selectLockedCells="1"/>
  <mergeCells count="27">
    <mergeCell ref="A27:K27"/>
    <mergeCell ref="N14:O14"/>
    <mergeCell ref="P14:Q14"/>
    <mergeCell ref="A16:K16"/>
    <mergeCell ref="L16:Q16"/>
    <mergeCell ref="A17:K26"/>
    <mergeCell ref="L17:Q26"/>
    <mergeCell ref="P13:Q13"/>
    <mergeCell ref="B5:D5"/>
    <mergeCell ref="M5:N5"/>
    <mergeCell ref="P5:Q5"/>
    <mergeCell ref="B6:D6"/>
    <mergeCell ref="L6:M6"/>
    <mergeCell ref="O6:P6"/>
    <mergeCell ref="A11:H11"/>
    <mergeCell ref="A12:K12"/>
    <mergeCell ref="J13:K13"/>
    <mergeCell ref="L13:M13"/>
    <mergeCell ref="N13:O13"/>
    <mergeCell ref="I5:J5"/>
    <mergeCell ref="A1:F1"/>
    <mergeCell ref="M1:Q1"/>
    <mergeCell ref="E2:F2"/>
    <mergeCell ref="A3:Q3"/>
    <mergeCell ref="L4:N4"/>
    <mergeCell ref="O4:Q4"/>
    <mergeCell ref="I4:J4"/>
  </mergeCells>
  <phoneticPr fontId="4"/>
  <conditionalFormatting sqref="A9:B10 M9:N10 D9:K10">
    <cfRule type="containsBlanks" dxfId="54" priority="2">
      <formula>LEN(TRIM(A9))=0</formula>
    </cfRule>
    <cfRule type="timePeriod" dxfId="53" priority="3" timePeriod="yesterday">
      <formula>FLOOR(A9,1)=TODAY()-1</formula>
    </cfRule>
  </conditionalFormatting>
  <conditionalFormatting sqref="I5:J5">
    <cfRule type="containsBlanks" dxfId="52" priority="1">
      <formula>LEN(TRIM(I5))=0</formula>
    </cfRule>
  </conditionalFormatting>
  <dataValidations count="1">
    <dataValidation type="list" allowBlank="1" showInputMessage="1" showErrorMessage="1" sqref="K9:K10" xr:uid="{7073C788-7688-4C06-AF24-BF0A05351762}">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DDE417-C33C-4A7B-BB0A-3494B44993A0}">
          <x14:formula1>
            <xm:f>'(参考)宿泊料等'!$I$2:$I$15</xm:f>
          </x14:formula1>
          <xm:sqref>I9:I10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A106-635A-4588-A5D2-953F1301CEFA}">
  <sheetPr codeName="Sheet9">
    <tabColor rgb="FFFFFF00"/>
    <pageSetUpPr fitToPage="1"/>
  </sheetPr>
  <dimension ref="A1:BX40"/>
  <sheetViews>
    <sheetView showZeros="0" view="pageBreakPreview" zoomScaleNormal="100" zoomScaleSheetLayoutView="100" workbookViewId="0">
      <selection activeCell="N17" sqref="N17:S17"/>
    </sheetView>
  </sheetViews>
  <sheetFormatPr defaultColWidth="2.5" defaultRowHeight="15" customHeight="1" x14ac:dyDescent="0.15"/>
  <cols>
    <col min="1" max="6" width="2.5" style="117"/>
    <col min="7" max="8" width="2.5" style="117" customWidth="1"/>
    <col min="9" max="14" width="2.5" style="117"/>
    <col min="15" max="15" width="2.5" style="117" customWidth="1"/>
    <col min="16" max="16384" width="2.5" style="117"/>
  </cols>
  <sheetData>
    <row r="1" spans="1:35" ht="15" customHeight="1" x14ac:dyDescent="0.15">
      <c r="A1" s="290"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row>
    <row r="2" spans="1:35" ht="15" customHeight="1" x14ac:dyDescent="0.15">
      <c r="A2" s="118"/>
      <c r="B2" s="291" t="s">
        <v>1</v>
      </c>
      <c r="C2" s="291"/>
      <c r="D2" s="291"/>
      <c r="E2" s="291"/>
      <c r="F2" s="291"/>
      <c r="G2" s="291"/>
      <c r="H2" s="291"/>
      <c r="I2" s="291"/>
      <c r="J2" s="291"/>
      <c r="K2" s="291"/>
      <c r="L2" s="291"/>
      <c r="M2" s="341"/>
      <c r="N2" s="341"/>
      <c r="O2" s="341"/>
      <c r="P2" s="341"/>
      <c r="Q2" s="341"/>
      <c r="R2" s="341"/>
      <c r="S2" s="341"/>
      <c r="T2" s="341"/>
      <c r="U2" s="118"/>
      <c r="V2" s="118"/>
      <c r="W2" s="118"/>
      <c r="X2" s="118"/>
      <c r="Y2" s="118"/>
      <c r="Z2" s="118"/>
      <c r="AA2" s="118"/>
      <c r="AB2" s="118"/>
      <c r="AC2" s="118"/>
      <c r="AD2" s="118"/>
      <c r="AE2" s="118"/>
      <c r="AF2" s="118"/>
      <c r="AG2" s="118"/>
      <c r="AH2" s="118"/>
      <c r="AI2" s="118"/>
    </row>
    <row r="3" spans="1:35" ht="15" customHeight="1" x14ac:dyDescent="0.15">
      <c r="B3" s="119"/>
    </row>
    <row r="4" spans="1:35" ht="15.75" x14ac:dyDescent="0.15">
      <c r="A4" s="291" t="s">
        <v>129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row>
    <row r="5" spans="1:35" ht="15" customHeight="1" x14ac:dyDescent="0.15">
      <c r="A5" s="120"/>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1:35" ht="15" customHeight="1" x14ac:dyDescent="0.15">
      <c r="B6" s="122"/>
      <c r="C6" s="122"/>
      <c r="D6" s="122"/>
      <c r="E6" s="122"/>
      <c r="F6" s="122"/>
      <c r="G6" s="122"/>
      <c r="H6" s="122"/>
      <c r="I6" s="122"/>
      <c r="J6" s="122"/>
      <c r="K6" s="122"/>
      <c r="L6" s="122"/>
      <c r="M6" s="122"/>
      <c r="N6" s="122"/>
      <c r="O6" s="122"/>
      <c r="P6" s="122"/>
      <c r="Q6" s="122"/>
      <c r="R6" s="122"/>
      <c r="S6" s="122"/>
      <c r="T6" s="122"/>
      <c r="U6" s="293"/>
      <c r="V6" s="293"/>
      <c r="W6" s="293"/>
      <c r="X6" s="293"/>
      <c r="Y6" s="293"/>
      <c r="Z6" s="293"/>
      <c r="AA6" s="293"/>
      <c r="AB6" s="293"/>
      <c r="AC6" s="293"/>
      <c r="AD6" s="293"/>
      <c r="AE6" s="293"/>
      <c r="AF6" s="293"/>
      <c r="AG6" s="293"/>
      <c r="AH6" s="293"/>
      <c r="AI6" s="293"/>
    </row>
    <row r="7" spans="1:35" ht="15" customHeight="1" x14ac:dyDescent="0.15">
      <c r="B7" s="123"/>
      <c r="C7" s="124"/>
      <c r="D7" s="124"/>
      <c r="E7" s="124"/>
      <c r="F7" s="124"/>
      <c r="G7" s="124"/>
      <c r="H7" s="124"/>
      <c r="I7" s="124"/>
      <c r="J7" s="124"/>
      <c r="K7" s="124"/>
      <c r="L7" s="124"/>
      <c r="M7" s="124"/>
      <c r="N7" s="124"/>
      <c r="O7" s="124"/>
      <c r="P7" s="124"/>
      <c r="Q7" s="124"/>
      <c r="R7" s="124"/>
      <c r="S7" s="124"/>
      <c r="T7" s="124"/>
      <c r="U7" s="293"/>
      <c r="V7" s="293"/>
      <c r="W7" s="293"/>
      <c r="X7" s="293"/>
      <c r="Y7" s="293"/>
      <c r="Z7" s="293"/>
      <c r="AA7" s="293"/>
      <c r="AB7" s="293"/>
      <c r="AC7" s="293"/>
      <c r="AD7" s="293"/>
      <c r="AE7" s="293"/>
      <c r="AF7" s="293"/>
      <c r="AG7" s="293"/>
      <c r="AH7" s="293"/>
      <c r="AI7" s="293"/>
    </row>
    <row r="8" spans="1:35" ht="15" customHeight="1" x14ac:dyDescent="0.15">
      <c r="B8" s="123"/>
      <c r="C8" s="124"/>
      <c r="D8" s="124"/>
      <c r="E8" s="124"/>
      <c r="F8" s="124"/>
      <c r="G8" s="124"/>
      <c r="H8" s="124"/>
      <c r="I8" s="124"/>
      <c r="J8" s="124"/>
      <c r="K8" s="124"/>
      <c r="L8" s="124"/>
      <c r="M8" s="124"/>
      <c r="N8" s="124"/>
      <c r="O8" s="124"/>
      <c r="P8" s="124"/>
      <c r="Q8" s="124"/>
      <c r="R8" s="124"/>
      <c r="S8" s="124"/>
      <c r="T8" s="124"/>
      <c r="U8" s="293"/>
      <c r="V8" s="293"/>
      <c r="W8" s="293"/>
      <c r="X8" s="293"/>
      <c r="Y8" s="293"/>
      <c r="Z8" s="293"/>
      <c r="AA8" s="293"/>
      <c r="AB8" s="293"/>
      <c r="AC8" s="293"/>
      <c r="AD8" s="293"/>
      <c r="AE8" s="293"/>
      <c r="AF8" s="293"/>
      <c r="AG8" s="293"/>
      <c r="AH8" s="293"/>
      <c r="AI8" s="293"/>
    </row>
    <row r="9" spans="1:35" ht="15" customHeight="1" x14ac:dyDescent="0.15">
      <c r="B9" s="123"/>
      <c r="C9" s="124"/>
      <c r="D9" s="124"/>
      <c r="E9" s="124"/>
      <c r="F9" s="124"/>
      <c r="G9" s="124"/>
      <c r="H9" s="124"/>
      <c r="I9" s="124"/>
      <c r="J9" s="124"/>
      <c r="K9" s="124"/>
      <c r="L9" s="124"/>
      <c r="M9" s="124"/>
      <c r="N9" s="124"/>
      <c r="O9" s="124"/>
      <c r="P9" s="124"/>
      <c r="Q9" s="124"/>
      <c r="R9" s="124"/>
      <c r="S9" s="124"/>
      <c r="T9" s="124"/>
      <c r="U9" s="124"/>
      <c r="V9" s="124"/>
      <c r="W9" s="124"/>
      <c r="X9" s="122"/>
      <c r="Y9" s="122"/>
      <c r="Z9" s="122"/>
      <c r="AA9" s="122"/>
      <c r="AB9" s="122"/>
      <c r="AC9" s="122"/>
      <c r="AD9" s="122"/>
      <c r="AE9" s="122"/>
      <c r="AF9" s="122"/>
      <c r="AG9" s="122"/>
      <c r="AH9" s="122"/>
      <c r="AI9" s="122"/>
    </row>
    <row r="10" spans="1:35" ht="15" customHeight="1" x14ac:dyDescent="0.15">
      <c r="B10" s="125">
        <v>1</v>
      </c>
      <c r="C10" s="294" t="s">
        <v>95</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row>
    <row r="11" spans="1:35" ht="15" customHeight="1" x14ac:dyDescent="0.15">
      <c r="C11" s="117" t="s">
        <v>7</v>
      </c>
      <c r="D11" s="294" t="s">
        <v>8</v>
      </c>
      <c r="E11" s="294"/>
      <c r="F11" s="294"/>
      <c r="G11" s="294"/>
      <c r="H11" s="294"/>
      <c r="I11" s="294"/>
      <c r="J11" s="117" t="s">
        <v>9</v>
      </c>
      <c r="K11" s="339"/>
      <c r="L11" s="339"/>
      <c r="M11" s="339"/>
      <c r="N11" s="339"/>
      <c r="O11" s="339"/>
      <c r="P11" s="339"/>
      <c r="Q11" s="339"/>
      <c r="R11" s="126"/>
      <c r="S11" s="340"/>
      <c r="T11" s="340"/>
      <c r="U11" s="340"/>
      <c r="V11" s="117" t="str">
        <f>IF(S11="","","～")</f>
        <v/>
      </c>
      <c r="W11" s="340"/>
      <c r="X11" s="340"/>
      <c r="Y11" s="340"/>
    </row>
    <row r="12" spans="1:35" ht="15" customHeight="1" x14ac:dyDescent="0.15">
      <c r="B12" s="119" t="s">
        <v>10</v>
      </c>
      <c r="K12" s="339"/>
      <c r="L12" s="339"/>
      <c r="M12" s="339"/>
      <c r="N12" s="339"/>
      <c r="O12" s="339"/>
      <c r="P12" s="339"/>
      <c r="Q12" s="339"/>
      <c r="R12" s="126"/>
      <c r="S12" s="340"/>
      <c r="T12" s="340"/>
      <c r="U12" s="340"/>
      <c r="V12" s="117" t="str">
        <f>IF(S12="","","～")</f>
        <v/>
      </c>
      <c r="W12" s="340"/>
      <c r="X12" s="340"/>
      <c r="Y12" s="340"/>
    </row>
    <row r="13" spans="1:35" ht="15" customHeight="1" x14ac:dyDescent="0.15">
      <c r="B13" s="119"/>
      <c r="C13" s="117" t="s">
        <v>11</v>
      </c>
      <c r="D13" s="294" t="s">
        <v>12</v>
      </c>
      <c r="E13" s="294"/>
      <c r="F13" s="294"/>
      <c r="G13" s="294"/>
      <c r="H13" s="294"/>
      <c r="I13" s="294"/>
      <c r="J13" s="117" t="s">
        <v>9</v>
      </c>
      <c r="K13" s="298" t="s">
        <v>13</v>
      </c>
      <c r="L13" s="298"/>
      <c r="M13" s="298"/>
      <c r="N13" s="293"/>
      <c r="O13" s="293"/>
      <c r="P13" s="293"/>
      <c r="Q13" s="293"/>
      <c r="R13" s="293"/>
      <c r="S13" s="293"/>
      <c r="T13" s="293"/>
      <c r="U13" s="293"/>
      <c r="V13" s="293"/>
      <c r="W13" s="293"/>
      <c r="X13" s="293"/>
      <c r="Y13" s="293"/>
      <c r="Z13" s="293"/>
      <c r="AA13" s="293"/>
      <c r="AB13" s="293"/>
      <c r="AC13" s="293"/>
      <c r="AD13" s="293"/>
      <c r="AE13" s="293"/>
      <c r="AF13" s="293"/>
      <c r="AG13" s="293"/>
      <c r="AH13" s="293"/>
      <c r="AI13" s="293"/>
    </row>
    <row r="14" spans="1:35" ht="15" customHeight="1" x14ac:dyDescent="0.15">
      <c r="B14" s="119"/>
      <c r="K14" s="298" t="s">
        <v>15</v>
      </c>
      <c r="L14" s="298"/>
      <c r="M14" s="298"/>
      <c r="N14" s="293"/>
      <c r="O14" s="293"/>
      <c r="P14" s="293"/>
      <c r="Q14" s="293"/>
      <c r="R14" s="293"/>
      <c r="S14" s="293"/>
      <c r="T14" s="293"/>
      <c r="U14" s="293"/>
      <c r="V14" s="293"/>
      <c r="W14" s="293"/>
      <c r="X14" s="293"/>
      <c r="Y14" s="293"/>
      <c r="Z14" s="293"/>
      <c r="AA14" s="293"/>
      <c r="AB14" s="293"/>
      <c r="AC14" s="293"/>
      <c r="AD14" s="293"/>
      <c r="AE14" s="293"/>
      <c r="AF14" s="293"/>
      <c r="AG14" s="293"/>
      <c r="AH14" s="293"/>
      <c r="AI14" s="293"/>
    </row>
    <row r="15" spans="1:35" ht="15" customHeight="1" x14ac:dyDescent="0.15">
      <c r="B15" s="119"/>
      <c r="C15" s="117" t="s">
        <v>17</v>
      </c>
      <c r="D15" s="294" t="s">
        <v>98</v>
      </c>
      <c r="E15" s="294"/>
      <c r="F15" s="294"/>
      <c r="G15" s="294"/>
      <c r="H15" s="294"/>
      <c r="I15" s="294"/>
      <c r="J15" s="117" t="s">
        <v>9</v>
      </c>
      <c r="K15" s="295" t="s">
        <v>19</v>
      </c>
      <c r="L15" s="295"/>
      <c r="M15" s="295"/>
      <c r="N15" s="243"/>
      <c r="O15" s="243"/>
      <c r="P15" s="243"/>
      <c r="Q15" s="243"/>
      <c r="R15" s="243"/>
      <c r="S15" s="243"/>
      <c r="T15" s="295" t="s">
        <v>21</v>
      </c>
      <c r="U15" s="295"/>
      <c r="V15" s="295"/>
      <c r="W15" s="342"/>
      <c r="X15" s="342"/>
      <c r="Y15" s="342"/>
      <c r="Z15" s="342"/>
      <c r="AA15" s="342"/>
      <c r="AB15" s="342"/>
      <c r="AC15" s="342"/>
      <c r="AD15" s="342"/>
      <c r="AE15" s="342"/>
      <c r="AF15" s="342"/>
      <c r="AG15" s="342"/>
      <c r="AH15" s="342"/>
      <c r="AI15" s="342"/>
    </row>
    <row r="16" spans="1:35" ht="15" customHeight="1" x14ac:dyDescent="0.15">
      <c r="B16" s="119"/>
      <c r="K16" s="300" t="s">
        <v>23</v>
      </c>
      <c r="L16" s="300"/>
      <c r="M16" s="300"/>
      <c r="N16" s="243"/>
      <c r="O16" s="243"/>
      <c r="P16" s="243"/>
      <c r="Q16" s="243"/>
      <c r="R16" s="243"/>
      <c r="S16" s="243"/>
      <c r="T16" s="300" t="s">
        <v>25</v>
      </c>
      <c r="U16" s="300"/>
      <c r="V16" s="300"/>
      <c r="W16" s="343"/>
      <c r="X16" s="343"/>
      <c r="Y16" s="343"/>
      <c r="Z16" s="343"/>
      <c r="AA16" s="343"/>
      <c r="AB16" s="343"/>
      <c r="AC16" s="343"/>
      <c r="AD16" s="343"/>
      <c r="AE16" s="343"/>
      <c r="AF16" s="343"/>
      <c r="AG16" s="343"/>
      <c r="AH16" s="343"/>
      <c r="AI16" s="343"/>
    </row>
    <row r="17" spans="2:76" ht="15" customHeight="1" x14ac:dyDescent="0.15">
      <c r="B17" s="119"/>
      <c r="K17" s="300" t="s">
        <v>26</v>
      </c>
      <c r="L17" s="300"/>
      <c r="M17" s="300"/>
      <c r="N17" s="243" t="s">
        <v>130</v>
      </c>
      <c r="O17" s="243"/>
      <c r="P17" s="243"/>
      <c r="Q17" s="243"/>
      <c r="R17" s="243"/>
      <c r="S17" s="243"/>
      <c r="T17" s="300" t="s">
        <v>27</v>
      </c>
      <c r="U17" s="300"/>
      <c r="V17" s="300"/>
      <c r="W17" s="343"/>
      <c r="X17" s="343"/>
      <c r="Y17" s="343"/>
      <c r="Z17" s="343"/>
      <c r="AA17" s="343"/>
      <c r="AB17" s="343"/>
      <c r="AC17" s="343"/>
      <c r="AD17" s="343"/>
      <c r="AE17" s="343"/>
      <c r="AF17" s="343"/>
      <c r="AG17" s="343"/>
      <c r="AH17" s="343"/>
      <c r="AI17" s="343"/>
    </row>
    <row r="18" spans="2:76" ht="15" customHeight="1" x14ac:dyDescent="0.15">
      <c r="B18" s="119"/>
    </row>
    <row r="19" spans="2:76" ht="15" customHeight="1" x14ac:dyDescent="0.15">
      <c r="B19" s="119"/>
      <c r="C19" s="294" t="s">
        <v>101</v>
      </c>
      <c r="D19" s="294"/>
      <c r="E19" s="294"/>
      <c r="F19" s="294"/>
      <c r="G19" s="294"/>
      <c r="H19" s="294"/>
      <c r="I19" s="294"/>
      <c r="J19" s="294"/>
      <c r="K19" s="294"/>
      <c r="L19" s="294"/>
      <c r="M19" s="294"/>
    </row>
    <row r="20" spans="2:76" ht="15" customHeight="1" x14ac:dyDescent="0.15">
      <c r="D20" s="344" t="s">
        <v>102</v>
      </c>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127"/>
    </row>
    <row r="21" spans="2:76" ht="15" customHeight="1" x14ac:dyDescent="0.15">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127"/>
    </row>
    <row r="22" spans="2:76" ht="15" customHeight="1" x14ac:dyDescent="0.15">
      <c r="B22" s="119"/>
      <c r="C22" s="294" t="s">
        <v>103</v>
      </c>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row>
    <row r="23" spans="2:76" ht="15" customHeight="1" x14ac:dyDescent="0.1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row>
    <row r="24" spans="2:76" ht="15" customHeight="1" x14ac:dyDescent="0.1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row>
    <row r="25" spans="2:76" ht="15" customHeight="1" x14ac:dyDescent="0.1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row>
    <row r="26" spans="2:76" ht="15" customHeight="1" x14ac:dyDescent="0.1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row>
    <row r="27" spans="2:76" ht="15" customHeight="1" x14ac:dyDescent="0.1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row>
    <row r="28" spans="2:76" ht="15" customHeight="1" x14ac:dyDescent="0.1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row>
    <row r="29" spans="2:76" ht="15" customHeight="1" x14ac:dyDescent="0.1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row>
    <row r="30" spans="2:76" s="12" customFormat="1" ht="15" customHeight="1" x14ac:dyDescent="0.15">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row>
    <row r="31" spans="2:76" ht="15" customHeight="1" x14ac:dyDescent="0.15">
      <c r="B31" s="125">
        <v>2</v>
      </c>
      <c r="C31" s="294" t="s">
        <v>33</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row>
    <row r="32" spans="2:76" ht="15" customHeight="1" x14ac:dyDescent="0.15">
      <c r="C32" s="299" t="s">
        <v>105</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I32" s="127"/>
    </row>
    <row r="33" spans="1:35" ht="15" customHeight="1" x14ac:dyDescent="0.15">
      <c r="AH33" s="128"/>
      <c r="AI33" s="127"/>
    </row>
    <row r="34" spans="1:35" ht="15" customHeight="1" x14ac:dyDescent="0.15">
      <c r="B34" s="125">
        <v>3</v>
      </c>
      <c r="C34" s="294" t="s">
        <v>35</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row>
    <row r="35" spans="1:35" ht="15" customHeight="1" x14ac:dyDescent="0.15">
      <c r="C35" s="305" t="s">
        <v>36</v>
      </c>
      <c r="D35" s="305"/>
      <c r="E35" s="305"/>
      <c r="F35" s="305"/>
      <c r="G35" s="305"/>
      <c r="H35" s="305"/>
      <c r="I35" s="305"/>
      <c r="J35" s="306">
        <f>M36</f>
        <v>0</v>
      </c>
      <c r="K35" s="306"/>
      <c r="L35" s="306"/>
      <c r="M35" s="306"/>
      <c r="N35" s="307" t="s">
        <v>37</v>
      </c>
      <c r="O35" s="307"/>
      <c r="P35" s="307"/>
      <c r="Q35" s="307"/>
      <c r="R35" s="307"/>
      <c r="S35" s="307"/>
      <c r="T35" s="307"/>
      <c r="U35" s="307"/>
      <c r="V35" s="308">
        <f>V36</f>
        <v>0</v>
      </c>
      <c r="W35" s="308"/>
      <c r="X35" s="308"/>
      <c r="Y35" s="308"/>
      <c r="Z35" s="307" t="s">
        <v>38</v>
      </c>
      <c r="AA35" s="307"/>
      <c r="AB35" s="307"/>
      <c r="AC35" s="307"/>
      <c r="AD35" s="307"/>
      <c r="AE35" s="308">
        <f>AE36</f>
        <v>0</v>
      </c>
      <c r="AF35" s="308"/>
      <c r="AG35" s="308"/>
      <c r="AH35" s="308"/>
    </row>
    <row r="36" spans="1:35" ht="15" customHeight="1" x14ac:dyDescent="0.15">
      <c r="C36" s="129"/>
      <c r="D36" s="310" t="s">
        <v>39</v>
      </c>
      <c r="E36" s="310"/>
      <c r="F36" s="310"/>
      <c r="G36" s="311" t="s">
        <v>40</v>
      </c>
      <c r="H36" s="311"/>
      <c r="I36" s="311"/>
      <c r="J36" s="311"/>
      <c r="K36" s="311"/>
      <c r="L36" s="311"/>
      <c r="M36" s="306">
        <f>SUM('A(車)'!$L$25,'B(車)'!$L$25,'C(車)'!$L$25)</f>
        <v>0</v>
      </c>
      <c r="N36" s="306"/>
      <c r="O36" s="306"/>
      <c r="P36" s="311" t="s">
        <v>41</v>
      </c>
      <c r="Q36" s="311"/>
      <c r="R36" s="311"/>
      <c r="S36" s="311"/>
      <c r="T36" s="311"/>
      <c r="U36" s="311"/>
      <c r="V36" s="306">
        <f>SUM('A(車)'!$P$25,'B(車)'!$P$25,'C(車)'!$P$25)</f>
        <v>0</v>
      </c>
      <c r="W36" s="306"/>
      <c r="X36" s="306"/>
      <c r="Z36" s="307" t="s">
        <v>38</v>
      </c>
      <c r="AA36" s="307"/>
      <c r="AB36" s="307"/>
      <c r="AC36" s="307"/>
      <c r="AD36" s="307"/>
      <c r="AE36" s="306">
        <f>M36-V36</f>
        <v>0</v>
      </c>
      <c r="AF36" s="306"/>
      <c r="AG36" s="306"/>
    </row>
    <row r="37" spans="1:35" ht="15" customHeight="1" x14ac:dyDescent="0.15">
      <c r="D37" s="299" t="s">
        <v>106</v>
      </c>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127"/>
    </row>
    <row r="38" spans="1:35" ht="15" customHeight="1" x14ac:dyDescent="0.15">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row>
    <row r="39" spans="1:35" ht="15" customHeight="1" x14ac:dyDescent="0.15">
      <c r="A39" s="309" t="s">
        <v>43</v>
      </c>
      <c r="B39" s="309"/>
      <c r="C39" s="304" t="s">
        <v>44</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row>
    <row r="40" spans="1:35" ht="15" customHeight="1" x14ac:dyDescent="0.15">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row>
  </sheetData>
  <sheetProtection sheet="1" selectLockedCells="1"/>
  <protectedRanges>
    <protectedRange sqref="M2:T2 U6:AI8 K11:Q12 S11:U12 W11:Y12 N13:AI14 N15:S17 W15:AI17 D23:AI29" name="範囲1"/>
  </protectedRanges>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4"/>
  <conditionalFormatting sqref="M2:T2 U6:AI8 K11:Q12 S11:U12 W11:Y12 N13:N14 W15:AI17 D20:AH21 D23">
    <cfRule type="containsBlanks" dxfId="51" priority="4">
      <formula>LEN(TRIM(D2))=0</formula>
    </cfRule>
  </conditionalFormatting>
  <conditionalFormatting sqref="N15:S15">
    <cfRule type="containsBlanks" dxfId="50" priority="3">
      <formula>LEN(TRIM(N15))=0</formula>
    </cfRule>
  </conditionalFormatting>
  <conditionalFormatting sqref="N16:S16">
    <cfRule type="containsBlanks" dxfId="49" priority="2">
      <formula>LEN(TRIM(N16))=0</formula>
    </cfRule>
  </conditionalFormatting>
  <conditionalFormatting sqref="N17:S17">
    <cfRule type="containsBlanks" dxfId="48" priority="1">
      <formula>LEN(TRIM(N17))=0</formula>
    </cfRule>
  </conditionalFormatting>
  <dataValidations count="1">
    <dataValidation type="list" allowBlank="1" showInputMessage="1" showErrorMessage="1" sqref="M2:T2" xr:uid="{99DC6B45-4D9F-4499-B1FE-6EBA9F2308A5}">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6BE7BF-C049-44D8-8751-BB3DC99734E6}">
          <x14:formula1>
            <xm:f>'(参考)宿泊料等'!$B$3:$B$25</xm:f>
          </x14:formula1>
          <xm:sqref>N16:N17 N15:S15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&lt;見本&gt;計画書(公共)</vt:lpstr>
      <vt:lpstr>&lt;見本&gt;行程表及び旅費積算書(公共)</vt:lpstr>
      <vt:lpstr>計画書(公共)</vt:lpstr>
      <vt:lpstr>A(公共)</vt:lpstr>
      <vt:lpstr>B(公共)</vt:lpstr>
      <vt:lpstr>C(公共)</vt:lpstr>
      <vt:lpstr>&lt;見本&gt;報告書(車)</vt:lpstr>
      <vt:lpstr>&lt;見本&gt;行程表及び旅費積算書(車)</vt:lpstr>
      <vt:lpstr>計画書(車)</vt:lpstr>
      <vt:lpstr>A(車)</vt:lpstr>
      <vt:lpstr>B(車)</vt:lpstr>
      <vt:lpstr>C(車)</vt:lpstr>
      <vt:lpstr>(参考)宿泊料等</vt:lpstr>
      <vt:lpstr>'&lt;見本&gt;計画書(公共)'!Print_Area</vt:lpstr>
      <vt:lpstr>'&lt;見本&gt;行程表及び旅費積算書(公共)'!Print_Area</vt:lpstr>
      <vt:lpstr>'&lt;見本&gt;行程表及び旅費積算書(車)'!Print_Area</vt:lpstr>
      <vt:lpstr>'&lt;見本&gt;報告書(車)'!Print_Area</vt:lpstr>
      <vt:lpstr>'A(公共)'!Print_Area</vt:lpstr>
      <vt:lpstr>'A(車)'!Print_Area</vt:lpstr>
      <vt:lpstr>'B(公共)'!Print_Area</vt:lpstr>
      <vt:lpstr>'B(車)'!Print_Area</vt:lpstr>
      <vt:lpstr>'C(公共)'!Print_Area</vt:lpstr>
      <vt:lpstr>'C(車)'!Print_Area</vt:lpstr>
      <vt:lpstr>'計画書(公共)'!Print_Area</vt:lpstr>
      <vt:lpstr>'計画書(車)'!Print_Area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　</cp:lastModifiedBy>
  <cp:revision/>
  <dcterms:created xsi:type="dcterms:W3CDTF">2014-01-15T10:06:00Z</dcterms:created>
  <dcterms:modified xsi:type="dcterms:W3CDTF">2024-04-08T08:58:31Z</dcterms:modified>
  <cp:category/>
  <cp:contentStatus/>
</cp:coreProperties>
</file>