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01_重要文書フォルダ（保存期間１年以上）\07_技術班\★温対班\20210615～　※以前のデータは外付けHDDに移行\HP公表（燃費、低排ガス認定）\★３月公表（燃費一覧、燃費ランキング）\R5.3\5～13\６．ディーゼル乗用車燃費_輸入自動車（JC08モード）　\"/>
    </mc:Choice>
  </mc:AlternateContent>
  <bookViews>
    <workbookView xWindow="-120" yWindow="-120" windowWidth="27855" windowHeight="16440" tabRatio="854"/>
  </bookViews>
  <sheets>
    <sheet name="BMW" sheetId="31" r:id="rId1"/>
    <sheet name="DS" sheetId="37" r:id="rId2"/>
    <sheet name="ｱｳﾃﾞｨ" sheetId="38" r:id="rId3"/>
    <sheet name="シトロエン" sheetId="35" r:id="rId4"/>
    <sheet name="ﾌｫﾙｸｽﾜｰｹﾞﾝ" sheetId="36" r:id="rId5"/>
    <sheet name="プジョー" sheetId="34" r:id="rId6"/>
    <sheet name="ﾎﾞﾙﾎﾞ" sheetId="33" r:id="rId7"/>
    <sheet name="メルセデス・ベンツ" sheetId="32" r:id="rId8"/>
  </sheets>
  <externalReferences>
    <externalReference r:id="rId9"/>
    <externalReference r:id="rId10"/>
    <externalReference r:id="rId11"/>
  </externalReferences>
  <definedNames>
    <definedName name="_xlnm._FilterDatabase" localSheetId="0" hidden="1">BMW!$A$7:$U$130</definedName>
    <definedName name="_xlnm._FilterDatabase" localSheetId="2" hidden="1">ｱｳﾃﾞｨ!$A$8:$U$17</definedName>
    <definedName name="_xlnm._FilterDatabase" localSheetId="4" hidden="1">ﾌｫﾙｸｽﾜｰｹﾞﾝ!$A$8:$U$11</definedName>
    <definedName name="_xlnm._FilterDatabase" localSheetId="6" hidden="1">ﾎﾞﾙﾎﾞ!$A$8:$T$13</definedName>
    <definedName name="_xlnm._FilterDatabase" localSheetId="7" hidden="1">メルセデス・ベンツ!$A$8:$U$278</definedName>
    <definedName name="bcdsbj">[1]!製作者選択</definedName>
    <definedName name="fdbsikf">[1]!新型構変選択</definedName>
    <definedName name="hgohgu">[1]!Module1.提出用印刷</definedName>
    <definedName name="hvghkvkh">[2]!提出用印刷</definedName>
    <definedName name="igvhk">[1]!製作者選択</definedName>
    <definedName name="kbkjhb">[2]!社内配布用印刷</definedName>
    <definedName name="Module1.社内配布用印刷">[1]!Module1.社内配布用印刷</definedName>
    <definedName name="Module1.提出用印刷">[1]!Module1.提出用印刷</definedName>
    <definedName name="_xlnm.Print_Area" localSheetId="0">BMW!$A$1:$U$130</definedName>
    <definedName name="_xlnm.Print_Area" localSheetId="1">DS!$A$2:$U$11</definedName>
    <definedName name="_xlnm.Print_Area" localSheetId="2">ｱｳﾃﾞｨ!$A$2:$U$19</definedName>
    <definedName name="_xlnm.Print_Area" localSheetId="4">ﾌｫﾙｸｽﾜｰｹﾞﾝ!$A$2:$U$12</definedName>
    <definedName name="_xlnm.Print_Area" localSheetId="5">プジョー!$A$2:$U$29</definedName>
    <definedName name="_xlnm.Print_Area" localSheetId="6">ﾎﾞﾙﾎﾞ!$A$2:$U$22</definedName>
    <definedName name="_xlnm.Print_Area" localSheetId="7">メルセデス・ベンツ!$A$2:$U$284</definedName>
    <definedName name="_xlnm.Print_Titles" localSheetId="0">BMW!$2:$7</definedName>
    <definedName name="_xlnm.Print_Titles" localSheetId="2">ｱｳﾃﾞｨ!$3:$8</definedName>
    <definedName name="_xlnm.Print_Titles" localSheetId="4">ﾌｫﾙｸｽﾜｰｹﾞﾝ!$3:$8</definedName>
    <definedName name="_xlnm.Print_Titles" localSheetId="6">ﾎﾞﾙﾎﾞ!$3:$8</definedName>
    <definedName name="_xlnm.Print_Titles" localSheetId="7">メルセデス・ベンツ!$3:$8</definedName>
    <definedName name="_xlnm.Print_Titles">[3]乗用・ＲＶ車!$A$1:$IV$7</definedName>
    <definedName name="sbdfdsjbdj">[2]!提出用印刷</definedName>
    <definedName name="ujvfhvkjh">[1]!新型構変選択</definedName>
    <definedName name="社内配布用印刷">[2]!社内配布用印刷</definedName>
    <definedName name="新型構変選択">[1]!新型構変選択</definedName>
    <definedName name="製作者選択">[1]!製作者選択</definedName>
    <definedName name="提出用印刷">[2]!提出用印刷</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38" l="1"/>
  <c r="T9" i="38"/>
  <c r="U9" i="38"/>
  <c r="L10" i="38"/>
  <c r="T10" i="38"/>
  <c r="U10" i="38"/>
  <c r="L11" i="38"/>
  <c r="T11" i="38"/>
  <c r="U11" i="38"/>
  <c r="L12" i="38"/>
  <c r="T12" i="38"/>
  <c r="U12" i="38"/>
  <c r="L13" i="38"/>
  <c r="T13" i="38"/>
  <c r="U13" i="38"/>
  <c r="L14" i="38"/>
  <c r="T14" i="38"/>
  <c r="U14" i="38"/>
  <c r="L15" i="38"/>
  <c r="T15" i="38"/>
  <c r="U15" i="38"/>
  <c r="L16" i="38"/>
  <c r="T16" i="38"/>
  <c r="U16" i="38"/>
  <c r="L17" i="38"/>
  <c r="T17" i="38"/>
  <c r="U17" i="38"/>
  <c r="L9" i="37"/>
  <c r="T9" i="37"/>
  <c r="U9" i="37"/>
  <c r="L10" i="37"/>
  <c r="T10" i="37"/>
  <c r="U10" i="37"/>
  <c r="L9" i="36" l="1"/>
  <c r="T9" i="36"/>
  <c r="U9" i="36"/>
  <c r="L10" i="36"/>
  <c r="T10" i="36"/>
  <c r="U10" i="36"/>
  <c r="U18" i="35"/>
  <c r="T18" i="35"/>
  <c r="S18" i="35"/>
  <c r="L18" i="35"/>
  <c r="U17" i="35"/>
  <c r="T17" i="35"/>
  <c r="S17" i="35"/>
  <c r="L17" i="35"/>
  <c r="U16" i="35"/>
  <c r="T16" i="35"/>
  <c r="S16" i="35"/>
  <c r="L16" i="35"/>
  <c r="U15" i="35"/>
  <c r="T15" i="35"/>
  <c r="S15" i="35"/>
  <c r="L15" i="35"/>
  <c r="U14" i="35"/>
  <c r="T14" i="35"/>
  <c r="S14" i="35"/>
  <c r="L14" i="35"/>
  <c r="U13" i="35"/>
  <c r="T13" i="35"/>
  <c r="S13" i="35"/>
  <c r="L13" i="35"/>
  <c r="U12" i="35"/>
  <c r="T12" i="35"/>
  <c r="S12" i="35"/>
  <c r="L12" i="35"/>
  <c r="U11" i="35"/>
  <c r="T11" i="35"/>
  <c r="S11" i="35"/>
  <c r="L11" i="35"/>
  <c r="U10" i="35"/>
  <c r="T10" i="35"/>
  <c r="S10" i="35"/>
  <c r="L10" i="35"/>
  <c r="U9" i="35"/>
  <c r="T9" i="35"/>
  <c r="S9" i="35"/>
  <c r="L9" i="35"/>
  <c r="L9" i="34" l="1"/>
  <c r="T9" i="34"/>
  <c r="U9" i="34"/>
  <c r="L10" i="34"/>
  <c r="T10" i="34"/>
  <c r="U10" i="34"/>
  <c r="L11" i="34"/>
  <c r="T11" i="34"/>
  <c r="U11" i="34"/>
  <c r="L12" i="34"/>
  <c r="T12" i="34"/>
  <c r="U12" i="34"/>
  <c r="L13" i="34"/>
  <c r="T13" i="34"/>
  <c r="U13" i="34"/>
  <c r="L14" i="34"/>
  <c r="T14" i="34"/>
  <c r="U14" i="34"/>
  <c r="L15" i="34"/>
  <c r="T15" i="34"/>
  <c r="U15" i="34"/>
  <c r="L16" i="34"/>
  <c r="T16" i="34"/>
  <c r="U16" i="34"/>
  <c r="L17" i="34"/>
  <c r="T17" i="34"/>
  <c r="U17" i="34"/>
  <c r="L18" i="34"/>
  <c r="T18" i="34"/>
  <c r="U18" i="34"/>
  <c r="L19" i="34"/>
  <c r="T19" i="34"/>
  <c r="U19" i="34"/>
  <c r="L20" i="34"/>
  <c r="T20" i="34"/>
  <c r="U20" i="34"/>
  <c r="L21" i="34"/>
  <c r="T21" i="34"/>
  <c r="U21" i="34"/>
  <c r="L22" i="34"/>
  <c r="T22" i="34"/>
  <c r="U22" i="34"/>
  <c r="L23" i="34"/>
  <c r="T23" i="34"/>
  <c r="U23" i="34"/>
  <c r="L24" i="34"/>
  <c r="T24" i="34"/>
  <c r="U24" i="34"/>
  <c r="L25" i="34"/>
  <c r="T25" i="34"/>
  <c r="U25" i="34"/>
  <c r="L26" i="34"/>
  <c r="T26" i="34"/>
  <c r="U26" i="34"/>
  <c r="L27" i="34"/>
  <c r="T27" i="34"/>
  <c r="U27" i="34"/>
  <c r="L28" i="34"/>
  <c r="T28" i="34"/>
  <c r="U28" i="34"/>
  <c r="L9" i="33" l="1"/>
  <c r="T9" i="33"/>
  <c r="U9" i="33"/>
  <c r="L10" i="33"/>
  <c r="T10" i="33"/>
  <c r="U10" i="33"/>
  <c r="L11" i="33"/>
  <c r="T11" i="33"/>
  <c r="U11" i="33"/>
  <c r="L12" i="33"/>
  <c r="T12" i="33"/>
  <c r="U12" i="33"/>
  <c r="L13" i="33"/>
  <c r="T13" i="33"/>
  <c r="U13" i="33"/>
  <c r="L14" i="33"/>
  <c r="T14" i="33"/>
  <c r="U14" i="33"/>
  <c r="L15" i="33"/>
  <c r="T15" i="33"/>
  <c r="U15" i="33"/>
  <c r="L16" i="33"/>
  <c r="T16" i="33"/>
  <c r="U16" i="33"/>
  <c r="L17" i="33"/>
  <c r="T17" i="33"/>
  <c r="U17" i="33"/>
  <c r="L18" i="33"/>
  <c r="T18" i="33"/>
  <c r="U18" i="33"/>
  <c r="L19" i="33"/>
  <c r="T19" i="33"/>
  <c r="U19" i="33"/>
  <c r="L20" i="33"/>
  <c r="T20" i="33"/>
  <c r="U20" i="33"/>
  <c r="L9" i="32"/>
  <c r="T9" i="32"/>
  <c r="U9" i="32"/>
  <c r="L10" i="32"/>
  <c r="T10" i="32"/>
  <c r="U10" i="32"/>
  <c r="L11" i="32"/>
  <c r="T11" i="32"/>
  <c r="U11" i="32"/>
  <c r="L12" i="32"/>
  <c r="T12" i="32"/>
  <c r="U12" i="32"/>
  <c r="L13" i="32"/>
  <c r="T13" i="32"/>
  <c r="U13" i="32"/>
  <c r="L14" i="32"/>
  <c r="T14" i="32"/>
  <c r="U14" i="32"/>
  <c r="L15" i="32"/>
  <c r="T15" i="32"/>
  <c r="U15" i="32"/>
  <c r="L16" i="32"/>
  <c r="T16" i="32"/>
  <c r="U16" i="32"/>
  <c r="L17" i="32"/>
  <c r="T17" i="32"/>
  <c r="U17" i="32"/>
  <c r="L18" i="32"/>
  <c r="T18" i="32"/>
  <c r="U18" i="32"/>
  <c r="L19" i="32"/>
  <c r="T19" i="32"/>
  <c r="U19" i="32"/>
  <c r="L20" i="32"/>
  <c r="T20" i="32"/>
  <c r="U20" i="32"/>
  <c r="L21" i="32"/>
  <c r="T21" i="32"/>
  <c r="U21" i="32"/>
  <c r="L22" i="32"/>
  <c r="T22" i="32"/>
  <c r="U22" i="32"/>
  <c r="L23" i="32"/>
  <c r="T23" i="32"/>
  <c r="U23" i="32"/>
  <c r="L24" i="32"/>
  <c r="T24" i="32"/>
  <c r="U24" i="32"/>
  <c r="L25" i="32"/>
  <c r="T25" i="32"/>
  <c r="U25" i="32"/>
  <c r="L26" i="32"/>
  <c r="T26" i="32"/>
  <c r="U26" i="32"/>
  <c r="L27" i="32"/>
  <c r="T27" i="32"/>
  <c r="U27" i="32"/>
  <c r="L28" i="32"/>
  <c r="T28" i="32"/>
  <c r="U28" i="32"/>
  <c r="L29" i="32"/>
  <c r="T29" i="32"/>
  <c r="U29" i="32"/>
  <c r="L30" i="32"/>
  <c r="T30" i="32"/>
  <c r="U30" i="32"/>
  <c r="L31" i="32"/>
  <c r="T31" i="32"/>
  <c r="U31" i="32"/>
  <c r="L32" i="32"/>
  <c r="T32" i="32"/>
  <c r="U32" i="32"/>
  <c r="L33" i="32"/>
  <c r="T33" i="32"/>
  <c r="U33" i="32"/>
  <c r="L34" i="32"/>
  <c r="T34" i="32"/>
  <c r="U34" i="32"/>
  <c r="L35" i="32"/>
  <c r="T35" i="32"/>
  <c r="U35" i="32"/>
  <c r="L36" i="32"/>
  <c r="T36" i="32"/>
  <c r="U36" i="32"/>
  <c r="L37" i="32"/>
  <c r="T37" i="32"/>
  <c r="U37" i="32"/>
  <c r="L38" i="32"/>
  <c r="T38" i="32"/>
  <c r="U38" i="32"/>
  <c r="L39" i="32"/>
  <c r="T39" i="32"/>
  <c r="U39" i="32"/>
  <c r="L40" i="32"/>
  <c r="T40" i="32"/>
  <c r="U40" i="32"/>
  <c r="L41" i="32"/>
  <c r="T41" i="32"/>
  <c r="U41" i="32"/>
  <c r="L42" i="32"/>
  <c r="T42" i="32"/>
  <c r="U42" i="32"/>
  <c r="L43" i="32"/>
  <c r="T43" i="32"/>
  <c r="U43" i="32"/>
  <c r="L44" i="32"/>
  <c r="T44" i="32"/>
  <c r="U44" i="32"/>
  <c r="L45" i="32"/>
  <c r="T45" i="32"/>
  <c r="U45" i="32"/>
  <c r="L46" i="32"/>
  <c r="T46" i="32"/>
  <c r="U46" i="32"/>
  <c r="L47" i="32"/>
  <c r="T47" i="32"/>
  <c r="U47" i="32"/>
  <c r="L48" i="32"/>
  <c r="T48" i="32"/>
  <c r="U48" i="32"/>
  <c r="L49" i="32"/>
  <c r="T49" i="32"/>
  <c r="U49" i="32"/>
  <c r="L50" i="32"/>
  <c r="T50" i="32"/>
  <c r="U50" i="32"/>
  <c r="L51" i="32"/>
  <c r="T51" i="32"/>
  <c r="U51" i="32"/>
  <c r="L52" i="32"/>
  <c r="T52" i="32"/>
  <c r="U52" i="32"/>
  <c r="L53" i="32"/>
  <c r="T53" i="32"/>
  <c r="U53" i="32"/>
  <c r="L54" i="32"/>
  <c r="T54" i="32"/>
  <c r="U54" i="32"/>
  <c r="L55" i="32"/>
  <c r="T55" i="32"/>
  <c r="U55" i="32"/>
  <c r="L56" i="32"/>
  <c r="T56" i="32"/>
  <c r="U56" i="32"/>
  <c r="L57" i="32"/>
  <c r="T57" i="32"/>
  <c r="U57" i="32"/>
  <c r="L58" i="32"/>
  <c r="T58" i="32"/>
  <c r="U58" i="32"/>
  <c r="L59" i="32"/>
  <c r="T59" i="32"/>
  <c r="U59" i="32"/>
  <c r="L60" i="32"/>
  <c r="T60" i="32"/>
  <c r="U60" i="32"/>
  <c r="L61" i="32"/>
  <c r="T61" i="32"/>
  <c r="U61" i="32"/>
  <c r="L62" i="32"/>
  <c r="T62" i="32"/>
  <c r="U62" i="32"/>
  <c r="L63" i="32"/>
  <c r="T63" i="32"/>
  <c r="U63" i="32"/>
  <c r="L64" i="32"/>
  <c r="T64" i="32"/>
  <c r="U64" i="32"/>
  <c r="L65" i="32"/>
  <c r="T65" i="32"/>
  <c r="U65" i="32"/>
  <c r="L66" i="32"/>
  <c r="T66" i="32"/>
  <c r="U66" i="32"/>
  <c r="L67" i="32"/>
  <c r="T67" i="32"/>
  <c r="U67" i="32"/>
  <c r="L68" i="32"/>
  <c r="T68" i="32"/>
  <c r="U68" i="32"/>
  <c r="L69" i="32"/>
  <c r="T69" i="32"/>
  <c r="U69" i="32"/>
  <c r="L70" i="32"/>
  <c r="T70" i="32"/>
  <c r="U70" i="32"/>
  <c r="L71" i="32"/>
  <c r="T71" i="32"/>
  <c r="U71" i="32"/>
  <c r="L72" i="32"/>
  <c r="T72" i="32"/>
  <c r="U72" i="32"/>
  <c r="L73" i="32"/>
  <c r="T73" i="32"/>
  <c r="U73" i="32"/>
  <c r="L74" i="32"/>
  <c r="T74" i="32"/>
  <c r="U74" i="32"/>
  <c r="L75" i="32"/>
  <c r="T75" i="32"/>
  <c r="U75" i="32"/>
  <c r="L76" i="32"/>
  <c r="T76" i="32"/>
  <c r="U76" i="32"/>
  <c r="L77" i="32"/>
  <c r="T77" i="32"/>
  <c r="U77" i="32"/>
  <c r="L78" i="32"/>
  <c r="T78" i="32"/>
  <c r="U78" i="32"/>
  <c r="L79" i="32"/>
  <c r="T79" i="32"/>
  <c r="U79" i="32"/>
  <c r="L80" i="32"/>
  <c r="T80" i="32"/>
  <c r="U80" i="32"/>
  <c r="L81" i="32"/>
  <c r="T81" i="32"/>
  <c r="U81" i="32"/>
  <c r="L82" i="32"/>
  <c r="T82" i="32"/>
  <c r="U82" i="32"/>
  <c r="L83" i="32"/>
  <c r="T83" i="32"/>
  <c r="U83" i="32"/>
  <c r="L84" i="32"/>
  <c r="T84" i="32"/>
  <c r="U84" i="32"/>
  <c r="L85" i="32"/>
  <c r="T85" i="32"/>
  <c r="U85" i="32"/>
  <c r="L86" i="32"/>
  <c r="T86" i="32"/>
  <c r="U86" i="32"/>
  <c r="L87" i="32"/>
  <c r="T87" i="32"/>
  <c r="U87" i="32"/>
  <c r="L88" i="32"/>
  <c r="T88" i="32"/>
  <c r="U88" i="32"/>
  <c r="L89" i="32"/>
  <c r="T89" i="32"/>
  <c r="U89" i="32"/>
  <c r="L90" i="32"/>
  <c r="T90" i="32"/>
  <c r="U90" i="32"/>
  <c r="L91" i="32"/>
  <c r="T91" i="32"/>
  <c r="U91" i="32"/>
  <c r="L92" i="32"/>
  <c r="T92" i="32"/>
  <c r="U92" i="32"/>
  <c r="L93" i="32"/>
  <c r="T93" i="32"/>
  <c r="U93" i="32"/>
  <c r="L94" i="32"/>
  <c r="T94" i="32"/>
  <c r="U94" i="32"/>
  <c r="L95" i="32"/>
  <c r="T95" i="32"/>
  <c r="U95" i="32"/>
  <c r="L96" i="32"/>
  <c r="T96" i="32"/>
  <c r="U96" i="32"/>
  <c r="L97" i="32"/>
  <c r="T97" i="32"/>
  <c r="U97" i="32"/>
  <c r="L98" i="32"/>
  <c r="T98" i="32"/>
  <c r="U98" i="32"/>
  <c r="L99" i="32"/>
  <c r="T99" i="32"/>
  <c r="U99" i="32"/>
  <c r="L100" i="32"/>
  <c r="T100" i="32"/>
  <c r="U100" i="32"/>
  <c r="L101" i="32"/>
  <c r="T101" i="32"/>
  <c r="U101" i="32"/>
  <c r="L102" i="32"/>
  <c r="T102" i="32"/>
  <c r="U102" i="32"/>
  <c r="L103" i="32"/>
  <c r="T103" i="32"/>
  <c r="U103" i="32"/>
  <c r="L104" i="32"/>
  <c r="T104" i="32"/>
  <c r="U104" i="32"/>
  <c r="L105" i="32"/>
  <c r="T105" i="32"/>
  <c r="U105" i="32"/>
  <c r="L106" i="32"/>
  <c r="T106" i="32"/>
  <c r="U106" i="32"/>
  <c r="L107" i="32"/>
  <c r="T107" i="32"/>
  <c r="U107" i="32"/>
  <c r="L108" i="32"/>
  <c r="T108" i="32"/>
  <c r="U108" i="32"/>
  <c r="L109" i="32"/>
  <c r="T109" i="32"/>
  <c r="U109" i="32"/>
  <c r="L110" i="32"/>
  <c r="T110" i="32"/>
  <c r="U110" i="32"/>
  <c r="L111" i="32"/>
  <c r="T111" i="32"/>
  <c r="U111" i="32"/>
  <c r="L112" i="32"/>
  <c r="T112" i="32"/>
  <c r="U112" i="32"/>
  <c r="L113" i="32"/>
  <c r="T113" i="32"/>
  <c r="U113" i="32"/>
  <c r="L114" i="32"/>
  <c r="T114" i="32"/>
  <c r="U114" i="32"/>
  <c r="L115" i="32"/>
  <c r="T115" i="32"/>
  <c r="U115" i="32"/>
  <c r="L116" i="32"/>
  <c r="T116" i="32"/>
  <c r="U116" i="32"/>
  <c r="L117" i="32"/>
  <c r="T117" i="32"/>
  <c r="U117" i="32"/>
  <c r="L118" i="32"/>
  <c r="T118" i="32"/>
  <c r="U118" i="32"/>
  <c r="L119" i="32"/>
  <c r="T119" i="32"/>
  <c r="U119" i="32"/>
  <c r="L120" i="32"/>
  <c r="T120" i="32"/>
  <c r="U120" i="32"/>
  <c r="L121" i="32"/>
  <c r="T121" i="32"/>
  <c r="U121" i="32"/>
  <c r="L122" i="32"/>
  <c r="T122" i="32"/>
  <c r="U122" i="32"/>
  <c r="L123" i="32"/>
  <c r="T123" i="32"/>
  <c r="U123" i="32"/>
  <c r="L124" i="32"/>
  <c r="T124" i="32"/>
  <c r="U124" i="32"/>
  <c r="L125" i="32"/>
  <c r="T125" i="32"/>
  <c r="U125" i="32"/>
  <c r="L126" i="32"/>
  <c r="T126" i="32"/>
  <c r="U126" i="32"/>
  <c r="L127" i="32"/>
  <c r="T127" i="32"/>
  <c r="U127" i="32"/>
  <c r="L128" i="32"/>
  <c r="T128" i="32"/>
  <c r="U128" i="32"/>
  <c r="L129" i="32"/>
  <c r="T129" i="32"/>
  <c r="U129" i="32"/>
  <c r="L130" i="32"/>
  <c r="T130" i="32"/>
  <c r="U130" i="32"/>
  <c r="L131" i="32"/>
  <c r="T131" i="32"/>
  <c r="U131" i="32"/>
  <c r="L132" i="32"/>
  <c r="T132" i="32"/>
  <c r="U132" i="32"/>
  <c r="L133" i="32"/>
  <c r="T133" i="32"/>
  <c r="U133" i="32"/>
  <c r="L134" i="32"/>
  <c r="T134" i="32"/>
  <c r="U134" i="32"/>
  <c r="L135" i="32"/>
  <c r="T135" i="32"/>
  <c r="U135" i="32"/>
  <c r="L136" i="32"/>
  <c r="T136" i="32"/>
  <c r="U136" i="32"/>
  <c r="L137" i="32"/>
  <c r="T137" i="32"/>
  <c r="U137" i="32"/>
  <c r="L138" i="32"/>
  <c r="T138" i="32"/>
  <c r="U138" i="32"/>
  <c r="L139" i="32"/>
  <c r="T139" i="32"/>
  <c r="U139" i="32"/>
  <c r="L140" i="32"/>
  <c r="T140" i="32"/>
  <c r="U140" i="32"/>
  <c r="L141" i="32"/>
  <c r="T141" i="32"/>
  <c r="U141" i="32"/>
  <c r="L142" i="32"/>
  <c r="T142" i="32"/>
  <c r="U142" i="32"/>
  <c r="L143" i="32"/>
  <c r="T143" i="32"/>
  <c r="U143" i="32"/>
  <c r="L144" i="32"/>
  <c r="T144" i="32"/>
  <c r="U144" i="32"/>
  <c r="L145" i="32"/>
  <c r="T145" i="32"/>
  <c r="U145" i="32"/>
  <c r="L146" i="32"/>
  <c r="T146" i="32"/>
  <c r="U146" i="32"/>
  <c r="L147" i="32"/>
  <c r="T147" i="32"/>
  <c r="U147" i="32"/>
  <c r="L148" i="32"/>
  <c r="T148" i="32"/>
  <c r="U148" i="32"/>
  <c r="L149" i="32"/>
  <c r="T149" i="32"/>
  <c r="U149" i="32"/>
  <c r="L150" i="32"/>
  <c r="T150" i="32"/>
  <c r="U150" i="32"/>
  <c r="L151" i="32"/>
  <c r="T151" i="32"/>
  <c r="U151" i="32"/>
  <c r="L152" i="32"/>
  <c r="T152" i="32"/>
  <c r="U152" i="32"/>
  <c r="L153" i="32"/>
  <c r="T153" i="32"/>
  <c r="U153" i="32"/>
  <c r="L154" i="32"/>
  <c r="T154" i="32"/>
  <c r="U154" i="32"/>
  <c r="L155" i="32"/>
  <c r="T155" i="32"/>
  <c r="U155" i="32"/>
  <c r="L156" i="32"/>
  <c r="T156" i="32"/>
  <c r="U156" i="32"/>
  <c r="L157" i="32"/>
  <c r="T157" i="32"/>
  <c r="U157" i="32"/>
  <c r="L158" i="32"/>
  <c r="T158" i="32"/>
  <c r="U158" i="32"/>
  <c r="L159" i="32"/>
  <c r="T159" i="32"/>
  <c r="U159" i="32"/>
  <c r="L160" i="32"/>
  <c r="T160" i="32"/>
  <c r="U160" i="32"/>
  <c r="L161" i="32"/>
  <c r="T161" i="32"/>
  <c r="U161" i="32"/>
  <c r="L162" i="32"/>
  <c r="T162" i="32"/>
  <c r="U162" i="32"/>
  <c r="L163" i="32"/>
  <c r="T163" i="32"/>
  <c r="U163" i="32"/>
  <c r="L164" i="32"/>
  <c r="T164" i="32"/>
  <c r="U164" i="32"/>
  <c r="L165" i="32"/>
  <c r="T165" i="32"/>
  <c r="U165" i="32"/>
  <c r="L166" i="32"/>
  <c r="T166" i="32"/>
  <c r="U166" i="32"/>
  <c r="L167" i="32"/>
  <c r="T167" i="32"/>
  <c r="U167" i="32"/>
  <c r="L168" i="32"/>
  <c r="T168" i="32"/>
  <c r="U168" i="32"/>
  <c r="L169" i="32"/>
  <c r="T169" i="32"/>
  <c r="U169" i="32"/>
  <c r="L170" i="32"/>
  <c r="T170" i="32"/>
  <c r="U170" i="32"/>
  <c r="L171" i="32"/>
  <c r="T171" i="32"/>
  <c r="U171" i="32"/>
  <c r="L172" i="32"/>
  <c r="T172" i="32"/>
  <c r="U172" i="32"/>
  <c r="L173" i="32"/>
  <c r="T173" i="32"/>
  <c r="U173" i="32"/>
  <c r="L174" i="32"/>
  <c r="T174" i="32"/>
  <c r="U174" i="32"/>
  <c r="L175" i="32"/>
  <c r="T175" i="32"/>
  <c r="U175" i="32"/>
  <c r="L176" i="32"/>
  <c r="T176" i="32"/>
  <c r="U176" i="32"/>
  <c r="L177" i="32"/>
  <c r="T177" i="32"/>
  <c r="U177" i="32"/>
  <c r="L178" i="32"/>
  <c r="T178" i="32"/>
  <c r="U178" i="32"/>
  <c r="L179" i="32"/>
  <c r="T179" i="32"/>
  <c r="U179" i="32"/>
  <c r="L180" i="32"/>
  <c r="T180" i="32"/>
  <c r="U180" i="32"/>
  <c r="L181" i="32"/>
  <c r="T181" i="32"/>
  <c r="U181" i="32"/>
  <c r="L182" i="32"/>
  <c r="T182" i="32"/>
  <c r="U182" i="32"/>
  <c r="L183" i="32"/>
  <c r="T183" i="32"/>
  <c r="U183" i="32"/>
  <c r="L184" i="32"/>
  <c r="T184" i="32"/>
  <c r="U184" i="32"/>
  <c r="L185" i="32"/>
  <c r="T185" i="32"/>
  <c r="U185" i="32"/>
  <c r="L186" i="32"/>
  <c r="T186" i="32"/>
  <c r="U186" i="32"/>
  <c r="L187" i="32"/>
  <c r="T187" i="32"/>
  <c r="U187" i="32"/>
  <c r="L188" i="32"/>
  <c r="T188" i="32"/>
  <c r="U188" i="32"/>
  <c r="L189" i="32"/>
  <c r="T189" i="32"/>
  <c r="U189" i="32"/>
  <c r="L190" i="32"/>
  <c r="T190" i="32"/>
  <c r="U190" i="32"/>
  <c r="L191" i="32"/>
  <c r="T191" i="32"/>
  <c r="U191" i="32"/>
  <c r="L192" i="32"/>
  <c r="T192" i="32"/>
  <c r="U192" i="32"/>
  <c r="L193" i="32"/>
  <c r="T193" i="32"/>
  <c r="U193" i="32"/>
  <c r="L194" i="32"/>
  <c r="T194" i="32"/>
  <c r="U194" i="32"/>
  <c r="L195" i="32"/>
  <c r="T195" i="32"/>
  <c r="U195" i="32"/>
  <c r="L196" i="32"/>
  <c r="T196" i="32"/>
  <c r="U196" i="32"/>
  <c r="L197" i="32"/>
  <c r="T197" i="32"/>
  <c r="U197" i="32"/>
  <c r="L198" i="32"/>
  <c r="T198" i="32"/>
  <c r="U198" i="32"/>
  <c r="L199" i="32"/>
  <c r="T199" i="32"/>
  <c r="U199" i="32"/>
  <c r="L200" i="32"/>
  <c r="T200" i="32"/>
  <c r="U200" i="32"/>
  <c r="L201" i="32"/>
  <c r="T201" i="32"/>
  <c r="U201" i="32"/>
  <c r="L202" i="32"/>
  <c r="T202" i="32"/>
  <c r="U202" i="32"/>
  <c r="L203" i="32"/>
  <c r="T203" i="32"/>
  <c r="U203" i="32"/>
  <c r="L204" i="32"/>
  <c r="T204" i="32"/>
  <c r="U204" i="32"/>
  <c r="L205" i="32"/>
  <c r="T205" i="32"/>
  <c r="U205" i="32"/>
  <c r="L206" i="32"/>
  <c r="T206" i="32"/>
  <c r="U206" i="32"/>
  <c r="L207" i="32"/>
  <c r="T207" i="32"/>
  <c r="U207" i="32"/>
  <c r="L208" i="32"/>
  <c r="T208" i="32"/>
  <c r="U208" i="32"/>
  <c r="L209" i="32"/>
  <c r="T209" i="32"/>
  <c r="U209" i="32"/>
  <c r="L210" i="32"/>
  <c r="T210" i="32"/>
  <c r="U210" i="32"/>
  <c r="L211" i="32"/>
  <c r="T211" i="32"/>
  <c r="U211" i="32"/>
  <c r="L212" i="32"/>
  <c r="T212" i="32"/>
  <c r="U212" i="32"/>
  <c r="L213" i="32"/>
  <c r="T213" i="32"/>
  <c r="U213" i="32"/>
  <c r="L214" i="32"/>
  <c r="T214" i="32"/>
  <c r="U214" i="32"/>
  <c r="L215" i="32"/>
  <c r="T215" i="32"/>
  <c r="U215" i="32"/>
  <c r="L216" i="32"/>
  <c r="T216" i="32"/>
  <c r="U216" i="32"/>
  <c r="L217" i="32"/>
  <c r="T217" i="32"/>
  <c r="U217" i="32"/>
  <c r="L218" i="32"/>
  <c r="T218" i="32"/>
  <c r="U218" i="32"/>
  <c r="L219" i="32"/>
  <c r="T219" i="32"/>
  <c r="U219" i="32"/>
  <c r="L220" i="32"/>
  <c r="T220" i="32"/>
  <c r="U220" i="32"/>
  <c r="L221" i="32"/>
  <c r="T221" i="32"/>
  <c r="U221" i="32"/>
  <c r="L222" i="32"/>
  <c r="T222" i="32"/>
  <c r="U222" i="32"/>
  <c r="L223" i="32"/>
  <c r="T223" i="32"/>
  <c r="U223" i="32"/>
  <c r="L224" i="32"/>
  <c r="T224" i="32"/>
  <c r="U224" i="32"/>
  <c r="L225" i="32"/>
  <c r="T225" i="32"/>
  <c r="U225" i="32"/>
  <c r="L226" i="32"/>
  <c r="T226" i="32"/>
  <c r="U226" i="32"/>
  <c r="L227" i="32"/>
  <c r="T227" i="32"/>
  <c r="U227" i="32"/>
  <c r="L228" i="32"/>
  <c r="T228" i="32"/>
  <c r="U228" i="32"/>
  <c r="L229" i="32"/>
  <c r="T229" i="32"/>
  <c r="U229" i="32"/>
  <c r="L230" i="32"/>
  <c r="T230" i="32"/>
  <c r="U230" i="32"/>
  <c r="L231" i="32"/>
  <c r="T231" i="32"/>
  <c r="U231" i="32"/>
  <c r="L232" i="32"/>
  <c r="T232" i="32"/>
  <c r="U232" i="32"/>
  <c r="L233" i="32"/>
  <c r="T233" i="32"/>
  <c r="U233" i="32"/>
  <c r="L234" i="32"/>
  <c r="T234" i="32"/>
  <c r="U234" i="32"/>
  <c r="L235" i="32"/>
  <c r="T235" i="32"/>
  <c r="U235" i="32"/>
  <c r="L236" i="32"/>
  <c r="T236" i="32"/>
  <c r="U236" i="32"/>
  <c r="L237" i="32"/>
  <c r="T237" i="32"/>
  <c r="U237" i="32"/>
  <c r="L238" i="32"/>
  <c r="T238" i="32"/>
  <c r="U238" i="32"/>
  <c r="L239" i="32"/>
  <c r="T239" i="32"/>
  <c r="U239" i="32"/>
  <c r="L240" i="32"/>
  <c r="T240" i="32"/>
  <c r="U240" i="32"/>
  <c r="L241" i="32"/>
  <c r="T241" i="32"/>
  <c r="U241" i="32"/>
  <c r="L242" i="32"/>
  <c r="T242" i="32"/>
  <c r="U242" i="32"/>
  <c r="L243" i="32"/>
  <c r="T243" i="32"/>
  <c r="U243" i="32"/>
  <c r="L244" i="32"/>
  <c r="T244" i="32"/>
  <c r="U244" i="32"/>
  <c r="L245" i="32"/>
  <c r="T245" i="32"/>
  <c r="U245" i="32"/>
  <c r="L246" i="32"/>
  <c r="T246" i="32"/>
  <c r="U246" i="32"/>
  <c r="L247" i="32"/>
  <c r="T247" i="32"/>
  <c r="U247" i="32"/>
  <c r="L248" i="32"/>
  <c r="T248" i="32"/>
  <c r="U248" i="32"/>
  <c r="L249" i="32"/>
  <c r="T249" i="32"/>
  <c r="U249" i="32"/>
  <c r="L250" i="32"/>
  <c r="T250" i="32"/>
  <c r="U250" i="32"/>
  <c r="L251" i="32"/>
  <c r="T251" i="32"/>
  <c r="U251" i="32"/>
  <c r="L252" i="32"/>
  <c r="T252" i="32"/>
  <c r="U252" i="32"/>
  <c r="L253" i="32"/>
  <c r="T253" i="32"/>
  <c r="U253" i="32"/>
  <c r="L254" i="32"/>
  <c r="T254" i="32"/>
  <c r="U254" i="32"/>
  <c r="L255" i="32"/>
  <c r="T255" i="32"/>
  <c r="U255" i="32"/>
  <c r="L256" i="32"/>
  <c r="T256" i="32"/>
  <c r="U256" i="32"/>
  <c r="L257" i="32"/>
  <c r="T257" i="32"/>
  <c r="U257" i="32"/>
  <c r="L258" i="32"/>
  <c r="T258" i="32"/>
  <c r="U258" i="32"/>
  <c r="L259" i="32"/>
  <c r="T259" i="32"/>
  <c r="U259" i="32"/>
  <c r="L260" i="32"/>
  <c r="T260" i="32"/>
  <c r="U260" i="32"/>
  <c r="L261" i="32"/>
  <c r="T261" i="32"/>
  <c r="U261" i="32"/>
  <c r="L262" i="32"/>
  <c r="T262" i="32"/>
  <c r="U262" i="32"/>
  <c r="L263" i="32"/>
  <c r="T263" i="32"/>
  <c r="U263" i="32"/>
  <c r="L264" i="32"/>
  <c r="T264" i="32"/>
  <c r="U264" i="32"/>
  <c r="L265" i="32"/>
  <c r="T265" i="32"/>
  <c r="U265" i="32"/>
  <c r="L266" i="32"/>
  <c r="T266" i="32"/>
  <c r="U266" i="32"/>
  <c r="L267" i="32"/>
  <c r="T267" i="32"/>
  <c r="U267" i="32"/>
  <c r="L268" i="32"/>
  <c r="T268" i="32"/>
  <c r="U268" i="32"/>
  <c r="L269" i="32"/>
  <c r="T269" i="32"/>
  <c r="U269" i="32"/>
  <c r="L270" i="32"/>
  <c r="T270" i="32"/>
  <c r="U270" i="32"/>
  <c r="L271" i="32"/>
  <c r="T271" i="32"/>
  <c r="U271" i="32"/>
  <c r="L272" i="32"/>
  <c r="T272" i="32"/>
  <c r="U272" i="32"/>
  <c r="L273" i="32"/>
  <c r="T273" i="32"/>
  <c r="U273" i="32"/>
  <c r="L274" i="32"/>
  <c r="T274" i="32"/>
  <c r="U274" i="32"/>
  <c r="L275" i="32"/>
  <c r="T275" i="32"/>
  <c r="U275" i="32"/>
  <c r="L276" i="32"/>
  <c r="T276" i="32"/>
  <c r="U276" i="32"/>
  <c r="L277" i="32"/>
  <c r="T277" i="32"/>
  <c r="U277" i="32"/>
  <c r="L278" i="32"/>
  <c r="T278" i="32"/>
  <c r="U278" i="32"/>
  <c r="L279" i="32"/>
  <c r="T279" i="32"/>
  <c r="U279" i="32"/>
  <c r="L280" i="32"/>
  <c r="T280" i="32"/>
  <c r="U280" i="32"/>
  <c r="L281" i="32"/>
  <c r="T281" i="32"/>
  <c r="U281" i="32"/>
  <c r="L282" i="32"/>
  <c r="T282" i="32"/>
  <c r="U282" i="32"/>
  <c r="L283" i="32"/>
  <c r="T283" i="32"/>
  <c r="U283" i="32"/>
</calcChain>
</file>

<file path=xl/comments1.xml><?xml version="1.0" encoding="utf-8"?>
<comments xmlns="http://schemas.openxmlformats.org/spreadsheetml/2006/main">
  <authors>
    <author>Fujiki Atsushi</author>
  </authors>
  <commentList>
    <comment ref="H3" authorId="0" shapeId="0">
      <text>
        <r>
          <rPr>
            <sz val="9"/>
            <color indexed="81"/>
            <rFont val="Meiryo UI"/>
            <family val="3"/>
            <charset val="128"/>
          </rPr>
          <t>変速装置の形式及び変速段数
ＣＶＴ　 自動無段変速機
nＡＴ　  前進ｎ段式自動変速機
mＡＴ×２　 前進ｍ段式自動変速機（副変速機付）
nＭＴ　  前進ｎ段式手動変速機
mＭＴ×２　 前進ｍ段式手動変速機（副変速機付）
　※ n：前進の変速機段数、m：副変速機付きの場合の前進変速機段数
●電子制御式の変速機及びロックアップ等の機構の付いた変速機の場合は、
それぞれその旨を（ ）で記載
（例：４ＡＴ(Ｅ･ＬＴＣ)）
Ｅ　　 電子制御式
ＬＴＣ　ロックアップ機構付トルクコンバータ</t>
        </r>
      </text>
    </comment>
  </commentList>
</comments>
</file>

<file path=xl/sharedStrings.xml><?xml version="1.0" encoding="utf-8"?>
<sst xmlns="http://schemas.openxmlformats.org/spreadsheetml/2006/main" count="3682" uniqueCount="869">
  <si>
    <t>平成27年度
燃費基準
達成・向上
達成レベル</t>
    <rPh sb="0" eb="2">
      <t>ヘイセイ</t>
    </rPh>
    <rPh sb="4" eb="6">
      <t>ネンド</t>
    </rPh>
    <rPh sb="7" eb="9">
      <t>ネンピ</t>
    </rPh>
    <rPh sb="9" eb="11">
      <t>キジュン</t>
    </rPh>
    <rPh sb="12" eb="14">
      <t>タッセイ</t>
    </rPh>
    <rPh sb="15" eb="17">
      <t>コウジョウ</t>
    </rPh>
    <rPh sb="18" eb="20">
      <t>タッセイ</t>
    </rPh>
    <phoneticPr fontId="20"/>
  </si>
  <si>
    <t>MINI</t>
    <phoneticPr fontId="20"/>
  </si>
  <si>
    <t>7AT(E)</t>
    <phoneticPr fontId="20"/>
  </si>
  <si>
    <t>F</t>
    <phoneticPr fontId="20"/>
  </si>
  <si>
    <t>A</t>
    <phoneticPr fontId="20"/>
  </si>
  <si>
    <t>BMW</t>
    <phoneticPr fontId="20"/>
  </si>
  <si>
    <t>0001</t>
    <phoneticPr fontId="20"/>
  </si>
  <si>
    <t>0002</t>
    <phoneticPr fontId="20"/>
  </si>
  <si>
    <t>8AT(E,LTC)</t>
  </si>
  <si>
    <t>1001,1003</t>
    <phoneticPr fontId="20"/>
  </si>
  <si>
    <t>1002,1004</t>
    <phoneticPr fontId="20"/>
  </si>
  <si>
    <t>0104,0108</t>
    <phoneticPr fontId="20"/>
  </si>
  <si>
    <t>A</t>
  </si>
  <si>
    <t>平成32年度
燃費基準
達成・向上
達成レベル</t>
    <rPh sb="0" eb="2">
      <t>ヘイセイ</t>
    </rPh>
    <rPh sb="4" eb="6">
      <t>ネンド</t>
    </rPh>
    <rPh sb="7" eb="9">
      <t>ネンピ</t>
    </rPh>
    <rPh sb="9" eb="11">
      <t>キジュン</t>
    </rPh>
    <rPh sb="12" eb="14">
      <t>タッセイ</t>
    </rPh>
    <rPh sb="15" eb="17">
      <t>コウジョウ</t>
    </rPh>
    <rPh sb="18" eb="20">
      <t>タッセイ</t>
    </rPh>
    <phoneticPr fontId="20"/>
  </si>
  <si>
    <t>8AT(E,LTC)</t>
    <phoneticPr fontId="20"/>
  </si>
  <si>
    <t>0001</t>
    <phoneticPr fontId="20"/>
  </si>
  <si>
    <t>ディーゼル乗用車</t>
    <rPh sb="5" eb="7">
      <t>ジョウヨウ</t>
    </rPh>
    <phoneticPr fontId="20"/>
  </si>
  <si>
    <t>3DA-XY15MW</t>
    <phoneticPr fontId="20"/>
  </si>
  <si>
    <t>B37C15A</t>
  </si>
  <si>
    <t>I,D,FI,TC,
IC,P,EP,CN</t>
  </si>
  <si>
    <t>CCO,
EGR,DF</t>
  </si>
  <si>
    <t>B47C20B</t>
  </si>
  <si>
    <t>3DA-XV15MW</t>
  </si>
  <si>
    <t>3DA-BB20M</t>
    <phoneticPr fontId="20"/>
  </si>
  <si>
    <t>B47C20B</t>
    <phoneticPr fontId="20"/>
  </si>
  <si>
    <t>CCO,EGR,
DF,SCR</t>
  </si>
  <si>
    <t>3DA-42BT20</t>
    <phoneticPr fontId="20"/>
  </si>
  <si>
    <t>3DA-42BT20</t>
  </si>
  <si>
    <t>BMW 118d</t>
    <phoneticPr fontId="20"/>
  </si>
  <si>
    <t>3DA-7M20</t>
    <phoneticPr fontId="20"/>
  </si>
  <si>
    <t>BMW 218d</t>
    <phoneticPr fontId="20"/>
  </si>
  <si>
    <t>BMW 218d Active Tourer</t>
    <phoneticPr fontId="20"/>
  </si>
  <si>
    <t>3DA-6T20</t>
    <phoneticPr fontId="20"/>
  </si>
  <si>
    <t>BMW 218d Gran Tourer</t>
    <phoneticPr fontId="20"/>
  </si>
  <si>
    <t>3DA-6W20</t>
    <phoneticPr fontId="20"/>
  </si>
  <si>
    <t>BMW 320d xDrive</t>
    <phoneticPr fontId="20"/>
  </si>
  <si>
    <t>3DA-5V20</t>
    <phoneticPr fontId="20"/>
  </si>
  <si>
    <t>B47D20B</t>
    <phoneticPr fontId="20"/>
  </si>
  <si>
    <t>BMW 320d xDrive Touring</t>
  </si>
  <si>
    <t>3DA-6L20</t>
    <phoneticPr fontId="20"/>
  </si>
  <si>
    <t>0004,0008</t>
    <phoneticPr fontId="20"/>
  </si>
  <si>
    <t>3DA-JF20</t>
    <phoneticPr fontId="20"/>
  </si>
  <si>
    <t>BMW 523d xDrive</t>
    <phoneticPr fontId="20"/>
  </si>
  <si>
    <t>1201</t>
    <phoneticPr fontId="20"/>
  </si>
  <si>
    <t>3DA-JP20</t>
    <phoneticPr fontId="20"/>
  </si>
  <si>
    <t>1201,1203</t>
    <phoneticPr fontId="20"/>
  </si>
  <si>
    <t>1840~1860</t>
    <phoneticPr fontId="20"/>
  </si>
  <si>
    <t>1202,1204</t>
    <phoneticPr fontId="20"/>
  </si>
  <si>
    <t>1880~1900</t>
    <phoneticPr fontId="20"/>
  </si>
  <si>
    <t>BMW 740d xDrive</t>
    <phoneticPr fontId="20"/>
  </si>
  <si>
    <t>3DA-7S30</t>
    <phoneticPr fontId="20"/>
  </si>
  <si>
    <t>B57D30A</t>
    <phoneticPr fontId="20"/>
  </si>
  <si>
    <t>BMW 740Ld xDrive</t>
    <phoneticPr fontId="20"/>
  </si>
  <si>
    <t>3DA-7V30</t>
    <phoneticPr fontId="20"/>
  </si>
  <si>
    <t>3DA-BC30</t>
    <phoneticPr fontId="20"/>
  </si>
  <si>
    <t>B57D30B</t>
    <phoneticPr fontId="20"/>
  </si>
  <si>
    <t>3DA-GW30</t>
    <phoneticPr fontId="20"/>
  </si>
  <si>
    <t>BMW X1 xDrive 18d</t>
    <phoneticPr fontId="20"/>
  </si>
  <si>
    <t>3DA-AD20</t>
    <phoneticPr fontId="20"/>
  </si>
  <si>
    <t>BMW X2 xDrive 20d</t>
    <phoneticPr fontId="20"/>
  </si>
  <si>
    <t>3DA-YL20</t>
    <phoneticPr fontId="20"/>
  </si>
  <si>
    <t>BMW X3 xDrive 20d</t>
  </si>
  <si>
    <t>3DA-UZ20</t>
    <phoneticPr fontId="20"/>
  </si>
  <si>
    <t>B47D20A</t>
    <phoneticPr fontId="20"/>
  </si>
  <si>
    <t>BMW X3 M40d</t>
    <phoneticPr fontId="20"/>
  </si>
  <si>
    <t>3CA-UZ7230</t>
    <phoneticPr fontId="20"/>
  </si>
  <si>
    <t>H,I,D,FI,TC,
IC,P,EP,CN</t>
    <phoneticPr fontId="20"/>
  </si>
  <si>
    <t>BMW X4 xDrive 20d</t>
    <phoneticPr fontId="20"/>
  </si>
  <si>
    <t>3DA-VJ20</t>
    <phoneticPr fontId="20"/>
  </si>
  <si>
    <t>BMW X5 xDrive 35d</t>
    <phoneticPr fontId="20"/>
  </si>
  <si>
    <t>3CA-JU8230A</t>
    <phoneticPr fontId="20"/>
  </si>
  <si>
    <t>0001,0013</t>
    <phoneticPr fontId="20"/>
  </si>
  <si>
    <t>2260,2270</t>
    <phoneticPr fontId="20"/>
  </si>
  <si>
    <t>0002~0012</t>
    <phoneticPr fontId="20"/>
  </si>
  <si>
    <t>0101~0112</t>
    <phoneticPr fontId="20"/>
  </si>
  <si>
    <t>3CA-JU8230S</t>
    <phoneticPr fontId="20"/>
  </si>
  <si>
    <t>0001,0019</t>
    <phoneticPr fontId="20"/>
  </si>
  <si>
    <t>BMW X6 xDrive 35d</t>
    <phoneticPr fontId="20"/>
  </si>
  <si>
    <t>3CA-GT8230S</t>
    <phoneticPr fontId="20"/>
  </si>
  <si>
    <t>0005,0006
0011,0012</t>
    <phoneticPr fontId="20"/>
  </si>
  <si>
    <t>BMW X7 xDrive 40d</t>
    <phoneticPr fontId="20"/>
  </si>
  <si>
    <t>3CA-TB4230</t>
  </si>
  <si>
    <r>
      <rPr>
        <sz val="8"/>
        <rFont val="ＭＳ Ｐゴシック"/>
        <family val="3"/>
        <charset val="128"/>
      </rPr>
      <t>「（注）「燃費基準相当値」の欄には、燃費基準値をディーゼル車用に換算した値を記載しています。」</t>
    </r>
    <rPh sb="2" eb="3">
      <t>チュウ</t>
    </rPh>
    <rPh sb="5" eb="7">
      <t>ネンピ</t>
    </rPh>
    <rPh sb="7" eb="9">
      <t>キジュン</t>
    </rPh>
    <rPh sb="9" eb="12">
      <t>ソウトウチ</t>
    </rPh>
    <rPh sb="14" eb="15">
      <t>ラン</t>
    </rPh>
    <phoneticPr fontId="20"/>
  </si>
  <si>
    <t>0001,0003</t>
    <phoneticPr fontId="20"/>
  </si>
  <si>
    <t>0002,0004</t>
    <phoneticPr fontId="20"/>
  </si>
  <si>
    <t>B47D20B</t>
    <phoneticPr fontId="20"/>
  </si>
  <si>
    <t>A</t>
    <phoneticPr fontId="20"/>
  </si>
  <si>
    <t>0002~0018</t>
    <phoneticPr fontId="20"/>
  </si>
  <si>
    <t>0001~0004
0007~0010</t>
    <phoneticPr fontId="20"/>
  </si>
  <si>
    <t>2280,2290</t>
    <phoneticPr fontId="20"/>
  </si>
  <si>
    <t>0001~0012</t>
    <phoneticPr fontId="20"/>
  </si>
  <si>
    <t>ﾋﾞｰ･ｴﾑ･ﾀﾞﾌﾞﾘｭｰ株式会社</t>
    <phoneticPr fontId="20"/>
  </si>
  <si>
    <t>当該自動車の製造又は輸入の事業を行う者の氏名又は名称</t>
    <phoneticPr fontId="20"/>
  </si>
  <si>
    <t>BMW X5 xDrive 40d</t>
    <phoneticPr fontId="20"/>
  </si>
  <si>
    <t>0201~0206</t>
    <phoneticPr fontId="20"/>
  </si>
  <si>
    <t>通称名</t>
  </si>
  <si>
    <t/>
  </si>
  <si>
    <t>0101,0103,
0105,0107</t>
    <phoneticPr fontId="20"/>
  </si>
  <si>
    <t>0102,0104,
0106,0108</t>
    <phoneticPr fontId="20"/>
  </si>
  <si>
    <t>BMW</t>
  </si>
  <si>
    <t>0001</t>
  </si>
  <si>
    <t>F</t>
  </si>
  <si>
    <t xml:space="preserve"> </t>
  </si>
  <si>
    <t>0002</t>
  </si>
  <si>
    <t>0003</t>
  </si>
  <si>
    <t>0004</t>
  </si>
  <si>
    <t>0102</t>
  </si>
  <si>
    <t>0101</t>
  </si>
  <si>
    <t>3DA-22BY20</t>
  </si>
  <si>
    <t>B47D20B</t>
  </si>
  <si>
    <t>7AT(E)</t>
  </si>
  <si>
    <t>8AT(E･LTC)</t>
  </si>
  <si>
    <t>1101～1104</t>
  </si>
  <si>
    <t>3DA-XY15MW</t>
  </si>
  <si>
    <t>1240～1270</t>
  </si>
  <si>
    <t>1102,1104</t>
  </si>
  <si>
    <t>3DA-XV20MW</t>
  </si>
  <si>
    <t>1350～1380</t>
  </si>
  <si>
    <t>3DA-BB20M</t>
  </si>
  <si>
    <t>1540～1570</t>
  </si>
  <si>
    <t>1101,1103</t>
  </si>
  <si>
    <t>3DA-XV20MW</t>
    <phoneticPr fontId="20"/>
  </si>
  <si>
    <t>0103</t>
  </si>
  <si>
    <t>0104</t>
  </si>
  <si>
    <t>BMW X1 xDrive 18d</t>
  </si>
  <si>
    <t>3DA-AD20</t>
  </si>
  <si>
    <t>BMW X2 xDrive 20d</t>
  </si>
  <si>
    <t>3DA-YL20</t>
  </si>
  <si>
    <t>1001</t>
  </si>
  <si>
    <t>1002</t>
  </si>
  <si>
    <t>1102</t>
  </si>
  <si>
    <t>1101</t>
  </si>
  <si>
    <t>1104</t>
  </si>
  <si>
    <t>1103</t>
  </si>
  <si>
    <t>2002</t>
  </si>
  <si>
    <t>2001</t>
  </si>
  <si>
    <t>3002</t>
  </si>
  <si>
    <t>3001</t>
  </si>
  <si>
    <t>2003</t>
  </si>
  <si>
    <t>2004</t>
  </si>
  <si>
    <t>1005</t>
  </si>
  <si>
    <t>1007</t>
  </si>
  <si>
    <t>1008</t>
  </si>
  <si>
    <t>1003</t>
  </si>
  <si>
    <t>1004</t>
  </si>
  <si>
    <t>1006</t>
  </si>
  <si>
    <t>3DA-BC30</t>
  </si>
  <si>
    <t>B57D30B</t>
  </si>
  <si>
    <t>BMW 840dx ｸﾞﾗﾝｸｰﾍﾟ</t>
  </si>
  <si>
    <t>3DA-GW30</t>
  </si>
  <si>
    <t>BMW 218d Active Tourer</t>
    <phoneticPr fontId="20"/>
  </si>
  <si>
    <t>総排
気量</t>
    <rPh sb="1" eb="2">
      <t>ハイ</t>
    </rPh>
    <rPh sb="3" eb="4">
      <t>キ</t>
    </rPh>
    <rPh sb="4" eb="5">
      <t>リョウ</t>
    </rPh>
    <phoneticPr fontId="20"/>
  </si>
  <si>
    <t>類別</t>
    <rPh sb="0" eb="2">
      <t>ルイベツ</t>
    </rPh>
    <phoneticPr fontId="20"/>
  </si>
  <si>
    <t>区分</t>
    <rPh sb="0" eb="2">
      <t>クブン</t>
    </rPh>
    <phoneticPr fontId="20"/>
  </si>
  <si>
    <t>番号</t>
    <rPh sb="0" eb="2">
      <t>バンゴウ</t>
    </rPh>
    <phoneticPr fontId="20"/>
  </si>
  <si>
    <t>駆動</t>
  </si>
  <si>
    <t>形式</t>
  </si>
  <si>
    <t>車名</t>
    <rPh sb="0" eb="2">
      <t>シャメイ</t>
    </rPh>
    <phoneticPr fontId="20"/>
  </si>
  <si>
    <t>型式</t>
  </si>
  <si>
    <t>（L）</t>
    <phoneticPr fontId="20"/>
  </si>
  <si>
    <t>変速装置
の型式及び
変速段数</t>
    <rPh sb="0" eb="2">
      <t>ヘンソク</t>
    </rPh>
    <rPh sb="2" eb="4">
      <t>ソウチ</t>
    </rPh>
    <rPh sb="6" eb="8">
      <t>カタシキ</t>
    </rPh>
    <rPh sb="8" eb="9">
      <t>オヨ</t>
    </rPh>
    <rPh sb="11" eb="13">
      <t>ヘンソク</t>
    </rPh>
    <rPh sb="13" eb="15">
      <t>ダンスウ</t>
    </rPh>
    <phoneticPr fontId="20"/>
  </si>
  <si>
    <t>車両重量
（kg）</t>
    <phoneticPr fontId="20"/>
  </si>
  <si>
    <t>乗車定員
（名）</t>
    <rPh sb="0" eb="2">
      <t>ジョウシャ</t>
    </rPh>
    <rPh sb="2" eb="4">
      <t>テイイン</t>
    </rPh>
    <rPh sb="6" eb="7">
      <t>メイ</t>
    </rPh>
    <phoneticPr fontId="20"/>
  </si>
  <si>
    <t>燃費値
（km/L）</t>
    <rPh sb="0" eb="2">
      <t>ネンピ</t>
    </rPh>
    <rPh sb="2" eb="3">
      <t>チ</t>
    </rPh>
    <phoneticPr fontId="20"/>
  </si>
  <si>
    <t>1km走行
における
CO2排出量</t>
    <rPh sb="14" eb="16">
      <t>ハイシュツ</t>
    </rPh>
    <rPh sb="16" eb="17">
      <t>リョウ</t>
    </rPh>
    <phoneticPr fontId="20"/>
  </si>
  <si>
    <t>平成27年度
燃費基準値
（km/L）</t>
    <rPh sb="0" eb="2">
      <t>ヘイセイ</t>
    </rPh>
    <rPh sb="4" eb="6">
      <t>ネンド</t>
    </rPh>
    <rPh sb="7" eb="9">
      <t>ネンピ</t>
    </rPh>
    <rPh sb="9" eb="11">
      <t>キジュン</t>
    </rPh>
    <rPh sb="11" eb="12">
      <t>チ</t>
    </rPh>
    <phoneticPr fontId="20"/>
  </si>
  <si>
    <t>令和２年度
燃費基準値
（km/L）</t>
    <rPh sb="0" eb="1">
      <t>レイ</t>
    </rPh>
    <rPh sb="1" eb="2">
      <t>カズ</t>
    </rPh>
    <rPh sb="3" eb="5">
      <t>ネンド</t>
    </rPh>
    <rPh sb="5" eb="7">
      <t>ヘイネンド</t>
    </rPh>
    <rPh sb="6" eb="8">
      <t>ネンピ</t>
    </rPh>
    <rPh sb="8" eb="10">
      <t>キジュン</t>
    </rPh>
    <rPh sb="10" eb="11">
      <t>チ</t>
    </rPh>
    <phoneticPr fontId="20"/>
  </si>
  <si>
    <t>（g-CO2/km）</t>
    <phoneticPr fontId="20"/>
  </si>
  <si>
    <t>原動機</t>
  </si>
  <si>
    <t>JC08モード</t>
    <phoneticPr fontId="20"/>
  </si>
  <si>
    <t>主要</t>
    <rPh sb="0" eb="2">
      <t>シュヨウ</t>
    </rPh>
    <phoneticPr fontId="20"/>
  </si>
  <si>
    <t>その他燃費値の異なる要因</t>
    <rPh sb="2" eb="3">
      <t>タ</t>
    </rPh>
    <rPh sb="3" eb="5">
      <t>ネンピ</t>
    </rPh>
    <rPh sb="5" eb="6">
      <t>チ</t>
    </rPh>
    <rPh sb="7" eb="8">
      <t>コト</t>
    </rPh>
    <rPh sb="10" eb="12">
      <t>ヨウイン</t>
    </rPh>
    <phoneticPr fontId="20"/>
  </si>
  <si>
    <t>（参考）</t>
    <rPh sb="1" eb="3">
      <t>サンコウ</t>
    </rPh>
    <phoneticPr fontId="20"/>
  </si>
  <si>
    <t>燃費</t>
  </si>
  <si>
    <t>主要排</t>
  </si>
  <si>
    <t>その他</t>
  </si>
  <si>
    <t>低排出</t>
  </si>
  <si>
    <t>改善</t>
    <rPh sb="0" eb="2">
      <t>カイゼン</t>
    </rPh>
    <phoneticPr fontId="20"/>
  </si>
  <si>
    <t>出ガス</t>
  </si>
  <si>
    <t>ガス認定</t>
  </si>
  <si>
    <t>対策</t>
    <rPh sb="0" eb="2">
      <t>タイサク</t>
    </rPh>
    <phoneticPr fontId="20"/>
  </si>
  <si>
    <t>対策</t>
  </si>
  <si>
    <t>レベル</t>
  </si>
  <si>
    <t>BMW 420d xDrive ｸﾞﾗﾝｸｰﾍﾟ</t>
  </si>
  <si>
    <t>3DA-32AX20</t>
  </si>
  <si>
    <t>BMW 218d Gran Tourer</t>
  </si>
  <si>
    <t>3DA-6W20</t>
  </si>
  <si>
    <t>BMW 218d Gran Tourer xDrive</t>
  </si>
  <si>
    <t>1105</t>
  </si>
  <si>
    <t>1106</t>
  </si>
  <si>
    <t>1107</t>
  </si>
  <si>
    <t>1108</t>
  </si>
  <si>
    <t>BMW 118d</t>
  </si>
  <si>
    <t>3DA-7M20</t>
  </si>
  <si>
    <t>BMW 218d ｸﾞﾗﾝｸｰﾍﾟ</t>
  </si>
  <si>
    <t>MINI ｸｰﾊﾟｰ D ｸﾗﾌﾞﾏﾝ</t>
  </si>
  <si>
    <t>MINI ｸｰﾊﾟｰ SD ｸﾗﾌﾞﾏﾝ</t>
  </si>
  <si>
    <t>MINI Cooper D</t>
  </si>
  <si>
    <t xml:space="preserve">MINI Cooper D 5 Door </t>
  </si>
  <si>
    <t xml:space="preserve">MINI Cooper SD 5 Door </t>
  </si>
  <si>
    <t>BMW 840d xDrive ｸｰﾍﾟ</t>
  </si>
  <si>
    <t>MINI ｸｰﾊﾟｰ D ｸﾛｽｵ-ﾊﾞ-</t>
  </si>
  <si>
    <t>MINI ｸｰﾊﾟｰ D ｸﾛｽｵ-ﾊﾞ-A4</t>
  </si>
  <si>
    <t>MINI ｸｰﾊﾟｰ SD ｸﾛｽｵ-ﾊﾞ-A4</t>
  </si>
  <si>
    <t>8AT (E-LCT)</t>
  </si>
  <si>
    <t>3003</t>
  </si>
  <si>
    <t>3004</t>
  </si>
  <si>
    <t>BMW 320d xDrive Tr.</t>
  </si>
  <si>
    <t>3DA-6L20</t>
  </si>
  <si>
    <t>I,D,FI,TC,IC,P,EP,CN</t>
  </si>
  <si>
    <t>BMW 320d xDrive</t>
  </si>
  <si>
    <t>3DA-5V20</t>
  </si>
  <si>
    <t>BMW 523d xDrive</t>
  </si>
  <si>
    <t>3DA-JF20</t>
  </si>
  <si>
    <t>8AT(E-LTC)</t>
  </si>
  <si>
    <t>H,I,D,FI,TC,
IC,P,EP,CN</t>
  </si>
  <si>
    <t>BMW 523dxDrive ﾂｰﾘﾝｸﾞ</t>
  </si>
  <si>
    <t>3DA-JP20</t>
  </si>
  <si>
    <r>
      <rPr>
        <sz val="8"/>
        <color theme="1"/>
        <rFont val="ＭＳ Ｐゴシック"/>
        <family val="3"/>
        <charset val="128"/>
      </rPr>
      <t>目標年度（平成</t>
    </r>
    <r>
      <rPr>
        <sz val="8"/>
        <color theme="1"/>
        <rFont val="Arial"/>
        <family val="2"/>
      </rPr>
      <t>27</t>
    </r>
    <r>
      <rPr>
        <sz val="8"/>
        <color theme="1"/>
        <rFont val="ＭＳ Ｐゴシック"/>
        <family val="3"/>
        <charset val="128"/>
      </rPr>
      <t>年度</t>
    </r>
    <r>
      <rPr>
        <sz val="8"/>
        <color theme="1"/>
        <rFont val="Arial"/>
        <family val="2"/>
      </rPr>
      <t>/</t>
    </r>
    <r>
      <rPr>
        <sz val="8"/>
        <color theme="1"/>
        <rFont val="ＭＳ Ｐゴシック"/>
        <family val="3"/>
        <charset val="128"/>
      </rPr>
      <t>令和２年度）</t>
    </r>
    <rPh sb="12" eb="14">
      <t>レイワ</t>
    </rPh>
    <rPh sb="15" eb="17">
      <t>ネンド</t>
    </rPh>
    <phoneticPr fontId="20"/>
  </si>
  <si>
    <r>
      <t>0001</t>
    </r>
    <r>
      <rPr>
        <sz val="8"/>
        <color theme="1"/>
        <rFont val="ＭＳ Ｐゴシック"/>
        <family val="3"/>
        <charset val="128"/>
      </rPr>
      <t>～</t>
    </r>
    <r>
      <rPr>
        <sz val="8"/>
        <color theme="1"/>
        <rFont val="Arial"/>
        <family val="2"/>
      </rPr>
      <t>0004</t>
    </r>
    <phoneticPr fontId="20"/>
  </si>
  <si>
    <r>
      <t>1240</t>
    </r>
    <r>
      <rPr>
        <sz val="8"/>
        <color theme="1"/>
        <rFont val="ＭＳ Ｐゴシック"/>
        <family val="3"/>
        <charset val="128"/>
      </rPr>
      <t>～</t>
    </r>
    <r>
      <rPr>
        <sz val="8"/>
        <color theme="1"/>
        <rFont val="Arial"/>
        <family val="2"/>
      </rPr>
      <t>1270</t>
    </r>
    <phoneticPr fontId="20"/>
  </si>
  <si>
    <r>
      <t>1001</t>
    </r>
    <r>
      <rPr>
        <sz val="8"/>
        <color theme="1"/>
        <rFont val="ＭＳ Ｐゴシック"/>
        <family val="3"/>
        <charset val="128"/>
      </rPr>
      <t>～</t>
    </r>
    <r>
      <rPr>
        <sz val="8"/>
        <color theme="1"/>
        <rFont val="Arial"/>
        <family val="2"/>
      </rPr>
      <t>1004</t>
    </r>
    <phoneticPr fontId="20"/>
  </si>
  <si>
    <r>
      <t>1350</t>
    </r>
    <r>
      <rPr>
        <sz val="8"/>
        <color theme="1"/>
        <rFont val="ＭＳ Ｐゴシック"/>
        <family val="3"/>
        <charset val="128"/>
      </rPr>
      <t>～</t>
    </r>
    <r>
      <rPr>
        <sz val="8"/>
        <color theme="1"/>
        <rFont val="Arial"/>
        <family val="2"/>
      </rPr>
      <t>1380</t>
    </r>
    <phoneticPr fontId="20"/>
  </si>
  <si>
    <r>
      <t>0001</t>
    </r>
    <r>
      <rPr>
        <sz val="8"/>
        <color theme="1"/>
        <rFont val="游ゴシック"/>
        <family val="2"/>
        <charset val="128"/>
      </rPr>
      <t>～</t>
    </r>
    <r>
      <rPr>
        <sz val="8"/>
        <color theme="1"/>
        <rFont val="Arial"/>
        <family val="2"/>
      </rPr>
      <t>0002</t>
    </r>
    <phoneticPr fontId="20"/>
  </si>
  <si>
    <r>
      <t>1540</t>
    </r>
    <r>
      <rPr>
        <sz val="8"/>
        <color theme="1"/>
        <rFont val="ＭＳ Ｐゴシック"/>
        <family val="3"/>
        <charset val="128"/>
      </rPr>
      <t>～</t>
    </r>
    <r>
      <rPr>
        <sz val="8"/>
        <color theme="1"/>
        <rFont val="Arial"/>
        <family val="2"/>
      </rPr>
      <t>1570</t>
    </r>
    <phoneticPr fontId="20"/>
  </si>
  <si>
    <r>
      <t>1001</t>
    </r>
    <r>
      <rPr>
        <sz val="8"/>
        <color theme="1"/>
        <rFont val="游ゴシック"/>
        <family val="2"/>
        <charset val="128"/>
      </rPr>
      <t>～</t>
    </r>
    <r>
      <rPr>
        <sz val="8"/>
        <color theme="1"/>
        <rFont val="Arial"/>
        <family val="2"/>
      </rPr>
      <t>1002</t>
    </r>
    <phoneticPr fontId="20"/>
  </si>
  <si>
    <r>
      <t>1600</t>
    </r>
    <r>
      <rPr>
        <sz val="8"/>
        <color theme="1"/>
        <rFont val="ＭＳ Ｐゴシック"/>
        <family val="3"/>
        <charset val="128"/>
      </rPr>
      <t>～</t>
    </r>
    <r>
      <rPr>
        <sz val="8"/>
        <color theme="1"/>
        <rFont val="Arial"/>
        <family val="2"/>
      </rPr>
      <t>1630</t>
    </r>
    <phoneticPr fontId="20"/>
  </si>
  <si>
    <r>
      <t>0101</t>
    </r>
    <r>
      <rPr>
        <sz val="8"/>
        <color theme="1"/>
        <rFont val="游ゴシック"/>
        <family val="2"/>
        <charset val="128"/>
      </rPr>
      <t>～</t>
    </r>
    <r>
      <rPr>
        <sz val="8"/>
        <color theme="1"/>
        <rFont val="Arial"/>
        <family val="2"/>
      </rPr>
      <t>0102</t>
    </r>
    <phoneticPr fontId="20"/>
  </si>
  <si>
    <r>
      <t>1660</t>
    </r>
    <r>
      <rPr>
        <sz val="8"/>
        <color theme="1"/>
        <rFont val="ＭＳ Ｐゴシック"/>
        <family val="3"/>
        <charset val="128"/>
      </rPr>
      <t>～</t>
    </r>
    <r>
      <rPr>
        <sz val="8"/>
        <color theme="1"/>
        <rFont val="Arial"/>
        <family val="2"/>
      </rPr>
      <t>1690</t>
    </r>
    <phoneticPr fontId="20"/>
  </si>
  <si>
    <r>
      <t>1101</t>
    </r>
    <r>
      <rPr>
        <sz val="8"/>
        <color theme="1"/>
        <rFont val="游ゴシック"/>
        <family val="2"/>
        <charset val="128"/>
      </rPr>
      <t>～</t>
    </r>
    <r>
      <rPr>
        <sz val="8"/>
        <color theme="1"/>
        <rFont val="Arial"/>
        <family val="2"/>
      </rPr>
      <t>1102</t>
    </r>
    <phoneticPr fontId="20"/>
  </si>
  <si>
    <r>
      <t>0211</t>
    </r>
    <r>
      <rPr>
        <sz val="8"/>
        <color theme="1"/>
        <rFont val="游ゴシック"/>
        <family val="2"/>
        <charset val="128"/>
      </rPr>
      <t>～</t>
    </r>
    <r>
      <rPr>
        <sz val="8"/>
        <color theme="1"/>
        <rFont val="Arial"/>
        <family val="2"/>
      </rPr>
      <t>0212</t>
    </r>
    <phoneticPr fontId="20"/>
  </si>
  <si>
    <r>
      <t>1680</t>
    </r>
    <r>
      <rPr>
        <sz val="8"/>
        <color theme="1"/>
        <rFont val="ＭＳ Ｐゴシック"/>
        <family val="3"/>
        <charset val="128"/>
      </rPr>
      <t>～</t>
    </r>
    <r>
      <rPr>
        <sz val="8"/>
        <color theme="1"/>
        <rFont val="Arial"/>
        <family val="2"/>
      </rPr>
      <t>1710</t>
    </r>
    <phoneticPr fontId="20"/>
  </si>
  <si>
    <r>
      <t>1490</t>
    </r>
    <r>
      <rPr>
        <sz val="8"/>
        <color theme="1"/>
        <rFont val="ＭＳ Ｐゴシック"/>
        <family val="3"/>
        <charset val="128"/>
      </rPr>
      <t>～</t>
    </r>
    <r>
      <rPr>
        <sz val="8"/>
        <color theme="1"/>
        <rFont val="Arial"/>
        <family val="2"/>
      </rPr>
      <t>1510</t>
    </r>
    <phoneticPr fontId="20"/>
  </si>
  <si>
    <r>
      <t>1510</t>
    </r>
    <r>
      <rPr>
        <sz val="8"/>
        <color theme="1"/>
        <rFont val="ＭＳ Ｐゴシック"/>
        <family val="3"/>
        <charset val="128"/>
      </rPr>
      <t>～</t>
    </r>
    <r>
      <rPr>
        <sz val="8"/>
        <color theme="1"/>
        <rFont val="Arial"/>
        <family val="2"/>
      </rPr>
      <t>1530</t>
    </r>
    <phoneticPr fontId="20"/>
  </si>
  <si>
    <r>
      <t>0001</t>
    </r>
    <r>
      <rPr>
        <sz val="8"/>
        <color theme="1"/>
        <rFont val="ＭＳ Ｐゴシック"/>
        <family val="3"/>
        <charset val="128"/>
      </rPr>
      <t>～</t>
    </r>
    <r>
      <rPr>
        <sz val="8"/>
        <color theme="1"/>
        <rFont val="Arial"/>
        <family val="2"/>
      </rPr>
      <t>0008</t>
    </r>
    <phoneticPr fontId="20"/>
  </si>
  <si>
    <r>
      <t>1570</t>
    </r>
    <r>
      <rPr>
        <sz val="8"/>
        <color theme="1"/>
        <rFont val="ＭＳ Ｐゴシック"/>
        <family val="3"/>
        <charset val="128"/>
      </rPr>
      <t>～</t>
    </r>
    <r>
      <rPr>
        <sz val="8"/>
        <color theme="1"/>
        <rFont val="Arial"/>
        <family val="2"/>
      </rPr>
      <t>1600</t>
    </r>
    <phoneticPr fontId="20"/>
  </si>
  <si>
    <r>
      <t>1680</t>
    </r>
    <r>
      <rPr>
        <sz val="8"/>
        <color theme="1"/>
        <rFont val="ＭＳ Ｐゴシック"/>
        <family val="3"/>
        <charset val="128"/>
      </rPr>
      <t>～</t>
    </r>
    <r>
      <rPr>
        <sz val="8"/>
        <color theme="1"/>
        <rFont val="Arial"/>
        <family val="2"/>
      </rPr>
      <t>1720</t>
    </r>
    <phoneticPr fontId="20"/>
  </si>
  <si>
    <r>
      <t>0101</t>
    </r>
    <r>
      <rPr>
        <sz val="8"/>
        <color theme="1"/>
        <rFont val="ＭＳ Ｐゴシック"/>
        <family val="3"/>
        <charset val="128"/>
      </rPr>
      <t>～</t>
    </r>
    <r>
      <rPr>
        <sz val="8"/>
        <color theme="1"/>
        <rFont val="Arial"/>
        <family val="2"/>
      </rPr>
      <t>0108</t>
    </r>
    <phoneticPr fontId="20"/>
  </si>
  <si>
    <r>
      <t>0001</t>
    </r>
    <r>
      <rPr>
        <sz val="8"/>
        <color theme="1"/>
        <rFont val="游ゴシック"/>
        <family val="2"/>
        <charset val="128"/>
      </rPr>
      <t>～</t>
    </r>
    <r>
      <rPr>
        <sz val="8"/>
        <color theme="1"/>
        <rFont val="Arial"/>
        <family val="2"/>
      </rPr>
      <t>0003,
0005</t>
    </r>
    <r>
      <rPr>
        <sz val="8"/>
        <color theme="1"/>
        <rFont val="游ゴシック"/>
        <family val="2"/>
        <charset val="128"/>
      </rPr>
      <t>～</t>
    </r>
    <r>
      <rPr>
        <sz val="8"/>
        <color theme="1"/>
        <rFont val="Arial"/>
        <family val="2"/>
      </rPr>
      <t>0007</t>
    </r>
    <phoneticPr fontId="20"/>
  </si>
  <si>
    <r>
      <t>1730</t>
    </r>
    <r>
      <rPr>
        <sz val="8"/>
        <color theme="1"/>
        <rFont val="ＭＳ Ｐゴシック"/>
        <family val="3"/>
        <charset val="128"/>
      </rPr>
      <t>～</t>
    </r>
    <r>
      <rPr>
        <sz val="8"/>
        <color theme="1"/>
        <rFont val="Arial"/>
        <family val="2"/>
      </rPr>
      <t>1760</t>
    </r>
    <phoneticPr fontId="20"/>
  </si>
  <si>
    <r>
      <t>0101</t>
    </r>
    <r>
      <rPr>
        <sz val="8"/>
        <color theme="1"/>
        <rFont val="游ゴシック"/>
        <family val="2"/>
        <charset val="128"/>
      </rPr>
      <t>～</t>
    </r>
    <r>
      <rPr>
        <sz val="8"/>
        <color theme="1"/>
        <rFont val="Arial"/>
        <family val="2"/>
      </rPr>
      <t>0103,
0105</t>
    </r>
    <r>
      <rPr>
        <sz val="8"/>
        <color theme="1"/>
        <rFont val="游ゴシック"/>
        <family val="2"/>
        <charset val="128"/>
      </rPr>
      <t>～</t>
    </r>
    <r>
      <rPr>
        <sz val="8"/>
        <color theme="1"/>
        <rFont val="Arial"/>
        <family val="2"/>
      </rPr>
      <t>0107</t>
    </r>
    <phoneticPr fontId="20"/>
  </si>
  <si>
    <r>
      <t>1202</t>
    </r>
    <r>
      <rPr>
        <sz val="8"/>
        <color theme="1"/>
        <rFont val="游ゴシック"/>
        <family val="2"/>
        <charset val="128"/>
      </rPr>
      <t>～</t>
    </r>
    <r>
      <rPr>
        <sz val="8"/>
        <color theme="1"/>
        <rFont val="Arial"/>
        <family val="2"/>
      </rPr>
      <t>1204</t>
    </r>
    <phoneticPr fontId="20"/>
  </si>
  <si>
    <r>
      <t>1770</t>
    </r>
    <r>
      <rPr>
        <sz val="8"/>
        <color theme="1"/>
        <rFont val="ＭＳ Ｐゴシック"/>
        <family val="3"/>
        <charset val="128"/>
      </rPr>
      <t>～</t>
    </r>
    <r>
      <rPr>
        <sz val="8"/>
        <color theme="1"/>
        <rFont val="Arial"/>
        <family val="2"/>
      </rPr>
      <t>1790</t>
    </r>
    <phoneticPr fontId="20"/>
  </si>
  <si>
    <r>
      <t xml:space="preserve">BMW 523d xDrive </t>
    </r>
    <r>
      <rPr>
        <sz val="8"/>
        <color theme="1"/>
        <rFont val="ＭＳ Ｐゴシック"/>
        <family val="3"/>
        <charset val="128"/>
      </rPr>
      <t>ﾂ-ﾘﾝｸﾞ</t>
    </r>
    <phoneticPr fontId="20"/>
  </si>
  <si>
    <r>
      <t>2010</t>
    </r>
    <r>
      <rPr>
        <sz val="8"/>
        <color theme="1"/>
        <rFont val="ＭＳ Ｐゴシック"/>
        <family val="3"/>
        <charset val="128"/>
      </rPr>
      <t>～</t>
    </r>
    <r>
      <rPr>
        <sz val="8"/>
        <color theme="1"/>
        <rFont val="Arial"/>
        <family val="2"/>
      </rPr>
      <t>2100</t>
    </r>
    <phoneticPr fontId="20"/>
  </si>
  <si>
    <r>
      <t>0002</t>
    </r>
    <r>
      <rPr>
        <sz val="8"/>
        <color theme="1"/>
        <rFont val="ＭＳ Ｐゴシック"/>
        <family val="3"/>
        <charset val="128"/>
      </rPr>
      <t>～</t>
    </r>
    <r>
      <rPr>
        <sz val="8"/>
        <color theme="1"/>
        <rFont val="Arial"/>
        <family val="2"/>
      </rPr>
      <t>0008</t>
    </r>
    <phoneticPr fontId="20"/>
  </si>
  <si>
    <r>
      <t>2130</t>
    </r>
    <r>
      <rPr>
        <sz val="8"/>
        <color theme="1"/>
        <rFont val="ＭＳ Ｐゴシック"/>
        <family val="3"/>
        <charset val="128"/>
      </rPr>
      <t>～</t>
    </r>
    <r>
      <rPr>
        <sz val="8"/>
        <color theme="1"/>
        <rFont val="Arial"/>
        <family val="2"/>
      </rPr>
      <t>2180</t>
    </r>
    <phoneticPr fontId="20"/>
  </si>
  <si>
    <r>
      <t xml:space="preserve">BMW 840d xDrive </t>
    </r>
    <r>
      <rPr>
        <sz val="8"/>
        <color theme="1"/>
        <rFont val="ＭＳ Ｐゴシック"/>
        <family val="3"/>
        <charset val="128"/>
      </rPr>
      <t>ｶﾌﾞﾘｵﾚ</t>
    </r>
    <phoneticPr fontId="20"/>
  </si>
  <si>
    <r>
      <t xml:space="preserve">BMW 840d xDrive </t>
    </r>
    <r>
      <rPr>
        <sz val="8"/>
        <color theme="1"/>
        <rFont val="ＭＳ ゴシック"/>
        <family val="3"/>
        <charset val="128"/>
      </rPr>
      <t>ｶﾌﾞﾘｵﾚ</t>
    </r>
    <phoneticPr fontId="20"/>
  </si>
  <si>
    <r>
      <t xml:space="preserve">BMW 840d xDrive </t>
    </r>
    <r>
      <rPr>
        <sz val="8"/>
        <color theme="1"/>
        <rFont val="ＭＳ ゴシック"/>
        <family val="3"/>
        <charset val="128"/>
      </rPr>
      <t>ｸｰﾍﾟ</t>
    </r>
    <phoneticPr fontId="20"/>
  </si>
  <si>
    <r>
      <t>0002</t>
    </r>
    <r>
      <rPr>
        <sz val="8"/>
        <color theme="1"/>
        <rFont val="ＭＳ Ｐゴシック"/>
        <family val="3"/>
        <charset val="128"/>
      </rPr>
      <t>～</t>
    </r>
    <r>
      <rPr>
        <sz val="8"/>
        <color theme="1"/>
        <rFont val="Arial"/>
        <family val="2"/>
      </rPr>
      <t>0004</t>
    </r>
    <phoneticPr fontId="20"/>
  </si>
  <si>
    <r>
      <t>2020</t>
    </r>
    <r>
      <rPr>
        <sz val="8"/>
        <color theme="1"/>
        <rFont val="ＭＳ Ｐゴシック"/>
        <family val="3"/>
        <charset val="128"/>
      </rPr>
      <t>～</t>
    </r>
    <r>
      <rPr>
        <sz val="8"/>
        <color theme="1"/>
        <rFont val="Arial"/>
        <family val="2"/>
      </rPr>
      <t>2070</t>
    </r>
    <phoneticPr fontId="20"/>
  </si>
  <si>
    <r>
      <t>0001</t>
    </r>
    <r>
      <rPr>
        <sz val="8"/>
        <color theme="1"/>
        <rFont val="ＭＳ Ｐゴシック"/>
        <family val="3"/>
        <charset val="128"/>
      </rPr>
      <t>～0</t>
    </r>
    <r>
      <rPr>
        <sz val="8"/>
        <color theme="1"/>
        <rFont val="Arial"/>
        <family val="2"/>
      </rPr>
      <t>002</t>
    </r>
    <phoneticPr fontId="20"/>
  </si>
  <si>
    <r>
      <t>2050</t>
    </r>
    <r>
      <rPr>
        <sz val="8"/>
        <color theme="1"/>
        <rFont val="ＭＳ Ｐゴシック"/>
        <family val="3"/>
        <charset val="128"/>
      </rPr>
      <t>～</t>
    </r>
    <r>
      <rPr>
        <sz val="8"/>
        <color theme="1"/>
        <rFont val="Arial"/>
        <family val="2"/>
      </rPr>
      <t>2080</t>
    </r>
    <phoneticPr fontId="20"/>
  </si>
  <si>
    <r>
      <t>0101</t>
    </r>
    <r>
      <rPr>
        <sz val="8"/>
        <color theme="1"/>
        <rFont val="游ゴシック"/>
        <family val="3"/>
        <charset val="128"/>
      </rPr>
      <t>～0</t>
    </r>
    <r>
      <rPr>
        <sz val="8"/>
        <color theme="1"/>
        <rFont val="Arial"/>
        <family val="2"/>
      </rPr>
      <t>102</t>
    </r>
    <phoneticPr fontId="20"/>
  </si>
  <si>
    <r>
      <t>1880</t>
    </r>
    <r>
      <rPr>
        <sz val="8"/>
        <color theme="1"/>
        <rFont val="ＭＳ Ｐゴシック"/>
        <family val="3"/>
        <charset val="128"/>
      </rPr>
      <t>～</t>
    </r>
    <r>
      <rPr>
        <sz val="8"/>
        <color theme="1"/>
        <rFont val="Arial"/>
        <family val="2"/>
      </rPr>
      <t>1910</t>
    </r>
    <phoneticPr fontId="20"/>
  </si>
  <si>
    <r>
      <t>1880</t>
    </r>
    <r>
      <rPr>
        <sz val="8"/>
        <color theme="1"/>
        <rFont val="ＭＳ Ｐゴシック"/>
        <family val="3"/>
        <charset val="128"/>
      </rPr>
      <t>～</t>
    </r>
    <r>
      <rPr>
        <sz val="8"/>
        <color theme="1"/>
        <rFont val="Arial"/>
        <family val="2"/>
      </rPr>
      <t>1920</t>
    </r>
    <phoneticPr fontId="20"/>
  </si>
  <si>
    <r>
      <t>2280</t>
    </r>
    <r>
      <rPr>
        <sz val="8"/>
        <color theme="1"/>
        <rFont val="ＭＳ Ｐゴシック"/>
        <family val="3"/>
        <charset val="128"/>
      </rPr>
      <t>～</t>
    </r>
    <r>
      <rPr>
        <sz val="8"/>
        <color theme="1"/>
        <rFont val="Arial"/>
        <family val="2"/>
      </rPr>
      <t>2330</t>
    </r>
    <phoneticPr fontId="20"/>
  </si>
  <si>
    <r>
      <t>2350</t>
    </r>
    <r>
      <rPr>
        <sz val="8"/>
        <color theme="1"/>
        <rFont val="ＭＳ Ｐゴシック"/>
        <family val="3"/>
        <charset val="128"/>
      </rPr>
      <t>～</t>
    </r>
    <r>
      <rPr>
        <sz val="8"/>
        <color theme="1"/>
        <rFont val="Arial"/>
        <family val="2"/>
      </rPr>
      <t>2410</t>
    </r>
    <phoneticPr fontId="20"/>
  </si>
  <si>
    <r>
      <t>2280</t>
    </r>
    <r>
      <rPr>
        <sz val="8"/>
        <color theme="1"/>
        <rFont val="ＭＳ Ｐゴシック"/>
        <family val="3"/>
        <charset val="128"/>
      </rPr>
      <t>～</t>
    </r>
    <r>
      <rPr>
        <sz val="8"/>
        <color theme="1"/>
        <rFont val="Arial"/>
        <family val="2"/>
      </rPr>
      <t>2380</t>
    </r>
    <phoneticPr fontId="20"/>
  </si>
  <si>
    <r>
      <t>2410</t>
    </r>
    <r>
      <rPr>
        <sz val="8"/>
        <color theme="1"/>
        <rFont val="ＭＳ Ｐゴシック"/>
        <family val="3"/>
        <charset val="128"/>
      </rPr>
      <t>～</t>
    </r>
    <r>
      <rPr>
        <sz val="8"/>
        <color theme="1"/>
        <rFont val="Arial"/>
        <family val="2"/>
      </rPr>
      <t>2450</t>
    </r>
    <phoneticPr fontId="20"/>
  </si>
  <si>
    <r>
      <t>2240</t>
    </r>
    <r>
      <rPr>
        <sz val="8"/>
        <color theme="1"/>
        <rFont val="ＭＳ Ｐゴシック"/>
        <family val="3"/>
        <charset val="128"/>
      </rPr>
      <t>～</t>
    </r>
    <r>
      <rPr>
        <sz val="8"/>
        <color theme="1"/>
        <rFont val="Arial"/>
        <family val="2"/>
      </rPr>
      <t>2270</t>
    </r>
    <phoneticPr fontId="20"/>
  </si>
  <si>
    <r>
      <t>2500</t>
    </r>
    <r>
      <rPr>
        <sz val="8"/>
        <color theme="1"/>
        <rFont val="ＭＳ Ｐゴシック"/>
        <family val="3"/>
        <charset val="128"/>
      </rPr>
      <t>～</t>
    </r>
    <r>
      <rPr>
        <sz val="8"/>
        <color theme="1"/>
        <rFont val="Arial"/>
        <family val="2"/>
      </rPr>
      <t>2570</t>
    </r>
    <phoneticPr fontId="20"/>
  </si>
  <si>
    <t>R</t>
  </si>
  <si>
    <t>I,D,FI,TC,IC,P,EP</t>
  </si>
  <si>
    <r>
      <t>9AT(E</t>
    </r>
    <r>
      <rPr>
        <sz val="8"/>
        <rFont val="ＭＳ Ｐゴシック"/>
        <family val="3"/>
        <charset val="128"/>
      </rPr>
      <t>･</t>
    </r>
    <r>
      <rPr>
        <sz val="8"/>
        <rFont val="Arial"/>
        <family val="2"/>
      </rPr>
      <t>LTC)</t>
    </r>
    <phoneticPr fontId="20"/>
  </si>
  <si>
    <t>0112,0152</t>
    <phoneticPr fontId="20"/>
  </si>
  <si>
    <t>3DA-447815N</t>
    <phoneticPr fontId="20"/>
  </si>
  <si>
    <t>2520~2550</t>
    <phoneticPr fontId="20"/>
  </si>
  <si>
    <t>0132,0142,0172,0182</t>
    <phoneticPr fontId="20"/>
  </si>
  <si>
    <t>2420~2510</t>
    <phoneticPr fontId="20"/>
  </si>
  <si>
    <t>0112,0114,0132,0134
0142,0152,0154,0172
0174,0182</t>
    <phoneticPr fontId="20"/>
  </si>
  <si>
    <t>3DA-447813N</t>
    <phoneticPr fontId="20"/>
  </si>
  <si>
    <t>2540~2570</t>
    <phoneticPr fontId="20"/>
  </si>
  <si>
    <t>0144,0184,0192</t>
    <phoneticPr fontId="20"/>
  </si>
  <si>
    <t>2370~2410</t>
    <phoneticPr fontId="20"/>
  </si>
  <si>
    <t>0112,0122,0152,0162</t>
    <phoneticPr fontId="20"/>
  </si>
  <si>
    <t>3DA-447811N</t>
  </si>
  <si>
    <t>7AT(E･LTC)</t>
  </si>
  <si>
    <t>0066</t>
  </si>
  <si>
    <t>LDA-447815</t>
  </si>
  <si>
    <t>0062</t>
  </si>
  <si>
    <t>0056</t>
  </si>
  <si>
    <t>0052</t>
  </si>
  <si>
    <t>LDA-447815</t>
    <phoneticPr fontId="20"/>
  </si>
  <si>
    <t>0016</t>
  </si>
  <si>
    <t>0012</t>
  </si>
  <si>
    <t>0006</t>
  </si>
  <si>
    <r>
      <t>7AT(E</t>
    </r>
    <r>
      <rPr>
        <sz val="8"/>
        <rFont val="ＭＳ Ｐゴシック"/>
        <family val="3"/>
        <charset val="128"/>
      </rPr>
      <t>･</t>
    </r>
    <r>
      <rPr>
        <sz val="8"/>
        <rFont val="Arial"/>
        <family val="2"/>
      </rPr>
      <t>LTC)</t>
    </r>
  </si>
  <si>
    <t>0584</t>
  </si>
  <si>
    <t>LDA-447811</t>
  </si>
  <si>
    <t>0482</t>
  </si>
  <si>
    <t>2310~2420</t>
    <phoneticPr fontId="20"/>
  </si>
  <si>
    <t>0432,0534</t>
    <phoneticPr fontId="20"/>
  </si>
  <si>
    <t>0302</t>
  </si>
  <si>
    <t>0194</t>
  </si>
  <si>
    <t>LDA-447811</t>
    <phoneticPr fontId="20"/>
  </si>
  <si>
    <t>0192</t>
  </si>
  <si>
    <t>0184</t>
  </si>
  <si>
    <t>0182</t>
  </si>
  <si>
    <t>0174</t>
  </si>
  <si>
    <t>0172</t>
  </si>
  <si>
    <t>0164</t>
  </si>
  <si>
    <t>0144</t>
  </si>
  <si>
    <t>0142</t>
  </si>
  <si>
    <t>0134</t>
  </si>
  <si>
    <t>0132</t>
  </si>
  <si>
    <t>0124</t>
  </si>
  <si>
    <t>0122</t>
  </si>
  <si>
    <t>0114</t>
  </si>
  <si>
    <t>0092</t>
  </si>
  <si>
    <t>0082</t>
  </si>
  <si>
    <t>0072</t>
  </si>
  <si>
    <t>0042</t>
  </si>
  <si>
    <t>0032</t>
  </si>
  <si>
    <t>0022</t>
  </si>
  <si>
    <t>0166</t>
  </si>
  <si>
    <t>0162</t>
  </si>
  <si>
    <t>0156</t>
  </si>
  <si>
    <t>0152</t>
  </si>
  <si>
    <t>0116</t>
  </si>
  <si>
    <t>0112</t>
  </si>
  <si>
    <t>0106</t>
  </si>
  <si>
    <t>V 220 d</t>
    <phoneticPr fontId="20"/>
  </si>
  <si>
    <t>I,EP,D,P,FI,TC,IC</t>
  </si>
  <si>
    <t>9AT(E･LTC)</t>
  </si>
  <si>
    <t>0316</t>
  </si>
  <si>
    <t>LDA-166824</t>
  </si>
  <si>
    <t>0312</t>
  </si>
  <si>
    <t>0308</t>
  </si>
  <si>
    <t>0306</t>
  </si>
  <si>
    <t>0304</t>
  </si>
  <si>
    <t>0216</t>
  </si>
  <si>
    <t>0212</t>
  </si>
  <si>
    <t>0208</t>
  </si>
  <si>
    <t>0206</t>
  </si>
  <si>
    <t>0204</t>
  </si>
  <si>
    <t>0202</t>
  </si>
  <si>
    <t>LDA-166824</t>
    <phoneticPr fontId="20"/>
  </si>
  <si>
    <t>GLS 350 d 4MATIC</t>
    <phoneticPr fontId="20"/>
  </si>
  <si>
    <t>EGR,CCO,DF,SCR</t>
  </si>
  <si>
    <t>2390-2420</t>
    <phoneticPr fontId="20"/>
  </si>
  <si>
    <t>0512,0514,0712,0714</t>
    <phoneticPr fontId="20"/>
  </si>
  <si>
    <t>3DA-167123</t>
    <phoneticPr fontId="20"/>
  </si>
  <si>
    <t>GLE 400 d 4MATIC</t>
    <phoneticPr fontId="20"/>
  </si>
  <si>
    <t>0418</t>
  </si>
  <si>
    <t>LDA-166024</t>
  </si>
  <si>
    <t>0412</t>
  </si>
  <si>
    <t>0408</t>
  </si>
  <si>
    <t>0406</t>
  </si>
  <si>
    <t>0404</t>
  </si>
  <si>
    <t>0402</t>
  </si>
  <si>
    <t>0318</t>
  </si>
  <si>
    <r>
      <t xml:space="preserve">GLE 350 d 4MATIC </t>
    </r>
    <r>
      <rPr>
        <sz val="8"/>
        <rFont val="ＭＳ Ｐゴシック"/>
        <family val="3"/>
        <charset val="128"/>
      </rPr>
      <t>ｸｰﾍﾟ</t>
    </r>
    <phoneticPr fontId="20"/>
  </si>
  <si>
    <t>0232</t>
  </si>
  <si>
    <t>0230</t>
  </si>
  <si>
    <t>0228</t>
  </si>
  <si>
    <t>0226</t>
  </si>
  <si>
    <t>0224</t>
  </si>
  <si>
    <t>0222</t>
  </si>
  <si>
    <t>0220</t>
  </si>
  <si>
    <t>0218</t>
  </si>
  <si>
    <t>0130</t>
  </si>
  <si>
    <t>0128</t>
  </si>
  <si>
    <t>0126</t>
  </si>
  <si>
    <t>0120</t>
  </si>
  <si>
    <t>0118</t>
  </si>
  <si>
    <t>0108</t>
  </si>
  <si>
    <r>
      <t>9AT(E</t>
    </r>
    <r>
      <rPr>
        <sz val="8"/>
        <rFont val="ＭＳ Ｐゴシック"/>
        <family val="3"/>
        <charset val="128"/>
      </rPr>
      <t>･</t>
    </r>
    <r>
      <rPr>
        <sz val="8"/>
        <rFont val="Arial"/>
        <family val="2"/>
      </rPr>
      <t>LTC)</t>
    </r>
    <phoneticPr fontId="20"/>
  </si>
  <si>
    <t>LDA-166024</t>
    <phoneticPr fontId="20"/>
  </si>
  <si>
    <t>GLE 350 d 4MATIC</t>
    <phoneticPr fontId="20"/>
  </si>
  <si>
    <t>I,D,FI,TC,P,EP</t>
  </si>
  <si>
    <t>0054</t>
  </si>
  <si>
    <t>LDA-253305C</t>
  </si>
  <si>
    <t>0034</t>
  </si>
  <si>
    <t>0024</t>
  </si>
  <si>
    <t>LDA-253305C</t>
    <phoneticPr fontId="20"/>
  </si>
  <si>
    <t>LDA-253305</t>
  </si>
  <si>
    <t>LDA-253305</t>
    <phoneticPr fontId="20"/>
  </si>
  <si>
    <r>
      <t xml:space="preserve">GLC 220d 4MATIC </t>
    </r>
    <r>
      <rPr>
        <sz val="8"/>
        <rFont val="ＭＳ Ｐゴシック"/>
        <family val="3"/>
        <charset val="128"/>
      </rPr>
      <t>ｸｰﾍﾟ</t>
    </r>
    <phoneticPr fontId="20"/>
  </si>
  <si>
    <t>LDA-253905C</t>
  </si>
  <si>
    <t>LDA-253905C</t>
    <phoneticPr fontId="20"/>
  </si>
  <si>
    <t>GLC 220d 4MATIC</t>
    <phoneticPr fontId="20"/>
  </si>
  <si>
    <t>1810-1870</t>
  </si>
  <si>
    <r>
      <t>8AT</t>
    </r>
    <r>
      <rPr>
        <sz val="8"/>
        <rFont val="ＭＳ Ｐゴシック"/>
        <family val="3"/>
        <charset val="128"/>
      </rPr>
      <t>（</t>
    </r>
    <r>
      <rPr>
        <sz val="8"/>
        <rFont val="Arial"/>
        <family val="2"/>
      </rPr>
      <t>E</t>
    </r>
    <r>
      <rPr>
        <sz val="8"/>
        <rFont val="ＭＳ Ｐゴシック"/>
        <family val="3"/>
        <charset val="128"/>
      </rPr>
      <t>）</t>
    </r>
    <phoneticPr fontId="20"/>
  </si>
  <si>
    <t>0016,0018,0026,0028
0116,0118,0126,0128</t>
    <phoneticPr fontId="20"/>
  </si>
  <si>
    <t>3DA-247613M</t>
  </si>
  <si>
    <t>1780-1840</t>
  </si>
  <si>
    <t>0012,0014,0022,0024
0112,0114,0122,0124</t>
    <phoneticPr fontId="20"/>
  </si>
  <si>
    <t>3DA-247613M</t>
    <phoneticPr fontId="20"/>
  </si>
  <si>
    <t>GLB200d 4MATIC</t>
  </si>
  <si>
    <t>I,D,FI,TC,IC,P,EP</t>
    <phoneticPr fontId="20"/>
  </si>
  <si>
    <t>1710-1760</t>
  </si>
  <si>
    <t>0112,0114,0126,0128
0212,0214,0226,0228</t>
    <phoneticPr fontId="20"/>
  </si>
  <si>
    <t>3DA-247713M</t>
    <phoneticPr fontId="20"/>
  </si>
  <si>
    <t>GLA200d 4MATIC</t>
  </si>
  <si>
    <t>2490-2530</t>
    <phoneticPr fontId="20"/>
  </si>
  <si>
    <t>0101,0102,0103,0104
0111,0112,0113,0114
0201,0202,0203,0204
0211,0212,0213,0214</t>
    <phoneticPr fontId="20"/>
  </si>
  <si>
    <t>3DA-463350</t>
    <phoneticPr fontId="20"/>
  </si>
  <si>
    <t>G400d</t>
    <phoneticPr fontId="20"/>
  </si>
  <si>
    <t>I,D,FI,TC,IC,P</t>
  </si>
  <si>
    <t>LDA-463348</t>
  </si>
  <si>
    <t>LDA-463348</t>
    <phoneticPr fontId="20"/>
  </si>
  <si>
    <t>G 350d</t>
    <phoneticPr fontId="20"/>
  </si>
  <si>
    <t>EGR,CCO,DF,SCR</t>
    <phoneticPr fontId="20"/>
  </si>
  <si>
    <t>0163,0164,0263,0264</t>
    <phoneticPr fontId="20"/>
  </si>
  <si>
    <t>3DA-223133</t>
  </si>
  <si>
    <t>2210-2260</t>
    <phoneticPr fontId="20"/>
  </si>
  <si>
    <t>0103,0104,0123,0124
0143,0144,0203,0204
0223,0224,0243,0244</t>
    <phoneticPr fontId="20"/>
  </si>
  <si>
    <t>2280-2290</t>
    <phoneticPr fontId="20"/>
  </si>
  <si>
    <t>0033,0034,0037,0038</t>
    <phoneticPr fontId="20"/>
  </si>
  <si>
    <t>2200-2260</t>
    <phoneticPr fontId="20"/>
  </si>
  <si>
    <t>0003,0004,0007,0008
0013,0014,0017,0018
0023,0024,0027,0028</t>
    <phoneticPr fontId="20"/>
  </si>
  <si>
    <t>3DA-223133</t>
    <phoneticPr fontId="20"/>
  </si>
  <si>
    <t>2150-2230</t>
    <phoneticPr fontId="20"/>
  </si>
  <si>
    <t>0103,0104,0123,0124
0143,0144,0163,0164
0203,0204,0223,0224
0243,0244,0263,0264</t>
    <phoneticPr fontId="20"/>
  </si>
  <si>
    <t>3DA-223033</t>
  </si>
  <si>
    <t>0101,0102,0201,0202</t>
    <phoneticPr fontId="20"/>
  </si>
  <si>
    <t>2110-2230</t>
    <phoneticPr fontId="20"/>
  </si>
  <si>
    <t>0003,0004,0007,0008
0011,0012,0013,0014
0015,0016,0017,0018
0021,0022,0023,0024
0025,0026,0027,0028
0031,0032,0033,0034
0035,0036,0037,0038</t>
    <phoneticPr fontId="20"/>
  </si>
  <si>
    <t>2080-2090</t>
    <phoneticPr fontId="20"/>
  </si>
  <si>
    <t>0001,0002,0005,0006</t>
    <phoneticPr fontId="20"/>
  </si>
  <si>
    <t>3DA-223033</t>
    <phoneticPr fontId="20"/>
  </si>
  <si>
    <t>CCO,DF</t>
  </si>
  <si>
    <t>I,P,EP</t>
  </si>
  <si>
    <t>0133</t>
  </si>
  <si>
    <t>LDA-222135</t>
  </si>
  <si>
    <t>0113</t>
  </si>
  <si>
    <t>0033</t>
  </si>
  <si>
    <t>0023</t>
  </si>
  <si>
    <t>0013</t>
  </si>
  <si>
    <t>LDA-222135</t>
    <phoneticPr fontId="20"/>
  </si>
  <si>
    <t>LDA-222035</t>
  </si>
  <si>
    <t>0031</t>
  </si>
  <si>
    <t>0021</t>
  </si>
  <si>
    <t>0011</t>
  </si>
  <si>
    <t>LDA-222035</t>
    <phoneticPr fontId="20"/>
  </si>
  <si>
    <t>S400d 4MATIC</t>
  </si>
  <si>
    <t>LDA-222134</t>
  </si>
  <si>
    <t>0014</t>
  </si>
  <si>
    <t>LDA-222134</t>
    <phoneticPr fontId="20"/>
  </si>
  <si>
    <t>LDA-222034</t>
  </si>
  <si>
    <t>LDA-222034</t>
    <phoneticPr fontId="20"/>
  </si>
  <si>
    <t>S400d</t>
  </si>
  <si>
    <t>I,D,FI,TC,IC,P,H</t>
  </si>
  <si>
    <t>651-EM0007</t>
    <phoneticPr fontId="20"/>
  </si>
  <si>
    <t>0034</t>
    <phoneticPr fontId="20"/>
  </si>
  <si>
    <t>LCA-222104</t>
  </si>
  <si>
    <t>0033</t>
    <phoneticPr fontId="20"/>
  </si>
  <si>
    <t>0024</t>
    <phoneticPr fontId="20"/>
  </si>
  <si>
    <t>0023</t>
    <phoneticPr fontId="20"/>
  </si>
  <si>
    <t>0014</t>
    <phoneticPr fontId="20"/>
  </si>
  <si>
    <t>0013</t>
    <phoneticPr fontId="20"/>
  </si>
  <si>
    <t>0004</t>
    <phoneticPr fontId="20"/>
  </si>
  <si>
    <t>0003</t>
    <phoneticPr fontId="20"/>
  </si>
  <si>
    <t>LCA-222104</t>
    <phoneticPr fontId="20"/>
  </si>
  <si>
    <t>LCA-222004</t>
    <phoneticPr fontId="20"/>
  </si>
  <si>
    <t>0021</t>
    <phoneticPr fontId="20"/>
  </si>
  <si>
    <t>S 300 h</t>
    <phoneticPr fontId="20"/>
  </si>
  <si>
    <t>CCO,EGR,
DF,SCR,3W</t>
  </si>
  <si>
    <t>LDA-213217</t>
    <phoneticPr fontId="20"/>
  </si>
  <si>
    <t>E220d 4MATIC SW</t>
  </si>
  <si>
    <t>I,D,FI,TC,IC,P</t>
    <phoneticPr fontId="20"/>
  </si>
  <si>
    <t>1890-1930</t>
    <phoneticPr fontId="20"/>
  </si>
  <si>
    <t>0104,0112,0114,0122
0124</t>
    <phoneticPr fontId="20"/>
  </si>
  <si>
    <t>LDA-213204C</t>
  </si>
  <si>
    <t>0102</t>
    <phoneticPr fontId="20"/>
  </si>
  <si>
    <t>LDA-213204C</t>
    <phoneticPr fontId="20"/>
  </si>
  <si>
    <r>
      <t xml:space="preserve">E220d </t>
    </r>
    <r>
      <rPr>
        <sz val="8"/>
        <rFont val="ＭＳ Ｐゴシック"/>
        <family val="3"/>
        <charset val="128"/>
      </rPr>
      <t>ステーションワゴン</t>
    </r>
    <phoneticPr fontId="20"/>
  </si>
  <si>
    <t>1800-1860</t>
    <phoneticPr fontId="20"/>
  </si>
  <si>
    <t>0102,0104,0112,0114
0122,0124</t>
    <phoneticPr fontId="20"/>
  </si>
  <si>
    <t>LDA-213004C</t>
  </si>
  <si>
    <t>LDA-213004C</t>
    <phoneticPr fontId="20"/>
  </si>
  <si>
    <t>E 220 d</t>
    <phoneticPr fontId="20"/>
  </si>
  <si>
    <t>1920-1930</t>
    <phoneticPr fontId="20"/>
  </si>
  <si>
    <t>0002,0004</t>
    <phoneticPr fontId="20"/>
  </si>
  <si>
    <t>LDA-218901C</t>
    <phoneticPr fontId="20"/>
  </si>
  <si>
    <t>1940-1950</t>
    <phoneticPr fontId="20"/>
  </si>
  <si>
    <t>0012,0014</t>
    <phoneticPr fontId="20"/>
  </si>
  <si>
    <t>LDA-218901</t>
    <phoneticPr fontId="20"/>
  </si>
  <si>
    <r>
      <t xml:space="preserve">CLS 220 d </t>
    </r>
    <r>
      <rPr>
        <sz val="8"/>
        <rFont val="ＭＳ Ｐゴシック"/>
        <family val="3"/>
        <charset val="128"/>
      </rPr>
      <t>シューティングブレーク</t>
    </r>
    <phoneticPr fontId="20"/>
  </si>
  <si>
    <t>I,D,TC,EP</t>
    <phoneticPr fontId="20"/>
  </si>
  <si>
    <t>1780-1840</t>
    <phoneticPr fontId="20"/>
  </si>
  <si>
    <t>0102,0104,0112,0114</t>
    <phoneticPr fontId="20"/>
  </si>
  <si>
    <t>LDA-257314C</t>
  </si>
  <si>
    <t>I,D,TC,P,EP</t>
  </si>
  <si>
    <t>EGR,CCO,DF,SCR</t>
    <phoneticPr fontId="20"/>
  </si>
  <si>
    <t>LDA-257314C</t>
    <phoneticPr fontId="20"/>
  </si>
  <si>
    <t>CCO,DF,SCR</t>
  </si>
  <si>
    <t>LDA-257314</t>
  </si>
  <si>
    <t>LDA-257314</t>
    <phoneticPr fontId="20"/>
  </si>
  <si>
    <t>1840-1850</t>
    <phoneticPr fontId="20"/>
  </si>
  <si>
    <r>
      <t>7AT(E</t>
    </r>
    <r>
      <rPr>
        <sz val="8"/>
        <rFont val="ＭＳ Ｐゴシック"/>
        <family val="3"/>
        <charset val="128"/>
      </rPr>
      <t>･</t>
    </r>
    <r>
      <rPr>
        <sz val="8"/>
        <rFont val="Arial"/>
        <family val="2"/>
      </rPr>
      <t>LTC)</t>
    </r>
    <phoneticPr fontId="20"/>
  </si>
  <si>
    <t>LDA-218301C</t>
    <phoneticPr fontId="20"/>
  </si>
  <si>
    <t>LDA-218301</t>
    <phoneticPr fontId="20"/>
  </si>
  <si>
    <t>CLS 220 d</t>
    <phoneticPr fontId="20"/>
  </si>
  <si>
    <t>1580-1630</t>
  </si>
  <si>
    <t>8AT（E）</t>
  </si>
  <si>
    <t>0116,0118,0126,0128
0216,0218,0226,0228</t>
    <phoneticPr fontId="20"/>
  </si>
  <si>
    <t>3DA-118612M</t>
    <phoneticPr fontId="20"/>
  </si>
  <si>
    <t>CLA200d SB</t>
  </si>
  <si>
    <t>1570-1620</t>
  </si>
  <si>
    <t>3DA-118312M</t>
    <phoneticPr fontId="20"/>
  </si>
  <si>
    <t>CLA200d</t>
    <phoneticPr fontId="20"/>
  </si>
  <si>
    <t>1660-1750</t>
    <phoneticPr fontId="20"/>
  </si>
  <si>
    <r>
      <t>9AT(E</t>
    </r>
    <r>
      <rPr>
        <sz val="8"/>
        <rFont val="ＭＳ Ｐゴシック"/>
        <family val="3"/>
        <charset val="128"/>
      </rPr>
      <t>･</t>
    </r>
    <r>
      <rPr>
        <sz val="8"/>
        <rFont val="Arial"/>
        <family val="2"/>
      </rPr>
      <t>LTC)</t>
    </r>
    <phoneticPr fontId="20"/>
  </si>
  <si>
    <t>0102,0104,0112,0114
0122,0124,0132,0134</t>
    <phoneticPr fontId="20"/>
  </si>
  <si>
    <t>3DA-205214C</t>
    <phoneticPr fontId="20"/>
  </si>
  <si>
    <t>3DA-205214</t>
  </si>
  <si>
    <t>1680-1740</t>
    <phoneticPr fontId="20"/>
  </si>
  <si>
    <t>0102,0104,0112,0114
0122,0124,0132</t>
    <phoneticPr fontId="20"/>
  </si>
  <si>
    <t>3DA-205214</t>
    <phoneticPr fontId="20"/>
  </si>
  <si>
    <t>H,I,D,FI,TC,IC,P,EP</t>
  </si>
  <si>
    <t>1790-1860</t>
    <phoneticPr fontId="20"/>
  </si>
  <si>
    <t>654M-EM0023</t>
  </si>
  <si>
    <t>0002,0004,0006,0008
0012,0014,0016,0018</t>
    <phoneticPr fontId="20"/>
  </si>
  <si>
    <t>3CA-206204C</t>
    <phoneticPr fontId="20"/>
  </si>
  <si>
    <t>0234</t>
  </si>
  <si>
    <t>LDA-205214C</t>
  </si>
  <si>
    <t>0214</t>
  </si>
  <si>
    <t>LDA-205214C</t>
    <phoneticPr fontId="20"/>
  </si>
  <si>
    <t>LDA-205214</t>
  </si>
  <si>
    <t>LDA-205214</t>
    <phoneticPr fontId="20"/>
  </si>
  <si>
    <t>1700-1750</t>
    <phoneticPr fontId="20"/>
  </si>
  <si>
    <t>0002,0006,0012,0016
0022,0026,0032</t>
    <phoneticPr fontId="20"/>
  </si>
  <si>
    <t>LDA-205204C</t>
  </si>
  <si>
    <t>0036</t>
    <phoneticPr fontId="20"/>
  </si>
  <si>
    <t>LDA-205204C</t>
    <phoneticPr fontId="20"/>
  </si>
  <si>
    <t>1720-1760</t>
    <phoneticPr fontId="20"/>
  </si>
  <si>
    <t>0002,0006,0012,0022
0032</t>
    <phoneticPr fontId="20"/>
  </si>
  <si>
    <t>LDA-205204</t>
  </si>
  <si>
    <t>1770-1790</t>
    <phoneticPr fontId="20"/>
  </si>
  <si>
    <t>0016,0026,0036</t>
    <phoneticPr fontId="20"/>
  </si>
  <si>
    <t>LDA-205204</t>
    <phoneticPr fontId="20"/>
  </si>
  <si>
    <r>
      <t xml:space="preserve">C 220 d </t>
    </r>
    <r>
      <rPr>
        <sz val="8"/>
        <rFont val="ＭＳ Ｐゴシック"/>
        <family val="3"/>
        <charset val="128"/>
      </rPr>
      <t>ステーションワゴン</t>
    </r>
    <phoneticPr fontId="20"/>
  </si>
  <si>
    <t>3DA-205014C</t>
  </si>
  <si>
    <t>3DA-205014C</t>
    <phoneticPr fontId="20"/>
  </si>
  <si>
    <t>1670-1710</t>
  </si>
  <si>
    <t>0132,0134</t>
  </si>
  <si>
    <t>3DA-205014</t>
    <phoneticPr fontId="20"/>
  </si>
  <si>
    <t>R</t>
    <phoneticPr fontId="20"/>
  </si>
  <si>
    <t>H,I,D,FI,TC,IC,P,EP</t>
    <phoneticPr fontId="20"/>
  </si>
  <si>
    <t>1780-1820</t>
    <phoneticPr fontId="20"/>
  </si>
  <si>
    <t>0004,0008,0012,0014
0016,0018</t>
    <phoneticPr fontId="20"/>
  </si>
  <si>
    <t>3CA-206004C</t>
  </si>
  <si>
    <t>1750-1760</t>
    <phoneticPr fontId="20"/>
  </si>
  <si>
    <t>0002,0006</t>
    <phoneticPr fontId="20"/>
  </si>
  <si>
    <t>3CA-206004C</t>
    <phoneticPr fontId="20"/>
  </si>
  <si>
    <t>LDA-205014C</t>
  </si>
  <si>
    <t>LDA-205014C</t>
    <phoneticPr fontId="20"/>
  </si>
  <si>
    <t>LDA-205014</t>
  </si>
  <si>
    <t>LDA-205014</t>
    <phoneticPr fontId="20"/>
  </si>
  <si>
    <t>1640-1650</t>
    <phoneticPr fontId="20"/>
  </si>
  <si>
    <t>0002,0012,0022</t>
    <phoneticPr fontId="20"/>
  </si>
  <si>
    <t>LDA-205004C</t>
    <phoneticPr fontId="20"/>
  </si>
  <si>
    <t>1660-1710</t>
    <phoneticPr fontId="20"/>
  </si>
  <si>
    <t>0004,0006,0014,0016
0024,0026,0032,0034
0036</t>
    <phoneticPr fontId="20"/>
  </si>
  <si>
    <t>CCO,EGR,
DF,SCR</t>
    <phoneticPr fontId="20"/>
  </si>
  <si>
    <t>1660-1730</t>
    <phoneticPr fontId="20"/>
  </si>
  <si>
    <t>0002,0004,0006,0012
0014,0016,0022,0024
0026,0032,0034,0036</t>
    <phoneticPr fontId="20"/>
  </si>
  <si>
    <t>LDA-205004</t>
    <phoneticPr fontId="20"/>
  </si>
  <si>
    <t>C 220 d</t>
    <phoneticPr fontId="20"/>
  </si>
  <si>
    <t>1550-1590</t>
  </si>
  <si>
    <t>0112,0114,0116,0118
0126,0128,0212,0214
0216,0218,0226,0228</t>
    <phoneticPr fontId="20"/>
  </si>
  <si>
    <t>3DA-247012</t>
    <phoneticPr fontId="20"/>
  </si>
  <si>
    <t>B200d</t>
  </si>
  <si>
    <t>3DA-177112M</t>
  </si>
  <si>
    <t>0128,0228</t>
    <phoneticPr fontId="20"/>
  </si>
  <si>
    <t>3DA-177112</t>
  </si>
  <si>
    <t>1480-1530</t>
  </si>
  <si>
    <t>0106,0108,0116,0118
0126,0206,0208,0216
0218,0226</t>
    <phoneticPr fontId="20"/>
  </si>
  <si>
    <t>3DA-177112</t>
    <phoneticPr fontId="20"/>
  </si>
  <si>
    <t>A200d ｾﾀﾞﾝ</t>
  </si>
  <si>
    <t>3DA-177012M</t>
  </si>
  <si>
    <t>3DA-177012M</t>
    <phoneticPr fontId="20"/>
  </si>
  <si>
    <t>0124,0224</t>
    <phoneticPr fontId="20"/>
  </si>
  <si>
    <t>3DA-177012</t>
  </si>
  <si>
    <t>ベンツ</t>
  </si>
  <si>
    <t>1470-1520</t>
  </si>
  <si>
    <t>0102,0104,0106,0108
0112,0114,0122,0202
0204,0206,0208,0212
0214,0222</t>
    <phoneticPr fontId="20"/>
  </si>
  <si>
    <t>3DA-177012</t>
    <phoneticPr fontId="20"/>
  </si>
  <si>
    <t>A200d</t>
    <phoneticPr fontId="20"/>
  </si>
  <si>
    <t>メルセデス･</t>
  </si>
  <si>
    <r>
      <t>レ</t>
    </r>
    <r>
      <rPr>
        <sz val="8"/>
        <rFont val="ＭＳ Ｐゴシック"/>
        <family val="3"/>
        <charset val="128"/>
      </rPr>
      <t>ベル</t>
    </r>
  </si>
  <si>
    <r>
      <t>形</t>
    </r>
    <r>
      <rPr>
        <sz val="8"/>
        <rFont val="ＭＳ Ｐゴシック"/>
        <family val="3"/>
        <charset val="128"/>
      </rPr>
      <t>式</t>
    </r>
  </si>
  <si>
    <r>
      <t>対</t>
    </r>
    <r>
      <rPr>
        <sz val="8"/>
        <rFont val="ＭＳ Ｐゴシック"/>
        <family val="3"/>
        <charset val="128"/>
      </rPr>
      <t>策</t>
    </r>
  </si>
  <si>
    <r>
      <t>対</t>
    </r>
    <r>
      <rPr>
        <sz val="8"/>
        <rFont val="ＭＳ Ｐゴシック"/>
        <family val="3"/>
        <charset val="128"/>
      </rPr>
      <t>策</t>
    </r>
    <rPh sb="0" eb="2">
      <t>タイサク</t>
    </rPh>
    <phoneticPr fontId="20"/>
  </si>
  <si>
    <r>
      <t>ガ</t>
    </r>
    <r>
      <rPr>
        <sz val="8"/>
        <rFont val="ＭＳ Ｐゴシック"/>
        <family val="3"/>
        <charset val="128"/>
      </rPr>
      <t>ス認定</t>
    </r>
  </si>
  <si>
    <r>
      <t>そ</t>
    </r>
    <r>
      <rPr>
        <sz val="8"/>
        <rFont val="ＭＳ Ｐゴシック"/>
        <family val="3"/>
        <charset val="128"/>
      </rPr>
      <t>の他</t>
    </r>
  </si>
  <si>
    <r>
      <t>駆</t>
    </r>
    <r>
      <rPr>
        <sz val="8"/>
        <rFont val="ＭＳ Ｐゴシック"/>
        <family val="3"/>
        <charset val="128"/>
      </rPr>
      <t>動</t>
    </r>
  </si>
  <si>
    <r>
      <t>出</t>
    </r>
    <r>
      <rPr>
        <sz val="8"/>
        <rFont val="ＭＳ Ｐゴシック"/>
        <family val="3"/>
        <charset val="128"/>
      </rPr>
      <t>ガス</t>
    </r>
  </si>
  <si>
    <r>
      <t>改</t>
    </r>
    <r>
      <rPr>
        <sz val="8"/>
        <rFont val="ＭＳ Ｐゴシック"/>
        <family val="3"/>
        <charset val="128"/>
      </rPr>
      <t>善</t>
    </r>
    <rPh sb="0" eb="2">
      <t>カイゼン</t>
    </rPh>
    <phoneticPr fontId="20"/>
  </si>
  <si>
    <r>
      <t>低</t>
    </r>
    <r>
      <rPr>
        <sz val="8"/>
        <rFont val="ＭＳ Ｐゴシック"/>
        <family val="3"/>
        <charset val="128"/>
      </rPr>
      <t>排出</t>
    </r>
  </si>
  <si>
    <r>
      <t>主</t>
    </r>
    <r>
      <rPr>
        <sz val="8"/>
        <rFont val="ＭＳ Ｐゴシック"/>
        <family val="3"/>
        <charset val="128"/>
      </rPr>
      <t>要排</t>
    </r>
  </si>
  <si>
    <r>
      <t>燃</t>
    </r>
    <r>
      <rPr>
        <sz val="8"/>
        <rFont val="ＭＳ Ｐゴシック"/>
        <family val="3"/>
        <charset val="128"/>
      </rPr>
      <t>費</t>
    </r>
  </si>
  <si>
    <r>
      <t>総</t>
    </r>
    <r>
      <rPr>
        <sz val="8"/>
        <rFont val="ＭＳ Ｐゴシック"/>
        <family val="3"/>
        <charset val="128"/>
      </rPr>
      <t>排
気量
（</t>
    </r>
    <r>
      <rPr>
        <sz val="8"/>
        <rFont val="Arial"/>
        <family val="2"/>
      </rPr>
      <t>L</t>
    </r>
    <r>
      <rPr>
        <sz val="8"/>
        <rFont val="ＭＳ Ｐゴシック"/>
        <family val="3"/>
        <charset val="128"/>
      </rPr>
      <t>）</t>
    </r>
    <rPh sb="1" eb="2">
      <t>ハイ</t>
    </rPh>
    <rPh sb="3" eb="4">
      <t>キ</t>
    </rPh>
    <rPh sb="4" eb="5">
      <t>リョウ</t>
    </rPh>
    <phoneticPr fontId="20"/>
  </si>
  <si>
    <r>
      <t>型</t>
    </r>
    <r>
      <rPr>
        <sz val="8"/>
        <rFont val="ＭＳ Ｐゴシック"/>
        <family val="3"/>
        <charset val="128"/>
      </rPr>
      <t>式</t>
    </r>
  </si>
  <si>
    <r>
      <rPr>
        <sz val="8"/>
        <rFont val="ＭＳ Ｐゴシック"/>
        <family val="3"/>
        <charset val="128"/>
      </rPr>
      <t>類別区分番号</t>
    </r>
    <rPh sb="0" eb="2">
      <t>ルイベツ</t>
    </rPh>
    <rPh sb="2" eb="4">
      <t>クブン</t>
    </rPh>
    <rPh sb="4" eb="6">
      <t>バンゴウ</t>
    </rPh>
    <phoneticPr fontId="20"/>
  </si>
  <si>
    <r>
      <t>（</t>
    </r>
    <r>
      <rPr>
        <sz val="8"/>
        <rFont val="ＭＳ Ｐゴシック"/>
        <family val="3"/>
        <charset val="128"/>
      </rPr>
      <t>参考）</t>
    </r>
    <rPh sb="1" eb="3">
      <t>サンコウ</t>
    </rPh>
    <phoneticPr fontId="20"/>
  </si>
  <si>
    <r>
      <t>そ</t>
    </r>
    <r>
      <rPr>
        <sz val="8"/>
        <rFont val="ＭＳ Ｐゴシック"/>
        <family val="3"/>
        <charset val="128"/>
      </rPr>
      <t>の他燃費値の異なる要因</t>
    </r>
    <rPh sb="2" eb="3">
      <t>タ</t>
    </rPh>
    <rPh sb="3" eb="5">
      <t>ネンピ</t>
    </rPh>
    <rPh sb="5" eb="6">
      <t>チ</t>
    </rPh>
    <rPh sb="7" eb="8">
      <t>コト</t>
    </rPh>
    <rPh sb="10" eb="12">
      <t>ヨウイン</t>
    </rPh>
    <phoneticPr fontId="20"/>
  </si>
  <si>
    <r>
      <t>主</t>
    </r>
    <r>
      <rPr>
        <sz val="8"/>
        <rFont val="ＭＳ Ｐゴシック"/>
        <family val="3"/>
        <charset val="128"/>
      </rPr>
      <t>要</t>
    </r>
    <rPh sb="0" eb="2">
      <t>シュヨウ</t>
    </rPh>
    <phoneticPr fontId="20"/>
  </si>
  <si>
    <r>
      <t>令</t>
    </r>
    <r>
      <rPr>
        <sz val="8"/>
        <rFont val="ＭＳ Ｐゴシック"/>
        <family val="3"/>
        <charset val="128"/>
      </rPr>
      <t>和２年度
燃費基準値
（</t>
    </r>
    <r>
      <rPr>
        <sz val="8"/>
        <rFont val="Arial"/>
        <family val="2"/>
      </rPr>
      <t>km/L</t>
    </r>
    <r>
      <rPr>
        <sz val="8"/>
        <rFont val="ＭＳ Ｐゴシック"/>
        <family val="3"/>
        <charset val="128"/>
      </rPr>
      <t>）</t>
    </r>
    <rPh sb="0" eb="1">
      <t>レイ</t>
    </rPh>
    <rPh sb="1" eb="2">
      <t>カズ</t>
    </rPh>
    <rPh sb="3" eb="5">
      <t>ネンド</t>
    </rPh>
    <rPh sb="5" eb="7">
      <t>ヘイネンド</t>
    </rPh>
    <rPh sb="6" eb="8">
      <t>ネンピ</t>
    </rPh>
    <rPh sb="8" eb="10">
      <t>キジュン</t>
    </rPh>
    <rPh sb="10" eb="11">
      <t>チ</t>
    </rPh>
    <phoneticPr fontId="20"/>
  </si>
  <si>
    <r>
      <t>平</t>
    </r>
    <r>
      <rPr>
        <sz val="8"/>
        <rFont val="ＭＳ Ｐゴシック"/>
        <family val="3"/>
        <charset val="128"/>
      </rPr>
      <t>成</t>
    </r>
    <r>
      <rPr>
        <sz val="8"/>
        <rFont val="Arial"/>
        <family val="2"/>
      </rPr>
      <t>27</t>
    </r>
    <r>
      <rPr>
        <sz val="8"/>
        <rFont val="ＭＳ Ｐゴシック"/>
        <family val="3"/>
        <charset val="128"/>
      </rPr>
      <t>年度
燃費基準
相当値
（</t>
    </r>
    <r>
      <rPr>
        <sz val="8"/>
        <rFont val="Arial"/>
        <family val="2"/>
      </rPr>
      <t>km/L</t>
    </r>
    <r>
      <rPr>
        <sz val="8"/>
        <rFont val="ＭＳ Ｐゴシック"/>
        <family val="3"/>
        <charset val="128"/>
      </rPr>
      <t>）</t>
    </r>
    <rPh sb="0" eb="2">
      <t>ヘイセイ</t>
    </rPh>
    <rPh sb="4" eb="6">
      <t>ネンド</t>
    </rPh>
    <rPh sb="7" eb="9">
      <t>ネンピ</t>
    </rPh>
    <rPh sb="9" eb="11">
      <t>キジュン</t>
    </rPh>
    <rPh sb="12" eb="14">
      <t>ソウトウ</t>
    </rPh>
    <rPh sb="14" eb="15">
      <t>チ</t>
    </rPh>
    <phoneticPr fontId="20"/>
  </si>
  <si>
    <r>
      <t>1km</t>
    </r>
    <r>
      <rPr>
        <sz val="8"/>
        <rFont val="ＭＳ Ｐゴシック"/>
        <family val="3"/>
        <charset val="128"/>
      </rPr>
      <t xml:space="preserve">走行
における
</t>
    </r>
    <r>
      <rPr>
        <sz val="8"/>
        <rFont val="Arial"/>
        <family val="2"/>
      </rPr>
      <t>CO2</t>
    </r>
    <r>
      <rPr>
        <sz val="8"/>
        <rFont val="ＭＳ Ｐゴシック"/>
        <family val="3"/>
        <charset val="128"/>
      </rPr>
      <t>排出量
（</t>
    </r>
    <r>
      <rPr>
        <sz val="8"/>
        <rFont val="Arial"/>
        <family val="2"/>
      </rPr>
      <t>g-CO2/km</t>
    </r>
    <r>
      <rPr>
        <sz val="8"/>
        <rFont val="ＭＳ Ｐゴシック"/>
        <family val="3"/>
        <charset val="128"/>
      </rPr>
      <t>）</t>
    </r>
    <rPh sb="14" eb="16">
      <t>ハイシュツ</t>
    </rPh>
    <rPh sb="16" eb="17">
      <t>リョウ</t>
    </rPh>
    <phoneticPr fontId="20"/>
  </si>
  <si>
    <r>
      <t>燃</t>
    </r>
    <r>
      <rPr>
        <sz val="8"/>
        <rFont val="ＭＳ Ｐゴシック"/>
        <family val="3"/>
        <charset val="128"/>
      </rPr>
      <t>費値
（</t>
    </r>
    <r>
      <rPr>
        <sz val="8"/>
        <rFont val="Arial"/>
        <family val="2"/>
      </rPr>
      <t>km/L</t>
    </r>
    <r>
      <rPr>
        <sz val="8"/>
        <rFont val="ＭＳ Ｐゴシック"/>
        <family val="3"/>
        <charset val="128"/>
      </rPr>
      <t>）</t>
    </r>
    <rPh sb="0" eb="2">
      <t>ネンピ</t>
    </rPh>
    <rPh sb="2" eb="3">
      <t>チ</t>
    </rPh>
    <phoneticPr fontId="20"/>
  </si>
  <si>
    <r>
      <rPr>
        <sz val="8"/>
        <rFont val="ＭＳ Ｐゴシック"/>
        <family val="3"/>
        <charset val="128"/>
      </rPr>
      <t>令和２年度
燃費基準
達成・向上
達成レベル</t>
    </r>
    <rPh sb="0" eb="1">
      <t>レイ</t>
    </rPh>
    <rPh sb="1" eb="2">
      <t>カズ</t>
    </rPh>
    <rPh sb="3" eb="5">
      <t>ネンド</t>
    </rPh>
    <rPh sb="5" eb="7">
      <t>ヘイネンド</t>
    </rPh>
    <rPh sb="6" eb="8">
      <t>ネンピ</t>
    </rPh>
    <rPh sb="8" eb="10">
      <t>キジュン</t>
    </rPh>
    <rPh sb="11" eb="13">
      <t>タッセイ</t>
    </rPh>
    <rPh sb="14" eb="16">
      <t>コウジョウ</t>
    </rPh>
    <rPh sb="17" eb="19">
      <t>タッセイ</t>
    </rPh>
    <phoneticPr fontId="20"/>
  </si>
  <si>
    <r>
      <rPr>
        <sz val="8"/>
        <rFont val="ＭＳ Ｐゴシック"/>
        <family val="3"/>
        <charset val="128"/>
      </rPr>
      <t>平成</t>
    </r>
    <r>
      <rPr>
        <sz val="8"/>
        <rFont val="Arial"/>
        <family val="2"/>
      </rPr>
      <t>27</t>
    </r>
    <r>
      <rPr>
        <sz val="8"/>
        <rFont val="ＭＳ Ｐゴシック"/>
        <family val="3"/>
        <charset val="128"/>
      </rPr>
      <t>年度
燃費基準
達成・向上
達成レベル</t>
    </r>
    <rPh sb="0" eb="2">
      <t>ヘイセイ</t>
    </rPh>
    <rPh sb="4" eb="6">
      <t>ネンド</t>
    </rPh>
    <rPh sb="7" eb="9">
      <t>ネンピ</t>
    </rPh>
    <rPh sb="9" eb="11">
      <t>キジュン</t>
    </rPh>
    <rPh sb="12" eb="14">
      <t>タッセイ</t>
    </rPh>
    <rPh sb="15" eb="17">
      <t>コウジョウ</t>
    </rPh>
    <rPh sb="18" eb="20">
      <t>タッセイ</t>
    </rPh>
    <phoneticPr fontId="20"/>
  </si>
  <si>
    <r>
      <t>JC08</t>
    </r>
    <r>
      <rPr>
        <sz val="8"/>
        <rFont val="ＭＳ Ｐゴシック"/>
        <family val="3"/>
        <charset val="128"/>
      </rPr>
      <t>モード</t>
    </r>
    <phoneticPr fontId="20"/>
  </si>
  <si>
    <r>
      <t>乗</t>
    </r>
    <r>
      <rPr>
        <sz val="8"/>
        <rFont val="ＭＳ Ｐゴシック"/>
        <family val="3"/>
        <charset val="128"/>
      </rPr>
      <t>車定員
（名）</t>
    </r>
    <rPh sb="0" eb="2">
      <t>ジョウシャ</t>
    </rPh>
    <rPh sb="2" eb="4">
      <t>テイイン</t>
    </rPh>
    <rPh sb="6" eb="7">
      <t>メイ</t>
    </rPh>
    <phoneticPr fontId="20"/>
  </si>
  <si>
    <r>
      <t>車</t>
    </r>
    <r>
      <rPr>
        <sz val="8"/>
        <rFont val="ＭＳ Ｐゴシック"/>
        <family val="3"/>
        <charset val="128"/>
      </rPr>
      <t>両重量
（</t>
    </r>
    <r>
      <rPr>
        <sz val="8"/>
        <rFont val="Arial"/>
        <family val="2"/>
      </rPr>
      <t>kg</t>
    </r>
    <r>
      <rPr>
        <sz val="8"/>
        <rFont val="ＭＳ Ｐゴシック"/>
        <family val="3"/>
        <charset val="128"/>
      </rPr>
      <t>）</t>
    </r>
    <phoneticPr fontId="20"/>
  </si>
  <si>
    <r>
      <t>変</t>
    </r>
    <r>
      <rPr>
        <sz val="8"/>
        <rFont val="ＭＳ Ｐゴシック"/>
        <family val="3"/>
        <charset val="128"/>
      </rPr>
      <t>速装置
の型式及び
変速段数</t>
    </r>
    <rPh sb="0" eb="2">
      <t>ヘンソク</t>
    </rPh>
    <rPh sb="2" eb="4">
      <t>ソウチ</t>
    </rPh>
    <rPh sb="6" eb="8">
      <t>カタシキ</t>
    </rPh>
    <rPh sb="8" eb="9">
      <t>オヨ</t>
    </rPh>
    <rPh sb="11" eb="13">
      <t>ヘンソク</t>
    </rPh>
    <rPh sb="13" eb="15">
      <t>ダンスウ</t>
    </rPh>
    <phoneticPr fontId="20"/>
  </si>
  <si>
    <r>
      <t>原</t>
    </r>
    <r>
      <rPr>
        <sz val="8"/>
        <rFont val="ＭＳ Ｐゴシック"/>
        <family val="3"/>
        <charset val="128"/>
      </rPr>
      <t>動機</t>
    </r>
  </si>
  <si>
    <r>
      <t>通</t>
    </r>
    <r>
      <rPr>
        <sz val="8"/>
        <rFont val="ＭＳ Ｐゴシック"/>
        <family val="3"/>
        <charset val="128"/>
      </rPr>
      <t>称名</t>
    </r>
  </si>
  <si>
    <r>
      <t>車</t>
    </r>
    <r>
      <rPr>
        <sz val="8"/>
        <rFont val="ＭＳ Ｐゴシック"/>
        <family val="3"/>
        <charset val="128"/>
      </rPr>
      <t>名</t>
    </r>
    <rPh sb="0" eb="2">
      <t>シャメイ</t>
    </rPh>
    <phoneticPr fontId="20"/>
  </si>
  <si>
    <r>
      <t>目</t>
    </r>
    <r>
      <rPr>
        <sz val="8"/>
        <rFont val="ＭＳ Ｐゴシック"/>
        <family val="3"/>
        <charset val="128"/>
      </rPr>
      <t>標年度（平成</t>
    </r>
    <r>
      <rPr>
        <sz val="8"/>
        <rFont val="Arial"/>
        <family val="2"/>
      </rPr>
      <t>27</t>
    </r>
    <r>
      <rPr>
        <sz val="8"/>
        <rFont val="ＭＳ Ｐゴシック"/>
        <family val="3"/>
        <charset val="128"/>
      </rPr>
      <t>年度</t>
    </r>
    <r>
      <rPr>
        <sz val="8"/>
        <rFont val="Arial"/>
        <family val="2"/>
      </rPr>
      <t>/</t>
    </r>
    <r>
      <rPr>
        <sz val="8"/>
        <rFont val="ＭＳ Ｐゴシック"/>
        <family val="3"/>
        <charset val="128"/>
      </rPr>
      <t>令和２年度）</t>
    </r>
    <rPh sb="12" eb="14">
      <t>レイワ</t>
    </rPh>
    <rPh sb="15" eb="17">
      <t>ネンド</t>
    </rPh>
    <phoneticPr fontId="20"/>
  </si>
  <si>
    <r>
      <rPr>
        <b/>
        <sz val="12"/>
        <rFont val="ＭＳ Ｐゴシック"/>
        <family val="3"/>
        <charset val="128"/>
      </rPr>
      <t>ディーゼル乗用車</t>
    </r>
    <rPh sb="5" eb="7">
      <t>ジョウヨウ</t>
    </rPh>
    <phoneticPr fontId="20"/>
  </si>
  <si>
    <r>
      <t>当</t>
    </r>
    <r>
      <rPr>
        <sz val="8"/>
        <rFont val="ＭＳ Ｐゴシック"/>
        <family val="3"/>
        <charset val="128"/>
      </rPr>
      <t>該自動車の製造又は輸入の事業を行う者の氏名又は名称　</t>
    </r>
  </si>
  <si>
    <t>メルセデス・ベンツ日本株式会社</t>
    <rPh sb="9" eb="15">
      <t>ニホンカブシキガイシャ</t>
    </rPh>
    <phoneticPr fontId="20"/>
  </si>
  <si>
    <t>A</t>
    <phoneticPr fontId="20"/>
  </si>
  <si>
    <t>DF, NTC, SCR</t>
    <phoneticPr fontId="20"/>
  </si>
  <si>
    <t>I, D, FI, TC, IC, P, EP</t>
  </si>
  <si>
    <r>
      <t>1910</t>
    </r>
    <r>
      <rPr>
        <sz val="8"/>
        <rFont val="ＭＳ Ｐゴシック"/>
        <family val="3"/>
        <charset val="128"/>
      </rPr>
      <t>～</t>
    </r>
    <r>
      <rPr>
        <sz val="8"/>
        <rFont val="Arial"/>
        <family val="2"/>
      </rPr>
      <t>1930</t>
    </r>
    <phoneticPr fontId="20"/>
  </si>
  <si>
    <t>8AT
(E･LTC)</t>
  </si>
  <si>
    <t>D4204T</t>
  </si>
  <si>
    <r>
      <t xml:space="preserve">
0501</t>
    </r>
    <r>
      <rPr>
        <sz val="8"/>
        <rFont val="ＭＳ Ｐゴシック"/>
        <family val="3"/>
        <charset val="128"/>
      </rPr>
      <t>～</t>
    </r>
    <r>
      <rPr>
        <sz val="8"/>
        <rFont val="Arial"/>
        <family val="2"/>
      </rPr>
      <t>0506
0511</t>
    </r>
    <r>
      <rPr>
        <sz val="8"/>
        <rFont val="ＭＳ Ｐゴシック"/>
        <family val="3"/>
        <charset val="128"/>
      </rPr>
      <t>～</t>
    </r>
    <r>
      <rPr>
        <sz val="8"/>
        <rFont val="Arial"/>
        <family val="2"/>
      </rPr>
      <t xml:space="preserve">0516
</t>
    </r>
    <phoneticPr fontId="20"/>
  </si>
  <si>
    <t>LDA-UD4204TXCA</t>
    <phoneticPr fontId="20"/>
  </si>
  <si>
    <t>ﾎﾞﾙﾎﾞXC60</t>
  </si>
  <si>
    <r>
      <t>1900</t>
    </r>
    <r>
      <rPr>
        <sz val="8"/>
        <rFont val="ＭＳ Ｐゴシック"/>
        <family val="3"/>
        <charset val="128"/>
      </rPr>
      <t>～</t>
    </r>
    <r>
      <rPr>
        <sz val="8"/>
        <rFont val="Arial"/>
        <family val="2"/>
      </rPr>
      <t>1920</t>
    </r>
    <phoneticPr fontId="20"/>
  </si>
  <si>
    <r>
      <t xml:space="preserve">
0081</t>
    </r>
    <r>
      <rPr>
        <sz val="8"/>
        <rFont val="ＭＳ Ｐゴシック"/>
        <family val="3"/>
        <charset val="128"/>
      </rPr>
      <t>～</t>
    </r>
    <r>
      <rPr>
        <sz val="8"/>
        <rFont val="Arial"/>
        <family val="2"/>
      </rPr>
      <t>0082
0091</t>
    </r>
    <r>
      <rPr>
        <sz val="8"/>
        <rFont val="ＭＳ Ｐゴシック"/>
        <family val="3"/>
        <charset val="128"/>
      </rPr>
      <t>～</t>
    </r>
    <r>
      <rPr>
        <sz val="8"/>
        <rFont val="Arial"/>
        <family val="2"/>
      </rPr>
      <t xml:space="preserve">0092
</t>
    </r>
    <phoneticPr fontId="20"/>
  </si>
  <si>
    <t>LDA-PD4204TA</t>
    <phoneticPr fontId="20"/>
  </si>
  <si>
    <r>
      <t xml:space="preserve">
0091</t>
    </r>
    <r>
      <rPr>
        <sz val="8"/>
        <rFont val="ＭＳ Ｐゴシック"/>
        <family val="3"/>
        <charset val="128"/>
      </rPr>
      <t>～</t>
    </r>
    <r>
      <rPr>
        <sz val="8"/>
        <rFont val="Arial"/>
        <family val="2"/>
      </rPr>
      <t xml:space="preserve">0092
</t>
    </r>
    <phoneticPr fontId="20"/>
  </si>
  <si>
    <t>LDA-PD4204T</t>
    <phoneticPr fontId="20"/>
  </si>
  <si>
    <r>
      <t xml:space="preserve">
0081</t>
    </r>
    <r>
      <rPr>
        <sz val="8"/>
        <rFont val="ＭＳ Ｐゴシック"/>
        <family val="3"/>
        <charset val="128"/>
      </rPr>
      <t>～</t>
    </r>
    <r>
      <rPr>
        <sz val="8"/>
        <rFont val="Arial"/>
        <family val="2"/>
      </rPr>
      <t>0082</t>
    </r>
    <r>
      <rPr>
        <sz val="8"/>
        <rFont val="Arial"/>
        <family val="2"/>
      </rPr>
      <t xml:space="preserve">
</t>
    </r>
    <phoneticPr fontId="20"/>
  </si>
  <si>
    <t>ﾎﾞﾙﾎﾞV90ｸﾛｽｶﾝﾄﾘｰ</t>
    <phoneticPr fontId="20"/>
  </si>
  <si>
    <t>F</t>
    <phoneticPr fontId="20"/>
  </si>
  <si>
    <r>
      <t>1800</t>
    </r>
    <r>
      <rPr>
        <sz val="8"/>
        <rFont val="ＭＳ Ｐゴシック"/>
        <family val="3"/>
        <charset val="128"/>
      </rPr>
      <t>～</t>
    </r>
    <r>
      <rPr>
        <sz val="8"/>
        <rFont val="Arial"/>
        <family val="2"/>
      </rPr>
      <t>1820</t>
    </r>
    <phoneticPr fontId="20"/>
  </si>
  <si>
    <r>
      <t xml:space="preserve">
0001</t>
    </r>
    <r>
      <rPr>
        <sz val="8"/>
        <rFont val="ＭＳ Ｐゴシック"/>
        <family val="3"/>
        <charset val="128"/>
      </rPr>
      <t>～</t>
    </r>
    <r>
      <rPr>
        <sz val="8"/>
        <rFont val="Arial"/>
        <family val="2"/>
      </rPr>
      <t>0004
0011</t>
    </r>
    <r>
      <rPr>
        <sz val="8"/>
        <rFont val="ＭＳ Ｐゴシック"/>
        <family val="3"/>
        <charset val="128"/>
      </rPr>
      <t>～</t>
    </r>
    <r>
      <rPr>
        <sz val="8"/>
        <rFont val="Arial"/>
        <family val="2"/>
      </rPr>
      <t xml:space="preserve">0014
</t>
    </r>
    <phoneticPr fontId="20"/>
  </si>
  <si>
    <r>
      <t>1770</t>
    </r>
    <r>
      <rPr>
        <sz val="8"/>
        <rFont val="ＭＳ Ｐゴシック"/>
        <family val="3"/>
        <charset val="128"/>
      </rPr>
      <t>～</t>
    </r>
    <r>
      <rPr>
        <sz val="8"/>
        <rFont val="Arial"/>
        <family val="2"/>
      </rPr>
      <t>1790</t>
    </r>
    <phoneticPr fontId="20"/>
  </si>
  <si>
    <t>ﾎﾞﾙﾎﾞV90</t>
    <phoneticPr fontId="20"/>
  </si>
  <si>
    <t>DF, NTC</t>
  </si>
  <si>
    <t>1730～1740</t>
  </si>
  <si>
    <t xml:space="preserve">
0181, 0182
0191, 0192
</t>
  </si>
  <si>
    <t>LDA-FD4204T</t>
  </si>
  <si>
    <t>ﾎﾞﾙﾎﾞV60ｸﾛｽｶﾝﾄﾘｰ</t>
  </si>
  <si>
    <t>1620～1630</t>
  </si>
  <si>
    <t xml:space="preserve">
0151~0154
0161~0164
</t>
  </si>
  <si>
    <t>ﾎﾞﾙﾎﾞS60</t>
  </si>
  <si>
    <t>1680～1690</t>
  </si>
  <si>
    <t xml:space="preserve">
0101~0104
0111~0114
</t>
  </si>
  <si>
    <t>ﾎﾞﾙﾎﾞV60</t>
  </si>
  <si>
    <t>1550～1560</t>
  </si>
  <si>
    <t xml:space="preserve">
0021, 0022
0025, 0026
0031, 0032
0035, 0036
1021, 1022
1025, 1026
1031, 1032
1035, 1036
</t>
  </si>
  <si>
    <t>LDA-MD4204T</t>
  </si>
  <si>
    <t>ﾎﾞﾙﾎﾞV40ｸﾛｽｶﾝﾄﾘｰ</t>
  </si>
  <si>
    <t>1540～1550</t>
  </si>
  <si>
    <t xml:space="preserve">
0001, 0002
0005, 0006
0011, 0012
0015, 0016
1001, 1002
1005, 1006
1011, 1012
1015, 1016
</t>
  </si>
  <si>
    <t>ﾎﾞﾙﾎﾞV40</t>
  </si>
  <si>
    <t>ﾎﾞﾙﾎﾞ</t>
    <phoneticPr fontId="20"/>
  </si>
  <si>
    <r>
      <rPr>
        <sz val="8"/>
        <rFont val="ＭＳ Ｐゴシック"/>
        <family val="3"/>
        <charset val="128"/>
      </rPr>
      <t>レベル</t>
    </r>
  </si>
  <si>
    <r>
      <rPr>
        <sz val="8"/>
        <rFont val="ＭＳ Ｐゴシック"/>
        <family val="3"/>
        <charset val="128"/>
      </rPr>
      <t>形式</t>
    </r>
  </si>
  <si>
    <r>
      <rPr>
        <sz val="8"/>
        <rFont val="ＭＳ Ｐゴシック"/>
        <family val="3"/>
        <charset val="128"/>
      </rPr>
      <t>対策</t>
    </r>
  </si>
  <si>
    <r>
      <rPr>
        <sz val="8"/>
        <rFont val="ＭＳ Ｐゴシック"/>
        <family val="3"/>
        <charset val="128"/>
      </rPr>
      <t>対策</t>
    </r>
    <rPh sb="0" eb="2">
      <t>タイサク</t>
    </rPh>
    <phoneticPr fontId="20"/>
  </si>
  <si>
    <r>
      <rPr>
        <sz val="8"/>
        <rFont val="ＭＳ Ｐゴシック"/>
        <family val="3"/>
        <charset val="128"/>
      </rPr>
      <t>ガス認定</t>
    </r>
  </si>
  <si>
    <r>
      <rPr>
        <sz val="8"/>
        <rFont val="ＭＳ Ｐゴシック"/>
        <family val="3"/>
        <charset val="128"/>
      </rPr>
      <t>その他</t>
    </r>
  </si>
  <si>
    <r>
      <rPr>
        <sz val="8"/>
        <rFont val="ＭＳ Ｐゴシック"/>
        <family val="3"/>
        <charset val="128"/>
      </rPr>
      <t>駆動</t>
    </r>
  </si>
  <si>
    <r>
      <rPr>
        <sz val="8"/>
        <rFont val="ＭＳ Ｐゴシック"/>
        <family val="3"/>
        <charset val="128"/>
      </rPr>
      <t>出ガス</t>
    </r>
  </si>
  <si>
    <r>
      <rPr>
        <sz val="8"/>
        <rFont val="ＭＳ Ｐゴシック"/>
        <family val="3"/>
        <charset val="128"/>
      </rPr>
      <t>改善</t>
    </r>
    <rPh sb="0" eb="2">
      <t>カイゼン</t>
    </rPh>
    <phoneticPr fontId="20"/>
  </si>
  <si>
    <r>
      <rPr>
        <sz val="8"/>
        <rFont val="ＭＳ Ｐゴシック"/>
        <family val="3"/>
        <charset val="128"/>
      </rPr>
      <t>低排出</t>
    </r>
  </si>
  <si>
    <r>
      <rPr>
        <sz val="8"/>
        <rFont val="ＭＳ Ｐゴシック"/>
        <family val="3"/>
        <charset val="128"/>
      </rPr>
      <t>主要排</t>
    </r>
  </si>
  <si>
    <r>
      <rPr>
        <sz val="8"/>
        <rFont val="ＭＳ Ｐゴシック"/>
        <family val="3"/>
        <charset val="128"/>
      </rPr>
      <t>燃費</t>
    </r>
  </si>
  <si>
    <r>
      <rPr>
        <sz val="8"/>
        <rFont val="ＭＳ Ｐゴシック"/>
        <family val="3"/>
        <charset val="128"/>
      </rPr>
      <t>総排
気量
（</t>
    </r>
    <r>
      <rPr>
        <sz val="8"/>
        <rFont val="Arial"/>
        <family val="2"/>
      </rPr>
      <t>L</t>
    </r>
    <r>
      <rPr>
        <sz val="8"/>
        <rFont val="ＭＳ Ｐゴシック"/>
        <family val="3"/>
        <charset val="128"/>
      </rPr>
      <t>）</t>
    </r>
    <rPh sb="1" eb="2">
      <t>ハイ</t>
    </rPh>
    <rPh sb="3" eb="4">
      <t>キ</t>
    </rPh>
    <rPh sb="4" eb="5">
      <t>リョウ</t>
    </rPh>
    <phoneticPr fontId="20"/>
  </si>
  <si>
    <r>
      <rPr>
        <sz val="8"/>
        <rFont val="ＭＳ Ｐゴシック"/>
        <family val="3"/>
        <charset val="128"/>
      </rPr>
      <t>型式</t>
    </r>
  </si>
  <si>
    <t>類別区分番号</t>
    <rPh sb="0" eb="2">
      <t>ルイベツ</t>
    </rPh>
    <rPh sb="2" eb="4">
      <t>クブン</t>
    </rPh>
    <rPh sb="4" eb="6">
      <t>バンゴウ</t>
    </rPh>
    <phoneticPr fontId="20"/>
  </si>
  <si>
    <r>
      <rPr>
        <sz val="8"/>
        <rFont val="ＭＳ Ｐゴシック"/>
        <family val="3"/>
        <charset val="128"/>
      </rPr>
      <t>（参考）</t>
    </r>
    <rPh sb="1" eb="3">
      <t>サンコウ</t>
    </rPh>
    <phoneticPr fontId="20"/>
  </si>
  <si>
    <r>
      <rPr>
        <sz val="8"/>
        <rFont val="ＭＳ Ｐゴシック"/>
        <family val="3"/>
        <charset val="128"/>
      </rPr>
      <t>その他燃費値の異なる要因</t>
    </r>
    <rPh sb="2" eb="3">
      <t>タ</t>
    </rPh>
    <rPh sb="3" eb="5">
      <t>ネンピ</t>
    </rPh>
    <rPh sb="5" eb="6">
      <t>チ</t>
    </rPh>
    <rPh sb="7" eb="8">
      <t>コト</t>
    </rPh>
    <rPh sb="10" eb="12">
      <t>ヨウイン</t>
    </rPh>
    <phoneticPr fontId="20"/>
  </si>
  <si>
    <r>
      <rPr>
        <sz val="8"/>
        <rFont val="ＭＳ Ｐゴシック"/>
        <family val="3"/>
        <charset val="128"/>
      </rPr>
      <t>主要</t>
    </r>
    <rPh sb="0" eb="2">
      <t>シュヨウ</t>
    </rPh>
    <phoneticPr fontId="20"/>
  </si>
  <si>
    <r>
      <rPr>
        <sz val="8"/>
        <color indexed="8"/>
        <rFont val="ＭＳ Ｐゴシック"/>
        <family val="3"/>
        <charset val="128"/>
      </rPr>
      <t>平成</t>
    </r>
    <r>
      <rPr>
        <sz val="8"/>
        <color indexed="8"/>
        <rFont val="Arial"/>
        <family val="2"/>
      </rPr>
      <t>32</t>
    </r>
    <r>
      <rPr>
        <sz val="8"/>
        <color indexed="8"/>
        <rFont val="ＭＳ Ｐゴシック"/>
        <family val="3"/>
        <charset val="128"/>
      </rPr>
      <t>年度
燃費基準
相当値
（</t>
    </r>
    <r>
      <rPr>
        <sz val="8"/>
        <color indexed="8"/>
        <rFont val="Arial"/>
        <family val="2"/>
      </rPr>
      <t>km/L</t>
    </r>
    <r>
      <rPr>
        <sz val="8"/>
        <color indexed="8"/>
        <rFont val="ＭＳ Ｐゴシック"/>
        <family val="3"/>
        <charset val="128"/>
      </rPr>
      <t>）</t>
    </r>
    <rPh sb="0" eb="2">
      <t>ヘイセイ</t>
    </rPh>
    <rPh sb="4" eb="6">
      <t>ネンド</t>
    </rPh>
    <rPh sb="7" eb="9">
      <t>ネンピ</t>
    </rPh>
    <rPh sb="9" eb="11">
      <t>キジュン</t>
    </rPh>
    <rPh sb="12" eb="14">
      <t>ソウトウ</t>
    </rPh>
    <rPh sb="14" eb="15">
      <t>チ</t>
    </rPh>
    <phoneticPr fontId="20"/>
  </si>
  <si>
    <r>
      <rPr>
        <sz val="8"/>
        <rFont val="ＭＳ Ｐゴシック"/>
        <family val="3"/>
        <charset val="128"/>
      </rPr>
      <t>平成</t>
    </r>
    <r>
      <rPr>
        <sz val="8"/>
        <rFont val="Arial"/>
        <family val="2"/>
      </rPr>
      <t>27</t>
    </r>
    <r>
      <rPr>
        <sz val="8"/>
        <rFont val="ＭＳ Ｐゴシック"/>
        <family val="3"/>
        <charset val="128"/>
      </rPr>
      <t>年度
燃費基準
相当値
（</t>
    </r>
    <r>
      <rPr>
        <sz val="8"/>
        <rFont val="Arial"/>
        <family val="2"/>
      </rPr>
      <t>km/L</t>
    </r>
    <r>
      <rPr>
        <sz val="8"/>
        <rFont val="ＭＳ Ｐゴシック"/>
        <family val="3"/>
        <charset val="128"/>
      </rPr>
      <t>）</t>
    </r>
    <rPh sb="0" eb="2">
      <t>ヘイセイ</t>
    </rPh>
    <rPh sb="4" eb="6">
      <t>ネンド</t>
    </rPh>
    <rPh sb="7" eb="9">
      <t>ネンピ</t>
    </rPh>
    <rPh sb="9" eb="11">
      <t>キジュン</t>
    </rPh>
    <rPh sb="12" eb="14">
      <t>ソウトウ</t>
    </rPh>
    <rPh sb="14" eb="15">
      <t>チ</t>
    </rPh>
    <phoneticPr fontId="20"/>
  </si>
  <si>
    <r>
      <t>1km</t>
    </r>
    <r>
      <rPr>
        <sz val="8"/>
        <rFont val="ＭＳ Ｐゴシック"/>
        <family val="3"/>
        <charset val="128"/>
      </rPr>
      <t xml:space="preserve">走行
における
</t>
    </r>
    <r>
      <rPr>
        <sz val="8"/>
        <rFont val="Arial"/>
        <family val="2"/>
      </rPr>
      <t>CO2</t>
    </r>
    <r>
      <rPr>
        <sz val="8"/>
        <rFont val="ＭＳ Ｐゴシック"/>
        <family val="3"/>
        <charset val="128"/>
      </rPr>
      <t>排出量
（</t>
    </r>
    <r>
      <rPr>
        <sz val="8"/>
        <rFont val="Arial"/>
        <family val="2"/>
      </rPr>
      <t>g-CO2/km</t>
    </r>
    <r>
      <rPr>
        <sz val="8"/>
        <rFont val="ＭＳ Ｐゴシック"/>
        <family val="3"/>
        <charset val="128"/>
      </rPr>
      <t>）</t>
    </r>
    <rPh sb="14" eb="16">
      <t>ハイシュツ</t>
    </rPh>
    <rPh sb="16" eb="17">
      <t>リョウ</t>
    </rPh>
    <phoneticPr fontId="20"/>
  </si>
  <si>
    <r>
      <rPr>
        <sz val="8"/>
        <rFont val="ＭＳ Ｐゴシック"/>
        <family val="3"/>
        <charset val="128"/>
      </rPr>
      <t>燃費値
（</t>
    </r>
    <r>
      <rPr>
        <sz val="8"/>
        <rFont val="Arial"/>
        <family val="2"/>
      </rPr>
      <t>km/L</t>
    </r>
    <r>
      <rPr>
        <sz val="8"/>
        <rFont val="ＭＳ Ｐゴシック"/>
        <family val="3"/>
        <charset val="128"/>
      </rPr>
      <t>）</t>
    </r>
    <rPh sb="0" eb="2">
      <t>ネンピ</t>
    </rPh>
    <rPh sb="2" eb="3">
      <t>チ</t>
    </rPh>
    <phoneticPr fontId="20"/>
  </si>
  <si>
    <r>
      <t>JC08</t>
    </r>
    <r>
      <rPr>
        <sz val="8"/>
        <rFont val="ＭＳ Ｐゴシック"/>
        <family val="3"/>
        <charset val="128"/>
      </rPr>
      <t>モード</t>
    </r>
    <phoneticPr fontId="20"/>
  </si>
  <si>
    <r>
      <rPr>
        <sz val="8"/>
        <rFont val="ＭＳ Ｐゴシック"/>
        <family val="3"/>
        <charset val="128"/>
      </rPr>
      <t>乗車定員
（名）</t>
    </r>
    <rPh sb="0" eb="2">
      <t>ジョウシャ</t>
    </rPh>
    <rPh sb="2" eb="4">
      <t>テイイン</t>
    </rPh>
    <rPh sb="6" eb="7">
      <t>メイ</t>
    </rPh>
    <phoneticPr fontId="20"/>
  </si>
  <si>
    <r>
      <rPr>
        <sz val="8"/>
        <rFont val="ＭＳ Ｐゴシック"/>
        <family val="3"/>
        <charset val="128"/>
      </rPr>
      <t>車両重量
（</t>
    </r>
    <r>
      <rPr>
        <sz val="8"/>
        <rFont val="Arial"/>
        <family val="2"/>
      </rPr>
      <t>kg</t>
    </r>
    <r>
      <rPr>
        <sz val="8"/>
        <rFont val="ＭＳ Ｐゴシック"/>
        <family val="3"/>
        <charset val="128"/>
      </rPr>
      <t>）</t>
    </r>
    <phoneticPr fontId="20"/>
  </si>
  <si>
    <r>
      <rPr>
        <sz val="8"/>
        <rFont val="ＭＳ Ｐゴシック"/>
        <family val="3"/>
        <charset val="128"/>
      </rPr>
      <t>変速装置
の型式及び
変速段数</t>
    </r>
    <rPh sb="0" eb="2">
      <t>ヘンソク</t>
    </rPh>
    <rPh sb="2" eb="4">
      <t>ソウチ</t>
    </rPh>
    <rPh sb="6" eb="8">
      <t>カタシキ</t>
    </rPh>
    <rPh sb="8" eb="9">
      <t>オヨ</t>
    </rPh>
    <rPh sb="11" eb="13">
      <t>ヘンソク</t>
    </rPh>
    <rPh sb="13" eb="15">
      <t>ダンスウ</t>
    </rPh>
    <phoneticPr fontId="20"/>
  </si>
  <si>
    <r>
      <rPr>
        <sz val="8"/>
        <rFont val="ＭＳ Ｐゴシック"/>
        <family val="3"/>
        <charset val="128"/>
      </rPr>
      <t>原動機</t>
    </r>
  </si>
  <si>
    <r>
      <rPr>
        <sz val="8"/>
        <rFont val="ＭＳ Ｐゴシック"/>
        <family val="3"/>
        <charset val="128"/>
      </rPr>
      <t>通称名</t>
    </r>
  </si>
  <si>
    <r>
      <rPr>
        <sz val="8"/>
        <rFont val="ＭＳ Ｐゴシック"/>
        <family val="3"/>
        <charset val="128"/>
      </rPr>
      <t>車名</t>
    </r>
    <rPh sb="0" eb="2">
      <t>シャメイ</t>
    </rPh>
    <phoneticPr fontId="20"/>
  </si>
  <si>
    <r>
      <rPr>
        <sz val="8"/>
        <color indexed="8"/>
        <rFont val="ＭＳ Ｐゴシック"/>
        <family val="3"/>
        <charset val="128"/>
      </rPr>
      <t>目標年度（平成</t>
    </r>
    <r>
      <rPr>
        <sz val="8"/>
        <color indexed="8"/>
        <rFont val="Arial"/>
        <family val="2"/>
      </rPr>
      <t>27</t>
    </r>
    <r>
      <rPr>
        <sz val="8"/>
        <color indexed="8"/>
        <rFont val="ＭＳ Ｐゴシック"/>
        <family val="3"/>
        <charset val="128"/>
      </rPr>
      <t>年度</t>
    </r>
    <r>
      <rPr>
        <sz val="8"/>
        <color indexed="8"/>
        <rFont val="Arial"/>
        <family val="2"/>
      </rPr>
      <t>/</t>
    </r>
    <r>
      <rPr>
        <sz val="8"/>
        <color indexed="8"/>
        <rFont val="ＭＳ Ｐゴシック"/>
        <family val="3"/>
        <charset val="128"/>
      </rPr>
      <t>平成</t>
    </r>
    <r>
      <rPr>
        <sz val="8"/>
        <color indexed="8"/>
        <rFont val="Arial"/>
        <family val="2"/>
      </rPr>
      <t>32</t>
    </r>
    <r>
      <rPr>
        <sz val="8"/>
        <color indexed="8"/>
        <rFont val="ＭＳ Ｐゴシック"/>
        <family val="3"/>
        <charset val="128"/>
      </rPr>
      <t>年度）</t>
    </r>
    <rPh sb="12" eb="14">
      <t>ヘイセイ</t>
    </rPh>
    <rPh sb="16" eb="18">
      <t>ネンド</t>
    </rPh>
    <phoneticPr fontId="20"/>
  </si>
  <si>
    <r>
      <rPr>
        <sz val="8"/>
        <rFont val="ＭＳ Ｐゴシック"/>
        <family val="3"/>
        <charset val="128"/>
      </rPr>
      <t>当該自動車の製造又は輸入の事業を行う者の氏名又は名称　</t>
    </r>
  </si>
  <si>
    <t>（注）「燃費基準相当値」の欄には、燃費基準値をディーゼル車用に換算した値を記載しています。</t>
    <phoneticPr fontId="20"/>
  </si>
  <si>
    <t>CCO, EGR, DF, SCR</t>
  </si>
  <si>
    <t>I, D, FI, TC, IC, P, EP</t>
    <phoneticPr fontId="20"/>
  </si>
  <si>
    <r>
      <t>8AT(E</t>
    </r>
    <r>
      <rPr>
        <sz val="8"/>
        <color theme="1"/>
        <rFont val="ＭＳ Ｐゴシック"/>
        <family val="3"/>
        <charset val="128"/>
      </rPr>
      <t>･</t>
    </r>
    <r>
      <rPr>
        <sz val="8"/>
        <color theme="1"/>
        <rFont val="Arial"/>
        <family val="2"/>
      </rPr>
      <t>LTC)</t>
    </r>
    <phoneticPr fontId="20"/>
  </si>
  <si>
    <t>YH01</t>
    <phoneticPr fontId="20"/>
  </si>
  <si>
    <t>3DA-K9PYH01</t>
    <phoneticPr fontId="20"/>
  </si>
  <si>
    <t>1600 - 1650</t>
    <phoneticPr fontId="20"/>
  </si>
  <si>
    <t>0101, 0102, 0103, 0104</t>
    <phoneticPr fontId="20"/>
  </si>
  <si>
    <t>1670 - 1730</t>
    <phoneticPr fontId="20"/>
  </si>
  <si>
    <t>1002, 1003, 1004, 1005</t>
    <phoneticPr fontId="20"/>
  </si>
  <si>
    <t>0001, 0002, 0003, 0004</t>
    <phoneticPr fontId="20"/>
  </si>
  <si>
    <t>リフター</t>
    <phoneticPr fontId="20"/>
  </si>
  <si>
    <t>1690 - 1720</t>
    <phoneticPr fontId="20"/>
  </si>
  <si>
    <t>AH01</t>
  </si>
  <si>
    <t>0003, 0004
0011, 0012</t>
    <phoneticPr fontId="20"/>
  </si>
  <si>
    <t>3DA-P87AH01</t>
    <phoneticPr fontId="20"/>
  </si>
  <si>
    <t>1660 - 1700</t>
    <phoneticPr fontId="20"/>
  </si>
  <si>
    <t>AH01</t>
    <phoneticPr fontId="20"/>
  </si>
  <si>
    <t>0104, 1103, 1104</t>
    <phoneticPr fontId="20"/>
  </si>
  <si>
    <t>3DA-R8AH01</t>
    <phoneticPr fontId="20"/>
  </si>
  <si>
    <t>1660 - 1690</t>
    <phoneticPr fontId="20"/>
  </si>
  <si>
    <t>1101, 1102</t>
    <phoneticPr fontId="20"/>
  </si>
  <si>
    <t>0103</t>
    <phoneticPr fontId="20"/>
  </si>
  <si>
    <t>1620 - 1650</t>
    <phoneticPr fontId="20"/>
  </si>
  <si>
    <t>0101, 0102</t>
    <phoneticPr fontId="20"/>
  </si>
  <si>
    <t>0004, 1003, 1004</t>
    <phoneticPr fontId="20"/>
  </si>
  <si>
    <t>1001, 1002</t>
    <phoneticPr fontId="20"/>
  </si>
  <si>
    <t>0001, 0002</t>
    <phoneticPr fontId="20"/>
  </si>
  <si>
    <t>1610 - 1640</t>
    <phoneticPr fontId="20"/>
  </si>
  <si>
    <t>3DA-P84AH01</t>
    <phoneticPr fontId="20"/>
  </si>
  <si>
    <t>1460 - 1480</t>
    <phoneticPr fontId="20"/>
  </si>
  <si>
    <t>3DA-P52YH01</t>
    <phoneticPr fontId="20"/>
  </si>
  <si>
    <t>3DA-P51YH01</t>
    <phoneticPr fontId="20"/>
  </si>
  <si>
    <t>3DA-P24YH01</t>
    <phoneticPr fontId="20"/>
  </si>
  <si>
    <t>プジョー</t>
    <phoneticPr fontId="20"/>
  </si>
  <si>
    <r>
      <rPr>
        <sz val="8"/>
        <color theme="1"/>
        <rFont val="ＭＳ Ｐゴシック"/>
        <family val="3"/>
        <charset val="128"/>
      </rPr>
      <t>レベル</t>
    </r>
  </si>
  <si>
    <r>
      <rPr>
        <sz val="8"/>
        <color theme="1"/>
        <rFont val="ＭＳ Ｐゴシック"/>
        <family val="3"/>
        <charset val="128"/>
      </rPr>
      <t>形式</t>
    </r>
  </si>
  <si>
    <r>
      <rPr>
        <sz val="8"/>
        <color theme="1"/>
        <rFont val="ＭＳ Ｐゴシック"/>
        <family val="3"/>
        <charset val="128"/>
      </rPr>
      <t>対策</t>
    </r>
  </si>
  <si>
    <r>
      <rPr>
        <sz val="8"/>
        <color theme="1"/>
        <rFont val="ＭＳ Ｐゴシック"/>
        <family val="3"/>
        <charset val="128"/>
      </rPr>
      <t>対策</t>
    </r>
    <rPh sb="0" eb="2">
      <t>タイサク</t>
    </rPh>
    <phoneticPr fontId="20"/>
  </si>
  <si>
    <r>
      <rPr>
        <sz val="8"/>
        <color theme="1"/>
        <rFont val="ＭＳ Ｐゴシック"/>
        <family val="3"/>
        <charset val="128"/>
      </rPr>
      <t>ガス認定</t>
    </r>
  </si>
  <si>
    <r>
      <rPr>
        <sz val="8"/>
        <color theme="1"/>
        <rFont val="ＭＳ Ｐゴシック"/>
        <family val="3"/>
        <charset val="128"/>
      </rPr>
      <t>その他</t>
    </r>
  </si>
  <si>
    <r>
      <rPr>
        <sz val="8"/>
        <color theme="1"/>
        <rFont val="ＭＳ Ｐゴシック"/>
        <family val="3"/>
        <charset val="128"/>
      </rPr>
      <t>駆動</t>
    </r>
  </si>
  <si>
    <r>
      <rPr>
        <sz val="8"/>
        <color theme="1"/>
        <rFont val="ＭＳ Ｐゴシック"/>
        <family val="3"/>
        <charset val="128"/>
      </rPr>
      <t>出ガス</t>
    </r>
  </si>
  <si>
    <r>
      <rPr>
        <sz val="8"/>
        <color theme="1"/>
        <rFont val="ＭＳ Ｐゴシック"/>
        <family val="3"/>
        <charset val="128"/>
      </rPr>
      <t>改善</t>
    </r>
    <rPh sb="0" eb="2">
      <t>カイゼン</t>
    </rPh>
    <phoneticPr fontId="20"/>
  </si>
  <si>
    <r>
      <rPr>
        <sz val="8"/>
        <color theme="1"/>
        <rFont val="ＭＳ Ｐゴシック"/>
        <family val="3"/>
        <charset val="128"/>
      </rPr>
      <t>低排出</t>
    </r>
  </si>
  <si>
    <r>
      <rPr>
        <sz val="8"/>
        <color theme="1"/>
        <rFont val="ＭＳ Ｐゴシック"/>
        <family val="3"/>
        <charset val="128"/>
      </rPr>
      <t>主要排</t>
    </r>
  </si>
  <si>
    <r>
      <rPr>
        <sz val="8"/>
        <color theme="1"/>
        <rFont val="ＭＳ Ｐゴシック"/>
        <family val="3"/>
        <charset val="128"/>
      </rPr>
      <t>燃費</t>
    </r>
  </si>
  <si>
    <r>
      <rPr>
        <sz val="8"/>
        <color theme="1"/>
        <rFont val="ＭＳ Ｐゴシック"/>
        <family val="3"/>
        <charset val="128"/>
      </rPr>
      <t>総排
気量
（</t>
    </r>
    <r>
      <rPr>
        <sz val="8"/>
        <color theme="1"/>
        <rFont val="Arial"/>
        <family val="2"/>
      </rPr>
      <t>L</t>
    </r>
    <r>
      <rPr>
        <sz val="8"/>
        <color theme="1"/>
        <rFont val="ＭＳ Ｐゴシック"/>
        <family val="3"/>
        <charset val="128"/>
      </rPr>
      <t>）</t>
    </r>
    <rPh sb="1" eb="2">
      <t>ハイ</t>
    </rPh>
    <rPh sb="3" eb="4">
      <t>キ</t>
    </rPh>
    <rPh sb="4" eb="5">
      <t>リョウ</t>
    </rPh>
    <phoneticPr fontId="20"/>
  </si>
  <si>
    <r>
      <rPr>
        <sz val="8"/>
        <color theme="1"/>
        <rFont val="ＭＳ Ｐゴシック"/>
        <family val="3"/>
        <charset val="128"/>
      </rPr>
      <t>型式</t>
    </r>
  </si>
  <si>
    <r>
      <rPr>
        <sz val="8"/>
        <color theme="1"/>
        <rFont val="ＭＳ Ｐゴシック"/>
        <family val="3"/>
        <charset val="128"/>
      </rPr>
      <t>（参考）</t>
    </r>
    <rPh sb="1" eb="3">
      <t>サンコウ</t>
    </rPh>
    <phoneticPr fontId="20"/>
  </si>
  <si>
    <r>
      <rPr>
        <sz val="8"/>
        <color theme="1"/>
        <rFont val="ＭＳ Ｐゴシック"/>
        <family val="3"/>
        <charset val="128"/>
      </rPr>
      <t>その他燃費値の異なる要因</t>
    </r>
    <rPh sb="2" eb="3">
      <t>タ</t>
    </rPh>
    <rPh sb="3" eb="5">
      <t>ネンピ</t>
    </rPh>
    <rPh sb="5" eb="6">
      <t>チ</t>
    </rPh>
    <rPh sb="7" eb="8">
      <t>コト</t>
    </rPh>
    <rPh sb="10" eb="12">
      <t>ヨウイン</t>
    </rPh>
    <phoneticPr fontId="20"/>
  </si>
  <si>
    <r>
      <rPr>
        <sz val="8"/>
        <color theme="1"/>
        <rFont val="ＭＳ Ｐゴシック"/>
        <family val="3"/>
        <charset val="128"/>
      </rPr>
      <t>主要</t>
    </r>
    <rPh sb="0" eb="2">
      <t>シュヨウ</t>
    </rPh>
    <phoneticPr fontId="20"/>
  </si>
  <si>
    <r>
      <rPr>
        <sz val="8"/>
        <color theme="1"/>
        <rFont val="ＭＳ Ｐゴシック"/>
        <family val="3"/>
        <charset val="128"/>
      </rPr>
      <t>令和２年度
燃費基準値
（</t>
    </r>
    <r>
      <rPr>
        <sz val="8"/>
        <color theme="1"/>
        <rFont val="Arial"/>
        <family val="2"/>
      </rPr>
      <t>km/L</t>
    </r>
    <r>
      <rPr>
        <sz val="8"/>
        <color theme="1"/>
        <rFont val="ＭＳ Ｐゴシック"/>
        <family val="3"/>
        <charset val="128"/>
      </rPr>
      <t>）</t>
    </r>
    <rPh sb="0" eb="1">
      <t>レイ</t>
    </rPh>
    <rPh sb="1" eb="2">
      <t>カズ</t>
    </rPh>
    <rPh sb="3" eb="5">
      <t>ネンド</t>
    </rPh>
    <rPh sb="5" eb="7">
      <t>ヘイネンド</t>
    </rPh>
    <rPh sb="6" eb="8">
      <t>ネンピ</t>
    </rPh>
    <rPh sb="8" eb="10">
      <t>キジュン</t>
    </rPh>
    <rPh sb="10" eb="11">
      <t>チ</t>
    </rPh>
    <phoneticPr fontId="20"/>
  </si>
  <si>
    <r>
      <rPr>
        <sz val="8"/>
        <color theme="1"/>
        <rFont val="ＭＳ Ｐゴシック"/>
        <family val="3"/>
        <charset val="128"/>
      </rPr>
      <t>平成</t>
    </r>
    <r>
      <rPr>
        <sz val="8"/>
        <color theme="1"/>
        <rFont val="Arial"/>
        <family val="2"/>
      </rPr>
      <t>27</t>
    </r>
    <r>
      <rPr>
        <sz val="8"/>
        <color theme="1"/>
        <rFont val="ＭＳ Ｐゴシック"/>
        <family val="3"/>
        <charset val="128"/>
      </rPr>
      <t>年度
燃費基準
相当値
（</t>
    </r>
    <r>
      <rPr>
        <sz val="8"/>
        <color theme="1"/>
        <rFont val="Arial"/>
        <family val="2"/>
      </rPr>
      <t>km/L</t>
    </r>
    <r>
      <rPr>
        <sz val="8"/>
        <color theme="1"/>
        <rFont val="ＭＳ Ｐゴシック"/>
        <family val="3"/>
        <charset val="128"/>
      </rPr>
      <t>）</t>
    </r>
    <rPh sb="0" eb="2">
      <t>ヘイセイ</t>
    </rPh>
    <rPh sb="4" eb="6">
      <t>ネンド</t>
    </rPh>
    <rPh sb="7" eb="9">
      <t>ネンピ</t>
    </rPh>
    <rPh sb="9" eb="11">
      <t>キジュン</t>
    </rPh>
    <rPh sb="12" eb="14">
      <t>ソウトウ</t>
    </rPh>
    <rPh sb="14" eb="15">
      <t>チ</t>
    </rPh>
    <phoneticPr fontId="20"/>
  </si>
  <si>
    <r>
      <t>1km</t>
    </r>
    <r>
      <rPr>
        <sz val="8"/>
        <color theme="1"/>
        <rFont val="ＭＳ Ｐゴシック"/>
        <family val="3"/>
        <charset val="128"/>
      </rPr>
      <t xml:space="preserve">走行
における
</t>
    </r>
    <r>
      <rPr>
        <sz val="8"/>
        <color theme="1"/>
        <rFont val="Arial"/>
        <family val="2"/>
      </rPr>
      <t>CO2</t>
    </r>
    <r>
      <rPr>
        <sz val="8"/>
        <color theme="1"/>
        <rFont val="ＭＳ Ｐゴシック"/>
        <family val="3"/>
        <charset val="128"/>
      </rPr>
      <t>排出量
（</t>
    </r>
    <r>
      <rPr>
        <sz val="8"/>
        <color theme="1"/>
        <rFont val="Arial"/>
        <family val="2"/>
      </rPr>
      <t>g-CO2/km</t>
    </r>
    <r>
      <rPr>
        <sz val="8"/>
        <color theme="1"/>
        <rFont val="ＭＳ Ｐゴシック"/>
        <family val="3"/>
        <charset val="128"/>
      </rPr>
      <t>）</t>
    </r>
    <rPh sb="14" eb="16">
      <t>ハイシュツ</t>
    </rPh>
    <rPh sb="16" eb="17">
      <t>リョウ</t>
    </rPh>
    <phoneticPr fontId="20"/>
  </si>
  <si>
    <r>
      <rPr>
        <sz val="8"/>
        <color theme="1"/>
        <rFont val="ＭＳ Ｐゴシック"/>
        <family val="3"/>
        <charset val="128"/>
      </rPr>
      <t>燃費値
（</t>
    </r>
    <r>
      <rPr>
        <sz val="8"/>
        <color theme="1"/>
        <rFont val="Arial"/>
        <family val="2"/>
      </rPr>
      <t>km/L</t>
    </r>
    <r>
      <rPr>
        <sz val="8"/>
        <color theme="1"/>
        <rFont val="ＭＳ Ｐゴシック"/>
        <family val="3"/>
        <charset val="128"/>
      </rPr>
      <t>）</t>
    </r>
    <rPh sb="0" eb="2">
      <t>ネンピ</t>
    </rPh>
    <rPh sb="2" eb="3">
      <t>チ</t>
    </rPh>
    <phoneticPr fontId="20"/>
  </si>
  <si>
    <t>令和２年度
燃費基準
達成・向上
達成レベル</t>
    <rPh sb="0" eb="1">
      <t>レイ</t>
    </rPh>
    <rPh sb="1" eb="2">
      <t>カズ</t>
    </rPh>
    <rPh sb="3" eb="5">
      <t>ネンド</t>
    </rPh>
    <rPh sb="5" eb="7">
      <t>ヘイネンド</t>
    </rPh>
    <rPh sb="6" eb="8">
      <t>ネンピ</t>
    </rPh>
    <rPh sb="8" eb="10">
      <t>キジュン</t>
    </rPh>
    <rPh sb="11" eb="13">
      <t>タッセイ</t>
    </rPh>
    <rPh sb="14" eb="16">
      <t>コウジョウ</t>
    </rPh>
    <rPh sb="17" eb="19">
      <t>タッセイ</t>
    </rPh>
    <phoneticPr fontId="20"/>
  </si>
  <si>
    <r>
      <t>JC08</t>
    </r>
    <r>
      <rPr>
        <sz val="8"/>
        <color theme="1"/>
        <rFont val="ＭＳ Ｐゴシック"/>
        <family val="3"/>
        <charset val="128"/>
      </rPr>
      <t>モード</t>
    </r>
    <phoneticPr fontId="20"/>
  </si>
  <si>
    <r>
      <rPr>
        <sz val="8"/>
        <color theme="1"/>
        <rFont val="ＭＳ Ｐゴシック"/>
        <family val="3"/>
        <charset val="128"/>
      </rPr>
      <t>乗車定員
（名）</t>
    </r>
    <rPh sb="0" eb="2">
      <t>ジョウシャ</t>
    </rPh>
    <rPh sb="2" eb="4">
      <t>テイイン</t>
    </rPh>
    <rPh sb="6" eb="7">
      <t>メイ</t>
    </rPh>
    <phoneticPr fontId="20"/>
  </si>
  <si>
    <r>
      <rPr>
        <sz val="8"/>
        <color theme="1"/>
        <rFont val="ＭＳ Ｐゴシック"/>
        <family val="3"/>
        <charset val="128"/>
      </rPr>
      <t>車両重量
（</t>
    </r>
    <r>
      <rPr>
        <sz val="8"/>
        <color theme="1"/>
        <rFont val="Arial"/>
        <family val="2"/>
      </rPr>
      <t>kg</t>
    </r>
    <r>
      <rPr>
        <sz val="8"/>
        <color theme="1"/>
        <rFont val="ＭＳ Ｐゴシック"/>
        <family val="3"/>
        <charset val="128"/>
      </rPr>
      <t>）</t>
    </r>
    <phoneticPr fontId="20"/>
  </si>
  <si>
    <r>
      <rPr>
        <sz val="8"/>
        <color theme="1"/>
        <rFont val="ＭＳ Ｐゴシック"/>
        <family val="3"/>
        <charset val="128"/>
      </rPr>
      <t>変速装置
の型式及び
変速段数</t>
    </r>
    <rPh sb="0" eb="2">
      <t>ヘンソク</t>
    </rPh>
    <rPh sb="2" eb="4">
      <t>ソウチ</t>
    </rPh>
    <rPh sb="6" eb="8">
      <t>カタシキ</t>
    </rPh>
    <rPh sb="8" eb="9">
      <t>オヨ</t>
    </rPh>
    <rPh sb="11" eb="13">
      <t>ヘンソク</t>
    </rPh>
    <rPh sb="13" eb="15">
      <t>ダンスウ</t>
    </rPh>
    <phoneticPr fontId="20"/>
  </si>
  <si>
    <r>
      <rPr>
        <sz val="8"/>
        <color theme="1"/>
        <rFont val="ＭＳ Ｐゴシック"/>
        <family val="3"/>
        <charset val="128"/>
      </rPr>
      <t>原動機</t>
    </r>
  </si>
  <si>
    <r>
      <rPr>
        <sz val="8"/>
        <color theme="1"/>
        <rFont val="ＭＳ Ｐゴシック"/>
        <family val="3"/>
        <charset val="128"/>
      </rPr>
      <t>通称名</t>
    </r>
  </si>
  <si>
    <r>
      <rPr>
        <sz val="8"/>
        <color theme="1"/>
        <rFont val="ＭＳ Ｐゴシック"/>
        <family val="3"/>
        <charset val="128"/>
      </rPr>
      <t>車名</t>
    </r>
    <rPh sb="0" eb="2">
      <t>シャメイ</t>
    </rPh>
    <phoneticPr fontId="20"/>
  </si>
  <si>
    <t>Stellantisジャパン株式会社</t>
    <phoneticPr fontId="20"/>
  </si>
  <si>
    <r>
      <rPr>
        <sz val="8"/>
        <color theme="1"/>
        <rFont val="ＭＳ Ｐゴシック"/>
        <family val="3"/>
        <charset val="128"/>
      </rPr>
      <t>当該自動車の製造又は輸入の事業を行う者の氏名又は名称　</t>
    </r>
  </si>
  <si>
    <r>
      <t>当</t>
    </r>
    <r>
      <rPr>
        <sz val="8"/>
        <color theme="1"/>
        <rFont val="ＭＳ Ｐゴシック"/>
        <family val="3"/>
        <charset val="128"/>
      </rPr>
      <t>該自動車の製造又は輸入の事業を行う者の氏名又は名称　</t>
    </r>
  </si>
  <si>
    <r>
      <t>目</t>
    </r>
    <r>
      <rPr>
        <sz val="8"/>
        <color theme="1"/>
        <rFont val="ＭＳ Ｐゴシック"/>
        <family val="3"/>
        <charset val="128"/>
      </rPr>
      <t>標年度（平成</t>
    </r>
    <r>
      <rPr>
        <sz val="8"/>
        <color theme="1"/>
        <rFont val="Arial"/>
        <family val="2"/>
      </rPr>
      <t>27</t>
    </r>
    <r>
      <rPr>
        <sz val="8"/>
        <color theme="1"/>
        <rFont val="ＭＳ Ｐゴシック"/>
        <family val="3"/>
        <charset val="128"/>
      </rPr>
      <t>年度</t>
    </r>
    <r>
      <rPr>
        <sz val="8"/>
        <color theme="1"/>
        <rFont val="Arial"/>
        <family val="2"/>
      </rPr>
      <t>/</t>
    </r>
    <r>
      <rPr>
        <sz val="8"/>
        <color theme="1"/>
        <rFont val="ＭＳ Ｐゴシック"/>
        <family val="3"/>
        <charset val="128"/>
      </rPr>
      <t>令和２年度）</t>
    </r>
    <rPh sb="12" eb="14">
      <t>レイワ</t>
    </rPh>
    <rPh sb="15" eb="17">
      <t>ネンド</t>
    </rPh>
    <phoneticPr fontId="20"/>
  </si>
  <si>
    <r>
      <t>車</t>
    </r>
    <r>
      <rPr>
        <sz val="8"/>
        <color theme="1"/>
        <rFont val="ＭＳ Ｐゴシック"/>
        <family val="3"/>
        <charset val="128"/>
      </rPr>
      <t>名</t>
    </r>
    <rPh sb="0" eb="2">
      <t>シャメイ</t>
    </rPh>
    <phoneticPr fontId="20"/>
  </si>
  <si>
    <r>
      <t>通</t>
    </r>
    <r>
      <rPr>
        <sz val="8"/>
        <color theme="1"/>
        <rFont val="ＭＳ Ｐゴシック"/>
        <family val="3"/>
        <charset val="128"/>
      </rPr>
      <t>称名</t>
    </r>
  </si>
  <si>
    <r>
      <t>原</t>
    </r>
    <r>
      <rPr>
        <sz val="8"/>
        <color theme="1"/>
        <rFont val="ＭＳ Ｐゴシック"/>
        <family val="3"/>
        <charset val="128"/>
      </rPr>
      <t>動機</t>
    </r>
  </si>
  <si>
    <r>
      <t>変</t>
    </r>
    <r>
      <rPr>
        <sz val="8"/>
        <color theme="1"/>
        <rFont val="ＭＳ Ｐゴシック"/>
        <family val="3"/>
        <charset val="128"/>
      </rPr>
      <t>速装置
の型式及び
変速段数</t>
    </r>
    <rPh sb="0" eb="2">
      <t>ヘンソク</t>
    </rPh>
    <rPh sb="2" eb="4">
      <t>ソウチ</t>
    </rPh>
    <rPh sb="6" eb="8">
      <t>カタシキ</t>
    </rPh>
    <rPh sb="8" eb="9">
      <t>オヨ</t>
    </rPh>
    <rPh sb="11" eb="13">
      <t>ヘンソク</t>
    </rPh>
    <rPh sb="13" eb="15">
      <t>ダンスウ</t>
    </rPh>
    <phoneticPr fontId="20"/>
  </si>
  <si>
    <r>
      <t>車</t>
    </r>
    <r>
      <rPr>
        <sz val="8"/>
        <color theme="1"/>
        <rFont val="ＭＳ Ｐゴシック"/>
        <family val="3"/>
        <charset val="128"/>
      </rPr>
      <t>両重量
（</t>
    </r>
    <r>
      <rPr>
        <sz val="8"/>
        <color theme="1"/>
        <rFont val="Arial"/>
        <family val="2"/>
      </rPr>
      <t>kg</t>
    </r>
    <r>
      <rPr>
        <sz val="8"/>
        <color theme="1"/>
        <rFont val="ＭＳ Ｐゴシック"/>
        <family val="3"/>
        <charset val="128"/>
      </rPr>
      <t>）</t>
    </r>
    <phoneticPr fontId="20"/>
  </si>
  <si>
    <r>
      <t>乗</t>
    </r>
    <r>
      <rPr>
        <sz val="8"/>
        <color theme="1"/>
        <rFont val="ＭＳ Ｐゴシック"/>
        <family val="3"/>
        <charset val="128"/>
      </rPr>
      <t>車定員
（名）</t>
    </r>
    <rPh sb="0" eb="2">
      <t>ジョウシャ</t>
    </rPh>
    <rPh sb="2" eb="4">
      <t>テイイン</t>
    </rPh>
    <rPh sb="6" eb="7">
      <t>メイ</t>
    </rPh>
    <phoneticPr fontId="20"/>
  </si>
  <si>
    <r>
      <t>燃</t>
    </r>
    <r>
      <rPr>
        <sz val="8"/>
        <color theme="1"/>
        <rFont val="ＭＳ Ｐゴシック"/>
        <family val="3"/>
        <charset val="128"/>
      </rPr>
      <t>費値
（</t>
    </r>
    <r>
      <rPr>
        <sz val="8"/>
        <color theme="1"/>
        <rFont val="Arial"/>
        <family val="2"/>
      </rPr>
      <t>km/L</t>
    </r>
    <r>
      <rPr>
        <sz val="8"/>
        <color theme="1"/>
        <rFont val="ＭＳ Ｐゴシック"/>
        <family val="3"/>
        <charset val="128"/>
      </rPr>
      <t>）</t>
    </r>
    <rPh sb="0" eb="2">
      <t>ネンピ</t>
    </rPh>
    <rPh sb="2" eb="3">
      <t>チ</t>
    </rPh>
    <phoneticPr fontId="20"/>
  </si>
  <si>
    <r>
      <t>平</t>
    </r>
    <r>
      <rPr>
        <sz val="8"/>
        <color theme="1"/>
        <rFont val="ＭＳ Ｐゴシック"/>
        <family val="3"/>
        <charset val="128"/>
      </rPr>
      <t>成</t>
    </r>
    <r>
      <rPr>
        <sz val="8"/>
        <color theme="1"/>
        <rFont val="Arial"/>
        <family val="2"/>
      </rPr>
      <t>27</t>
    </r>
    <r>
      <rPr>
        <sz val="8"/>
        <color theme="1"/>
        <rFont val="ＭＳ Ｐゴシック"/>
        <family val="3"/>
        <charset val="128"/>
      </rPr>
      <t>年度
燃費基準
相当値
（</t>
    </r>
    <r>
      <rPr>
        <sz val="8"/>
        <color theme="1"/>
        <rFont val="Arial"/>
        <family val="2"/>
      </rPr>
      <t>km/L</t>
    </r>
    <r>
      <rPr>
        <sz val="8"/>
        <color theme="1"/>
        <rFont val="ＭＳ Ｐゴシック"/>
        <family val="3"/>
        <charset val="128"/>
      </rPr>
      <t>）</t>
    </r>
    <rPh sb="0" eb="2">
      <t>ヘイセイ</t>
    </rPh>
    <rPh sb="4" eb="6">
      <t>ネンド</t>
    </rPh>
    <rPh sb="7" eb="9">
      <t>ネンピ</t>
    </rPh>
    <rPh sb="9" eb="11">
      <t>キジュン</t>
    </rPh>
    <rPh sb="12" eb="14">
      <t>ソウトウ</t>
    </rPh>
    <rPh sb="14" eb="15">
      <t>チ</t>
    </rPh>
    <phoneticPr fontId="20"/>
  </si>
  <si>
    <r>
      <t>令</t>
    </r>
    <r>
      <rPr>
        <sz val="8"/>
        <color theme="1"/>
        <rFont val="ＭＳ Ｐゴシック"/>
        <family val="3"/>
        <charset val="128"/>
      </rPr>
      <t>和２年度
燃費基準値
（</t>
    </r>
    <r>
      <rPr>
        <sz val="8"/>
        <color theme="1"/>
        <rFont val="Arial"/>
        <family val="2"/>
      </rPr>
      <t>km/L</t>
    </r>
    <r>
      <rPr>
        <sz val="8"/>
        <color theme="1"/>
        <rFont val="ＭＳ Ｐゴシック"/>
        <family val="3"/>
        <charset val="128"/>
      </rPr>
      <t>）</t>
    </r>
    <rPh sb="0" eb="1">
      <t>レイ</t>
    </rPh>
    <rPh sb="1" eb="2">
      <t>カズ</t>
    </rPh>
    <rPh sb="3" eb="5">
      <t>ネンド</t>
    </rPh>
    <rPh sb="5" eb="7">
      <t>ヘイネンド</t>
    </rPh>
    <rPh sb="6" eb="8">
      <t>ネンピ</t>
    </rPh>
    <rPh sb="8" eb="10">
      <t>キジュン</t>
    </rPh>
    <rPh sb="10" eb="11">
      <t>チ</t>
    </rPh>
    <phoneticPr fontId="20"/>
  </si>
  <si>
    <r>
      <t>主</t>
    </r>
    <r>
      <rPr>
        <sz val="8"/>
        <color theme="1"/>
        <rFont val="ＭＳ Ｐゴシック"/>
        <family val="3"/>
        <charset val="128"/>
      </rPr>
      <t>要</t>
    </r>
    <rPh sb="0" eb="2">
      <t>シュヨウ</t>
    </rPh>
    <phoneticPr fontId="20"/>
  </si>
  <si>
    <r>
      <t>そ</t>
    </r>
    <r>
      <rPr>
        <sz val="8"/>
        <color theme="1"/>
        <rFont val="ＭＳ Ｐゴシック"/>
        <family val="3"/>
        <charset val="128"/>
      </rPr>
      <t>の他燃費値の異なる要因</t>
    </r>
    <rPh sb="2" eb="3">
      <t>タ</t>
    </rPh>
    <rPh sb="3" eb="5">
      <t>ネンピ</t>
    </rPh>
    <rPh sb="5" eb="6">
      <t>チ</t>
    </rPh>
    <rPh sb="7" eb="8">
      <t>コト</t>
    </rPh>
    <rPh sb="10" eb="12">
      <t>ヨウイン</t>
    </rPh>
    <phoneticPr fontId="20"/>
  </si>
  <si>
    <r>
      <t>（</t>
    </r>
    <r>
      <rPr>
        <sz val="8"/>
        <color theme="1"/>
        <rFont val="ＭＳ Ｐゴシック"/>
        <family val="3"/>
        <charset val="128"/>
      </rPr>
      <t>参考）</t>
    </r>
    <rPh sb="1" eb="3">
      <t>サンコウ</t>
    </rPh>
    <phoneticPr fontId="20"/>
  </si>
  <si>
    <r>
      <t>型</t>
    </r>
    <r>
      <rPr>
        <sz val="8"/>
        <color theme="1"/>
        <rFont val="ＭＳ Ｐゴシック"/>
        <family val="3"/>
        <charset val="128"/>
      </rPr>
      <t>式</t>
    </r>
  </si>
  <si>
    <r>
      <t>総</t>
    </r>
    <r>
      <rPr>
        <sz val="8"/>
        <color theme="1"/>
        <rFont val="ＭＳ Ｐゴシック"/>
        <family val="3"/>
        <charset val="128"/>
      </rPr>
      <t>排
気量
（</t>
    </r>
    <r>
      <rPr>
        <sz val="8"/>
        <color theme="1"/>
        <rFont val="Arial"/>
        <family val="2"/>
      </rPr>
      <t>L</t>
    </r>
    <r>
      <rPr>
        <sz val="8"/>
        <color theme="1"/>
        <rFont val="ＭＳ Ｐゴシック"/>
        <family val="3"/>
        <charset val="128"/>
      </rPr>
      <t>）</t>
    </r>
    <rPh sb="1" eb="2">
      <t>ハイ</t>
    </rPh>
    <rPh sb="3" eb="4">
      <t>キ</t>
    </rPh>
    <rPh sb="4" eb="5">
      <t>リョウ</t>
    </rPh>
    <phoneticPr fontId="20"/>
  </si>
  <si>
    <r>
      <t>燃</t>
    </r>
    <r>
      <rPr>
        <sz val="8"/>
        <color theme="1"/>
        <rFont val="ＭＳ Ｐゴシック"/>
        <family val="3"/>
        <charset val="128"/>
      </rPr>
      <t>費</t>
    </r>
  </si>
  <si>
    <r>
      <t>主</t>
    </r>
    <r>
      <rPr>
        <sz val="8"/>
        <color theme="1"/>
        <rFont val="ＭＳ Ｐゴシック"/>
        <family val="3"/>
        <charset val="128"/>
      </rPr>
      <t>要排</t>
    </r>
  </si>
  <si>
    <r>
      <t>低</t>
    </r>
    <r>
      <rPr>
        <sz val="8"/>
        <color theme="1"/>
        <rFont val="ＭＳ Ｐゴシック"/>
        <family val="3"/>
        <charset val="128"/>
      </rPr>
      <t>排出</t>
    </r>
  </si>
  <si>
    <r>
      <t>改</t>
    </r>
    <r>
      <rPr>
        <sz val="8"/>
        <color theme="1"/>
        <rFont val="ＭＳ Ｐゴシック"/>
        <family val="3"/>
        <charset val="128"/>
      </rPr>
      <t>善</t>
    </r>
    <rPh sb="0" eb="2">
      <t>カイゼン</t>
    </rPh>
    <phoneticPr fontId="20"/>
  </si>
  <si>
    <r>
      <t>出</t>
    </r>
    <r>
      <rPr>
        <sz val="8"/>
        <color theme="1"/>
        <rFont val="ＭＳ Ｐゴシック"/>
        <family val="3"/>
        <charset val="128"/>
      </rPr>
      <t>ガス</t>
    </r>
  </si>
  <si>
    <r>
      <t>駆</t>
    </r>
    <r>
      <rPr>
        <sz val="8"/>
        <color theme="1"/>
        <rFont val="ＭＳ Ｐゴシック"/>
        <family val="3"/>
        <charset val="128"/>
      </rPr>
      <t>動</t>
    </r>
  </si>
  <si>
    <r>
      <t>そ</t>
    </r>
    <r>
      <rPr>
        <sz val="8"/>
        <color theme="1"/>
        <rFont val="ＭＳ Ｐゴシック"/>
        <family val="3"/>
        <charset val="128"/>
      </rPr>
      <t>の他</t>
    </r>
  </si>
  <si>
    <r>
      <t>ガ</t>
    </r>
    <r>
      <rPr>
        <sz val="8"/>
        <color theme="1"/>
        <rFont val="ＭＳ Ｐゴシック"/>
        <family val="3"/>
        <charset val="128"/>
      </rPr>
      <t>ス認定</t>
    </r>
  </si>
  <si>
    <r>
      <t>対</t>
    </r>
    <r>
      <rPr>
        <sz val="8"/>
        <color theme="1"/>
        <rFont val="ＭＳ Ｐゴシック"/>
        <family val="3"/>
        <charset val="128"/>
      </rPr>
      <t>策</t>
    </r>
    <rPh sb="0" eb="2">
      <t>タイサク</t>
    </rPh>
    <phoneticPr fontId="20"/>
  </si>
  <si>
    <r>
      <t>対</t>
    </r>
    <r>
      <rPr>
        <sz val="8"/>
        <color theme="1"/>
        <rFont val="ＭＳ Ｐゴシック"/>
        <family val="3"/>
        <charset val="128"/>
      </rPr>
      <t>策</t>
    </r>
  </si>
  <si>
    <r>
      <t>形</t>
    </r>
    <r>
      <rPr>
        <sz val="8"/>
        <color theme="1"/>
        <rFont val="ＭＳ Ｐゴシック"/>
        <family val="3"/>
        <charset val="128"/>
      </rPr>
      <t>式</t>
    </r>
  </si>
  <si>
    <r>
      <t>レ</t>
    </r>
    <r>
      <rPr>
        <sz val="8"/>
        <color theme="1"/>
        <rFont val="ＭＳ Ｐゴシック"/>
        <family val="3"/>
        <charset val="128"/>
      </rPr>
      <t>ベル</t>
    </r>
  </si>
  <si>
    <t>シトロエン</t>
    <phoneticPr fontId="20"/>
  </si>
  <si>
    <t>C4</t>
    <phoneticPr fontId="20"/>
  </si>
  <si>
    <t>3DA-C41YH01</t>
    <phoneticPr fontId="20"/>
  </si>
  <si>
    <r>
      <t xml:space="preserve">C5 </t>
    </r>
    <r>
      <rPr>
        <sz val="8"/>
        <color theme="1"/>
        <rFont val="ＭＳ Ｐゴシック"/>
        <family val="3"/>
        <charset val="128"/>
      </rPr>
      <t>エアクロス</t>
    </r>
    <phoneticPr fontId="20"/>
  </si>
  <si>
    <t>3DA-C84AH01</t>
    <phoneticPr fontId="20"/>
  </si>
  <si>
    <t>0201, 0202, 0203</t>
    <phoneticPr fontId="20"/>
  </si>
  <si>
    <t>0205, 0206, 0207</t>
    <phoneticPr fontId="20"/>
  </si>
  <si>
    <t>0204, 0209</t>
    <phoneticPr fontId="20"/>
  </si>
  <si>
    <t>1670 - 1690</t>
    <phoneticPr fontId="20"/>
  </si>
  <si>
    <t>0208</t>
    <phoneticPr fontId="20"/>
  </si>
  <si>
    <t>ベルランゴ</t>
    <phoneticPr fontId="20"/>
  </si>
  <si>
    <t>3DA-K9CYH01</t>
    <phoneticPr fontId="20"/>
  </si>
  <si>
    <t>1610 - 1630</t>
    <phoneticPr fontId="20"/>
  </si>
  <si>
    <t>1001, 1002, 1003</t>
    <phoneticPr fontId="20"/>
  </si>
  <si>
    <t>1670 - 1720</t>
    <phoneticPr fontId="20"/>
  </si>
  <si>
    <t>1580 - 1630</t>
    <phoneticPr fontId="20"/>
  </si>
  <si>
    <t>1101</t>
    <phoneticPr fontId="20"/>
  </si>
  <si>
    <t>CCO,EGR,
DF,SCR</t>
    <phoneticPr fontId="20"/>
  </si>
  <si>
    <t>I,D,FI,TC,IC,P,EP,
CN,AM</t>
    <phoneticPr fontId="20"/>
  </si>
  <si>
    <t>1,430～1,460</t>
  </si>
  <si>
    <t>DFF</t>
    <phoneticPr fontId="20"/>
  </si>
  <si>
    <t>―</t>
  </si>
  <si>
    <t>3DA-A1DFF</t>
    <phoneticPr fontId="20"/>
  </si>
  <si>
    <t>T-Roc 2.0 TDI / 110kW (DSG)</t>
    <phoneticPr fontId="20"/>
  </si>
  <si>
    <t>I,D,FI,TC,IC,P,EP,
CN,AM</t>
  </si>
  <si>
    <t>1,460～1,480</t>
  </si>
  <si>
    <t>DTS</t>
  </si>
  <si>
    <t>3DA-CDDTS</t>
  </si>
  <si>
    <t>Golf 2.0 TDI / 110kW (DSG)</t>
  </si>
  <si>
    <r>
      <t>対</t>
    </r>
    <r>
      <rPr>
        <sz val="8"/>
        <rFont val="ＭＳ Ｐゴシック"/>
        <family val="3"/>
        <charset val="128"/>
      </rPr>
      <t>策</t>
    </r>
    <rPh sb="0" eb="2">
      <t>タイサク</t>
    </rPh>
    <phoneticPr fontId="20"/>
  </si>
  <si>
    <r>
      <t>改</t>
    </r>
    <r>
      <rPr>
        <sz val="8"/>
        <rFont val="ＭＳ Ｐゴシック"/>
        <family val="3"/>
        <charset val="128"/>
      </rPr>
      <t>善</t>
    </r>
    <rPh sb="0" eb="2">
      <t>カイゼン</t>
    </rPh>
    <phoneticPr fontId="20"/>
  </si>
  <si>
    <r>
      <t>総</t>
    </r>
    <r>
      <rPr>
        <sz val="8"/>
        <rFont val="ＭＳ Ｐゴシック"/>
        <family val="3"/>
        <charset val="128"/>
      </rPr>
      <t>排
気量
（</t>
    </r>
    <r>
      <rPr>
        <sz val="8"/>
        <rFont val="Arial"/>
        <family val="2"/>
      </rPr>
      <t>L</t>
    </r>
    <r>
      <rPr>
        <sz val="8"/>
        <rFont val="ＭＳ Ｐゴシック"/>
        <family val="3"/>
        <charset val="128"/>
      </rPr>
      <t>）</t>
    </r>
    <rPh sb="1" eb="2">
      <t>ハイ</t>
    </rPh>
    <rPh sb="3" eb="4">
      <t>キ</t>
    </rPh>
    <rPh sb="4" eb="5">
      <t>リョウ</t>
    </rPh>
    <phoneticPr fontId="20"/>
  </si>
  <si>
    <r>
      <t>（</t>
    </r>
    <r>
      <rPr>
        <sz val="8"/>
        <rFont val="ＭＳ Ｐゴシック"/>
        <family val="3"/>
        <charset val="128"/>
      </rPr>
      <t>参考）</t>
    </r>
    <rPh sb="1" eb="3">
      <t>サンコウ</t>
    </rPh>
    <phoneticPr fontId="20"/>
  </si>
  <si>
    <r>
      <t>そ</t>
    </r>
    <r>
      <rPr>
        <sz val="8"/>
        <rFont val="ＭＳ Ｐゴシック"/>
        <family val="3"/>
        <charset val="128"/>
      </rPr>
      <t>の他燃費値の異なる要因</t>
    </r>
    <rPh sb="2" eb="3">
      <t>タ</t>
    </rPh>
    <rPh sb="3" eb="5">
      <t>ネンピ</t>
    </rPh>
    <rPh sb="5" eb="6">
      <t>チ</t>
    </rPh>
    <rPh sb="7" eb="8">
      <t>コト</t>
    </rPh>
    <rPh sb="10" eb="12">
      <t>ヨウイン</t>
    </rPh>
    <phoneticPr fontId="20"/>
  </si>
  <si>
    <r>
      <t>主</t>
    </r>
    <r>
      <rPr>
        <sz val="8"/>
        <rFont val="ＭＳ Ｐゴシック"/>
        <family val="3"/>
        <charset val="128"/>
      </rPr>
      <t>要</t>
    </r>
    <rPh sb="0" eb="2">
      <t>シュヨウ</t>
    </rPh>
    <phoneticPr fontId="20"/>
  </si>
  <si>
    <r>
      <t>令</t>
    </r>
    <r>
      <rPr>
        <sz val="8"/>
        <rFont val="ＭＳ Ｐゴシック"/>
        <family val="3"/>
        <charset val="128"/>
      </rPr>
      <t>和２年度
燃費基準値
（</t>
    </r>
    <r>
      <rPr>
        <sz val="8"/>
        <rFont val="Arial"/>
        <family val="2"/>
      </rPr>
      <t>km/L</t>
    </r>
    <r>
      <rPr>
        <sz val="8"/>
        <rFont val="ＭＳ Ｐゴシック"/>
        <family val="3"/>
        <charset val="128"/>
      </rPr>
      <t>）</t>
    </r>
    <rPh sb="0" eb="1">
      <t>レイ</t>
    </rPh>
    <rPh sb="1" eb="2">
      <t>カズ</t>
    </rPh>
    <rPh sb="3" eb="5">
      <t>ネンド</t>
    </rPh>
    <rPh sb="5" eb="7">
      <t>ヘイネンド</t>
    </rPh>
    <rPh sb="6" eb="8">
      <t>ネンピ</t>
    </rPh>
    <rPh sb="8" eb="10">
      <t>キジュン</t>
    </rPh>
    <rPh sb="10" eb="11">
      <t>チ</t>
    </rPh>
    <phoneticPr fontId="20"/>
  </si>
  <si>
    <r>
      <t>平</t>
    </r>
    <r>
      <rPr>
        <sz val="8"/>
        <rFont val="ＭＳ Ｐゴシック"/>
        <family val="3"/>
        <charset val="128"/>
      </rPr>
      <t>成</t>
    </r>
    <r>
      <rPr>
        <sz val="8"/>
        <rFont val="Arial"/>
        <family val="2"/>
      </rPr>
      <t>27</t>
    </r>
    <r>
      <rPr>
        <sz val="8"/>
        <rFont val="ＭＳ Ｐゴシック"/>
        <family val="3"/>
        <charset val="128"/>
      </rPr>
      <t>年度
燃費基準
相当値
（</t>
    </r>
    <r>
      <rPr>
        <sz val="8"/>
        <rFont val="Arial"/>
        <family val="2"/>
      </rPr>
      <t>km/L</t>
    </r>
    <r>
      <rPr>
        <sz val="8"/>
        <rFont val="ＭＳ Ｐゴシック"/>
        <family val="3"/>
        <charset val="128"/>
      </rPr>
      <t>）</t>
    </r>
    <rPh sb="0" eb="2">
      <t>ヘイセイ</t>
    </rPh>
    <rPh sb="4" eb="6">
      <t>ネンド</t>
    </rPh>
    <rPh sb="7" eb="9">
      <t>ネンピ</t>
    </rPh>
    <rPh sb="9" eb="11">
      <t>キジュン</t>
    </rPh>
    <rPh sb="12" eb="14">
      <t>ソウトウ</t>
    </rPh>
    <rPh sb="14" eb="15">
      <t>チ</t>
    </rPh>
    <phoneticPr fontId="20"/>
  </si>
  <si>
    <r>
      <t>燃</t>
    </r>
    <r>
      <rPr>
        <sz val="8"/>
        <rFont val="ＭＳ Ｐゴシック"/>
        <family val="3"/>
        <charset val="128"/>
      </rPr>
      <t>費値
（</t>
    </r>
    <r>
      <rPr>
        <sz val="8"/>
        <rFont val="Arial"/>
        <family val="2"/>
      </rPr>
      <t>km/L</t>
    </r>
    <r>
      <rPr>
        <sz val="8"/>
        <rFont val="ＭＳ Ｐゴシック"/>
        <family val="3"/>
        <charset val="128"/>
      </rPr>
      <t>）</t>
    </r>
    <rPh sb="0" eb="2">
      <t>ネンピ</t>
    </rPh>
    <rPh sb="2" eb="3">
      <t>チ</t>
    </rPh>
    <phoneticPr fontId="20"/>
  </si>
  <si>
    <r>
      <t>乗</t>
    </r>
    <r>
      <rPr>
        <sz val="8"/>
        <rFont val="ＭＳ Ｐゴシック"/>
        <family val="3"/>
        <charset val="128"/>
      </rPr>
      <t>車定員
（名）</t>
    </r>
    <rPh sb="0" eb="2">
      <t>ジョウシャ</t>
    </rPh>
    <rPh sb="2" eb="4">
      <t>テイイン</t>
    </rPh>
    <rPh sb="6" eb="7">
      <t>メイ</t>
    </rPh>
    <phoneticPr fontId="20"/>
  </si>
  <si>
    <r>
      <t>車</t>
    </r>
    <r>
      <rPr>
        <sz val="8"/>
        <rFont val="ＭＳ Ｐゴシック"/>
        <family val="3"/>
        <charset val="128"/>
      </rPr>
      <t>両重量
（</t>
    </r>
    <r>
      <rPr>
        <sz val="8"/>
        <rFont val="Arial"/>
        <family val="2"/>
      </rPr>
      <t>kg</t>
    </r>
    <r>
      <rPr>
        <sz val="8"/>
        <rFont val="ＭＳ Ｐゴシック"/>
        <family val="3"/>
        <charset val="128"/>
      </rPr>
      <t>）</t>
    </r>
    <phoneticPr fontId="20"/>
  </si>
  <si>
    <r>
      <t>変</t>
    </r>
    <r>
      <rPr>
        <sz val="8"/>
        <rFont val="ＭＳ Ｐゴシック"/>
        <family val="3"/>
        <charset val="128"/>
      </rPr>
      <t>速装置
の型式及び
変速段数</t>
    </r>
    <rPh sb="0" eb="2">
      <t>ヘンソク</t>
    </rPh>
    <rPh sb="2" eb="4">
      <t>ソウチ</t>
    </rPh>
    <rPh sb="6" eb="8">
      <t>カタシキ</t>
    </rPh>
    <rPh sb="8" eb="9">
      <t>オヨ</t>
    </rPh>
    <rPh sb="11" eb="13">
      <t>ヘンソク</t>
    </rPh>
    <rPh sb="13" eb="15">
      <t>ダンスウ</t>
    </rPh>
    <phoneticPr fontId="20"/>
  </si>
  <si>
    <r>
      <t>車</t>
    </r>
    <r>
      <rPr>
        <sz val="8"/>
        <rFont val="ＭＳ Ｐゴシック"/>
        <family val="3"/>
        <charset val="128"/>
      </rPr>
      <t>名</t>
    </r>
    <rPh sb="0" eb="2">
      <t>シャメイ</t>
    </rPh>
    <phoneticPr fontId="20"/>
  </si>
  <si>
    <r>
      <t>目</t>
    </r>
    <r>
      <rPr>
        <sz val="8"/>
        <rFont val="ＭＳ Ｐゴシック"/>
        <family val="3"/>
        <charset val="128"/>
      </rPr>
      <t>標年度（平成</t>
    </r>
    <r>
      <rPr>
        <sz val="8"/>
        <rFont val="Arial"/>
        <family val="2"/>
      </rPr>
      <t>27</t>
    </r>
    <r>
      <rPr>
        <sz val="8"/>
        <rFont val="ＭＳ Ｐゴシック"/>
        <family val="3"/>
        <charset val="128"/>
      </rPr>
      <t>年度</t>
    </r>
    <r>
      <rPr>
        <sz val="8"/>
        <rFont val="Arial"/>
        <family val="2"/>
      </rPr>
      <t>/</t>
    </r>
    <r>
      <rPr>
        <sz val="8"/>
        <rFont val="ＭＳ Ｐゴシック"/>
        <family val="3"/>
        <charset val="128"/>
      </rPr>
      <t>令和２年度）</t>
    </r>
    <rPh sb="12" eb="14">
      <t>レイワ</t>
    </rPh>
    <rPh sb="15" eb="17">
      <t>ネンド</t>
    </rPh>
    <phoneticPr fontId="20"/>
  </si>
  <si>
    <t>ﾌｫﾙｸｽﾜｰｹﾞﾝ</t>
    <phoneticPr fontId="20"/>
  </si>
  <si>
    <t>0001, 0002, 0003, 0004,
0101, 0102, 0103, 0104</t>
    <phoneticPr fontId="20"/>
  </si>
  <si>
    <t>3DA-X74AH01</t>
    <phoneticPr fontId="20"/>
  </si>
  <si>
    <t>DS 7</t>
  </si>
  <si>
    <t>1470 - 1530</t>
    <phoneticPr fontId="20"/>
  </si>
  <si>
    <t>0001, 0002, 0003</t>
    <phoneticPr fontId="20"/>
  </si>
  <si>
    <t>3DA-D41YH01</t>
    <phoneticPr fontId="20"/>
  </si>
  <si>
    <t>DS 4</t>
    <phoneticPr fontId="20"/>
  </si>
  <si>
    <t>DS</t>
    <phoneticPr fontId="20"/>
  </si>
  <si>
    <t>目標年度（平成27年度/令和２年度）</t>
    <phoneticPr fontId="20"/>
  </si>
  <si>
    <t>H,I,D,FI,TC,IC,P,EP,CN,AM</t>
    <phoneticPr fontId="20"/>
  </si>
  <si>
    <t>1,900～1,950</t>
  </si>
  <si>
    <t>7AT
(E)</t>
  </si>
  <si>
    <t>DTP</t>
  </si>
  <si>
    <t>1012 - 1124</t>
    <phoneticPr fontId="20"/>
  </si>
  <si>
    <t>3CA-FYDTPA</t>
  </si>
  <si>
    <t>Q5 40 TDI quattro (S-tronic)</t>
  </si>
  <si>
    <t>1,930～1,960</t>
  </si>
  <si>
    <t>3CA-FYDTPS</t>
    <phoneticPr fontId="20"/>
  </si>
  <si>
    <t>Q5 40 TDI quattro (S-tronic) air sus</t>
  </si>
  <si>
    <t>I,D,FI,TC,IC,P,EP,CN,AM</t>
  </si>
  <si>
    <t>5</t>
  </si>
  <si>
    <r>
      <t>1,900</t>
    </r>
    <r>
      <rPr>
        <sz val="8"/>
        <rFont val="ＭＳ Ｐゴシック"/>
        <family val="3"/>
        <charset val="128"/>
      </rPr>
      <t>～</t>
    </r>
    <r>
      <rPr>
        <sz val="8"/>
        <rFont val="Arial"/>
        <family val="2"/>
      </rPr>
      <t>1,930</t>
    </r>
  </si>
  <si>
    <t>DET</t>
  </si>
  <si>
    <t>LDA-FYDETS</t>
  </si>
  <si>
    <r>
      <t>1,920</t>
    </r>
    <r>
      <rPr>
        <sz val="8"/>
        <rFont val="ＭＳ Ｐゴシック"/>
        <family val="3"/>
        <charset val="128"/>
      </rPr>
      <t>～</t>
    </r>
    <r>
      <rPr>
        <sz val="8"/>
        <rFont val="Arial"/>
        <family val="2"/>
      </rPr>
      <t>1,950</t>
    </r>
  </si>
  <si>
    <t>LDA-FYDETA</t>
  </si>
  <si>
    <t>1,440~1,470</t>
  </si>
  <si>
    <t>DFG</t>
  </si>
  <si>
    <t>3DA-GADFG</t>
  </si>
  <si>
    <t>Q2 35 TDI  (S-tronic)</t>
  </si>
  <si>
    <t>H,I,D,FI,TC,IC,P,EP,CN,AM</t>
  </si>
  <si>
    <t>1,690～1,720</t>
  </si>
  <si>
    <t>3CA-F5DTPL</t>
  </si>
  <si>
    <t>A5 Sportback 40 TDI quattro  (S-tronic)</t>
  </si>
  <si>
    <t>1,660～1,680</t>
  </si>
  <si>
    <t>3CA-F5DTPF</t>
  </si>
  <si>
    <t>A5 Coupe 40 TDI quattro  (S-tronic)</t>
  </si>
  <si>
    <t>1,660～1,730</t>
  </si>
  <si>
    <t>3CA-8WDTPF</t>
  </si>
  <si>
    <t>A4 40 TDI quattro 
A4 Avant 40 TDI quattro  (S-tronic)</t>
  </si>
  <si>
    <t>ｱｳﾃﾞｨ</t>
    <phoneticPr fontId="20"/>
  </si>
  <si>
    <t>「（注）「燃費基準相当値」の欄には、燃費基準値をディーゼル車用に換算した値を記載しています。」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</si>
</sst>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_);[Red]\(0\)"/>
    <numFmt numFmtId="178" formatCode="0.000_ "/>
    <numFmt numFmtId="179" formatCode="0.0_ "/>
    <numFmt numFmtId="180" formatCode="0.000"/>
  </numFmts>
  <fonts count="4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8"/>
      <name val="Arial"/>
      <family val="2"/>
    </font>
    <font>
      <sz val="8"/>
      <name val="ＭＳ Ｐゴシック"/>
      <family val="3"/>
      <charset val="128"/>
    </font>
    <font>
      <sz val="6"/>
      <name val="ＭＳ Ｐゴシック"/>
      <family val="3"/>
      <charset val="128"/>
    </font>
    <font>
      <sz val="11"/>
      <name val="ＭＳ Ｐゴシック"/>
      <family val="3"/>
      <charset val="128"/>
    </font>
    <font>
      <sz val="10"/>
      <name val="Arial"/>
      <family val="2"/>
    </font>
    <font>
      <sz val="9"/>
      <color indexed="81"/>
      <name val="Meiryo UI"/>
      <family val="3"/>
      <charset val="128"/>
    </font>
    <font>
      <sz val="10"/>
      <name val="ＭＳ Ｐゴシック"/>
      <family val="3"/>
      <charset val="128"/>
    </font>
    <font>
      <sz val="8"/>
      <color theme="1"/>
      <name val="Arial"/>
      <family val="2"/>
    </font>
    <font>
      <sz val="12"/>
      <color theme="1"/>
      <name val="Arial"/>
      <family val="2"/>
    </font>
    <font>
      <sz val="8"/>
      <color theme="1"/>
      <name val="ＭＳ Ｐゴシック"/>
      <family val="3"/>
      <charset val="128"/>
    </font>
    <font>
      <b/>
      <sz val="12"/>
      <color theme="1"/>
      <name val="ＭＳ Ｐゴシック"/>
      <family val="3"/>
      <charset val="128"/>
    </font>
    <font>
      <b/>
      <sz val="10"/>
      <color theme="1"/>
      <name val="Arial"/>
      <family val="2"/>
    </font>
    <font>
      <sz val="8"/>
      <color theme="1"/>
      <name val="游ゴシック"/>
      <family val="2"/>
      <charset val="128"/>
    </font>
    <font>
      <sz val="8"/>
      <color theme="1"/>
      <name val="ＭＳ ゴシック"/>
      <family val="3"/>
      <charset val="128"/>
    </font>
    <font>
      <sz val="8"/>
      <color theme="1"/>
      <name val="游ゴシック"/>
      <family val="3"/>
      <charset val="128"/>
    </font>
    <font>
      <b/>
      <sz val="10"/>
      <name val="Arial"/>
      <family val="2"/>
    </font>
    <font>
      <b/>
      <sz val="12"/>
      <name val="Arial"/>
      <family val="2"/>
    </font>
    <font>
      <b/>
      <sz val="12"/>
      <name val="ＭＳ Ｐゴシック"/>
      <family val="3"/>
      <charset val="128"/>
    </font>
    <font>
      <sz val="12"/>
      <name val="Arial"/>
      <family val="2"/>
    </font>
    <font>
      <b/>
      <u/>
      <sz val="12"/>
      <name val="Arial"/>
      <family val="2"/>
    </font>
    <font>
      <sz val="8"/>
      <color rgb="FFFF0000"/>
      <name val="Arial"/>
      <family val="2"/>
    </font>
    <font>
      <sz val="8"/>
      <color indexed="8"/>
      <name val="ＭＳ Ｐゴシック"/>
      <family val="3"/>
      <charset val="128"/>
    </font>
    <font>
      <sz val="8"/>
      <color indexed="8"/>
      <name val="Arial"/>
      <family val="2"/>
    </font>
    <font>
      <sz val="8"/>
      <color theme="1"/>
      <name val="ＭＳ Ｐゴシック"/>
      <family val="2"/>
      <charset val="128"/>
    </font>
    <font>
      <b/>
      <sz val="12"/>
      <color theme="1"/>
      <name val="Arial"/>
      <family val="2"/>
    </font>
    <font>
      <b/>
      <u/>
      <sz val="12"/>
      <color theme="1"/>
      <name val="Arial"/>
      <family val="2"/>
    </font>
    <font>
      <b/>
      <sz val="8"/>
      <color theme="1"/>
      <name val="Arial"/>
      <family val="2"/>
    </font>
    <font>
      <u/>
      <sz val="8"/>
      <color theme="1"/>
      <name val="Arial"/>
      <family val="2"/>
    </font>
    <font>
      <sz val="8"/>
      <color theme="1"/>
      <name val="Arial"/>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
      <patternFill patternType="solid">
        <fgColor indexed="13"/>
        <bgColor indexed="64"/>
      </patternFill>
    </fill>
    <fill>
      <patternFill patternType="solid">
        <fgColor theme="0"/>
        <bgColor indexed="64"/>
      </patternFill>
    </fill>
    <fill>
      <patternFill patternType="solid">
        <fgColor indexed="51"/>
        <bgColor indexed="64"/>
      </patternFill>
    </fill>
    <fill>
      <patternFill patternType="solid">
        <fgColor theme="9" tint="0.59999389629810485"/>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6" fontId="21" fillId="0" borderId="0" applyFont="0" applyFill="0" applyBorder="0" applyAlignment="0" applyProtection="0"/>
    <xf numFmtId="6" fontId="21" fillId="0" borderId="0" applyFont="0" applyFill="0" applyBorder="0" applyAlignment="0" applyProtection="0"/>
    <xf numFmtId="0" fontId="7" fillId="7" borderId="4" applyNumberFormat="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21" fillId="0" borderId="0"/>
  </cellStyleXfs>
  <cellXfs count="512">
    <xf numFmtId="0" fontId="0" fillId="0" borderId="0" xfId="0"/>
    <xf numFmtId="0" fontId="18" fillId="0" borderId="0" xfId="0" applyFont="1" applyFill="1"/>
    <xf numFmtId="0" fontId="22" fillId="0" borderId="0" xfId="0" applyFont="1" applyFill="1" applyAlignment="1">
      <alignment vertical="center"/>
    </xf>
    <xf numFmtId="49" fontId="18" fillId="0" borderId="0" xfId="0" applyNumberFormat="1" applyFont="1" applyFill="1" applyAlignment="1">
      <alignment horizontal="center" vertical="center"/>
    </xf>
    <xf numFmtId="0" fontId="24"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8" fillId="0" borderId="0" xfId="0" applyFont="1" applyFill="1" applyAlignment="1">
      <alignment horizontal="left" indent="1"/>
    </xf>
    <xf numFmtId="0" fontId="25" fillId="0" borderId="0" xfId="0" applyFont="1" applyFill="1"/>
    <xf numFmtId="0" fontId="25" fillId="0" borderId="0" xfId="0" applyFont="1" applyFill="1" applyAlignment="1">
      <alignment horizontal="left" indent="1"/>
    </xf>
    <xf numFmtId="49" fontId="25" fillId="0" borderId="0" xfId="0" applyNumberFormat="1" applyFont="1" applyFill="1" applyAlignment="1">
      <alignment horizontal="center" vertical="center"/>
    </xf>
    <xf numFmtId="0" fontId="26" fillId="0" borderId="0" xfId="0" applyFont="1" applyFill="1"/>
    <xf numFmtId="0" fontId="27" fillId="0" borderId="16" xfId="0" applyFont="1" applyFill="1" applyBorder="1"/>
    <xf numFmtId="0" fontId="25" fillId="0" borderId="16" xfId="0" applyFont="1" applyFill="1" applyBorder="1"/>
    <xf numFmtId="0" fontId="25" fillId="0" borderId="0" xfId="0" applyFont="1" applyFill="1" applyAlignment="1">
      <alignment horizontal="right"/>
    </xf>
    <xf numFmtId="0" fontId="27" fillId="0" borderId="0" xfId="0" applyFont="1"/>
    <xf numFmtId="49" fontId="27" fillId="0" borderId="17" xfId="0" applyNumberFormat="1" applyFont="1" applyBorder="1" applyAlignment="1">
      <alignment horizontal="center"/>
    </xf>
    <xf numFmtId="0" fontId="27" fillId="0" borderId="17" xfId="0" applyFont="1" applyFill="1" applyBorder="1" applyAlignment="1">
      <alignment horizontal="center"/>
    </xf>
    <xf numFmtId="0" fontId="27" fillId="0" borderId="18" xfId="0" applyFont="1" applyFill="1" applyBorder="1" applyAlignment="1">
      <alignment horizontal="center"/>
    </xf>
    <xf numFmtId="0" fontId="27" fillId="0" borderId="26" xfId="0" applyFont="1" applyBorder="1"/>
    <xf numFmtId="49" fontId="27" fillId="0" borderId="12" xfId="0" applyNumberFormat="1" applyFont="1" applyBorder="1" applyAlignment="1">
      <alignment horizontal="center"/>
    </xf>
    <xf numFmtId="0" fontId="27" fillId="0" borderId="19" xfId="0" applyFont="1" applyFill="1" applyBorder="1" applyAlignment="1">
      <alignment horizontal="center"/>
    </xf>
    <xf numFmtId="0" fontId="27" fillId="0" borderId="20" xfId="0" applyFont="1" applyFill="1" applyBorder="1" applyAlignment="1">
      <alignment horizontal="center"/>
    </xf>
    <xf numFmtId="49" fontId="27" fillId="0" borderId="11" xfId="0" applyNumberFormat="1" applyFont="1" applyBorder="1" applyAlignment="1">
      <alignment horizontal="center" vertical="center"/>
    </xf>
    <xf numFmtId="0" fontId="27" fillId="0" borderId="21" xfId="0" applyFont="1" applyFill="1" applyBorder="1" applyAlignment="1">
      <alignment horizontal="center"/>
    </xf>
    <xf numFmtId="0" fontId="27" fillId="0" borderId="0" xfId="0" applyFont="1" applyFill="1" applyAlignment="1">
      <alignment horizontal="center"/>
    </xf>
    <xf numFmtId="49" fontId="27" fillId="0" borderId="19" xfId="0" applyNumberFormat="1" applyFont="1" applyBorder="1" applyAlignment="1">
      <alignment horizontal="center" vertical="center"/>
    </xf>
    <xf numFmtId="0" fontId="27" fillId="0" borderId="19" xfId="0" applyFont="1" applyBorder="1" applyAlignment="1">
      <alignment vertical="center"/>
    </xf>
    <xf numFmtId="0" fontId="27" fillId="0" borderId="22" xfId="0" applyFont="1" applyBorder="1" applyAlignment="1">
      <alignment vertical="center"/>
    </xf>
    <xf numFmtId="49" fontId="27" fillId="0" borderId="22" xfId="0" applyNumberFormat="1" applyFont="1" applyBorder="1" applyAlignment="1">
      <alignment horizontal="center" vertical="center"/>
    </xf>
    <xf numFmtId="0" fontId="27" fillId="0" borderId="22" xfId="0" applyFont="1" applyBorder="1" applyAlignment="1">
      <alignment horizontal="center" vertical="center"/>
    </xf>
    <xf numFmtId="0" fontId="27" fillId="0" borderId="22" xfId="0" applyFont="1" applyBorder="1" applyAlignment="1">
      <alignment vertical="center" wrapText="1"/>
    </xf>
    <xf numFmtId="0" fontId="27" fillId="0" borderId="25" xfId="0" applyFont="1" applyBorder="1" applyAlignment="1">
      <alignment vertical="center"/>
    </xf>
    <xf numFmtId="0" fontId="27" fillId="0" borderId="33" xfId="0" applyFont="1" applyBorder="1" applyAlignment="1">
      <alignment vertical="center"/>
    </xf>
    <xf numFmtId="0" fontId="27" fillId="0" borderId="36" xfId="0" applyFont="1" applyBorder="1" applyAlignment="1">
      <alignment vertical="center" wrapText="1"/>
    </xf>
    <xf numFmtId="0" fontId="27" fillId="0" borderId="12" xfId="0" applyFont="1" applyBorder="1" applyAlignment="1">
      <alignment vertical="center"/>
    </xf>
    <xf numFmtId="0" fontId="27" fillId="0" borderId="12" xfId="0" applyFont="1" applyFill="1" applyBorder="1" applyAlignment="1">
      <alignment horizontal="center"/>
    </xf>
    <xf numFmtId="0" fontId="27" fillId="0" borderId="12" xfId="0" applyFont="1" applyFill="1" applyBorder="1"/>
    <xf numFmtId="0" fontId="27" fillId="0" borderId="16" xfId="0" applyFont="1" applyFill="1" applyBorder="1" applyAlignment="1">
      <alignment horizontal="center"/>
    </xf>
    <xf numFmtId="0" fontId="27" fillId="0" borderId="30" xfId="0" applyFont="1" applyBorder="1" applyAlignment="1">
      <alignment vertical="center"/>
    </xf>
    <xf numFmtId="0" fontId="25" fillId="0" borderId="10" xfId="0" applyFont="1" applyFill="1" applyBorder="1" applyAlignment="1" applyProtection="1">
      <alignment horizontal="left" vertical="center" indent="1"/>
      <protection locked="0"/>
    </xf>
    <xf numFmtId="0" fontId="25" fillId="0" borderId="23" xfId="0" applyFont="1" applyFill="1" applyBorder="1" applyProtection="1">
      <protection locked="0"/>
    </xf>
    <xf numFmtId="0" fontId="25" fillId="0" borderId="13" xfId="0" applyFont="1" applyFill="1" applyBorder="1" applyAlignment="1">
      <alignment horizontal="left" vertical="center" indent="1"/>
    </xf>
    <xf numFmtId="0" fontId="25" fillId="0" borderId="10" xfId="0" applyFont="1" applyFill="1" applyBorder="1" applyAlignment="1">
      <alignment horizontal="left" vertical="center" indent="1"/>
    </xf>
    <xf numFmtId="49" fontId="25" fillId="0" borderId="10" xfId="0" applyNumberFormat="1" applyFont="1" applyFill="1" applyBorder="1" applyAlignment="1" applyProtection="1">
      <alignment horizontal="center" vertical="center" wrapText="1"/>
      <protection locked="0"/>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176" fontId="29" fillId="0" borderId="14" xfId="0" quotePrefix="1" applyNumberFormat="1" applyFont="1" applyFill="1" applyBorder="1" applyAlignment="1">
      <alignment horizontal="center" vertical="center" wrapText="1"/>
    </xf>
    <xf numFmtId="177" fontId="29" fillId="0" borderId="15" xfId="0" applyNumberFormat="1" applyFont="1" applyFill="1" applyBorder="1" applyAlignment="1">
      <alignment horizontal="center" vertical="center" wrapText="1"/>
    </xf>
    <xf numFmtId="176" fontId="29" fillId="0" borderId="27" xfId="0" quotePrefix="1" applyNumberFormat="1" applyFont="1" applyFill="1" applyBorder="1" applyAlignment="1">
      <alignment horizontal="center" vertical="center" wrapText="1"/>
    </xf>
    <xf numFmtId="176" fontId="29" fillId="0" borderId="10" xfId="0" quotePrefix="1" applyNumberFormat="1" applyFont="1" applyFill="1" applyBorder="1" applyAlignment="1" applyProtection="1">
      <alignment horizontal="center" vertical="center" wrapText="1"/>
      <protection locked="0"/>
    </xf>
    <xf numFmtId="0" fontId="25" fillId="0" borderId="10" xfId="0" applyFont="1" applyFill="1" applyBorder="1" applyAlignment="1" applyProtection="1">
      <alignment horizontal="left" vertical="center"/>
      <protection locked="0"/>
    </xf>
    <xf numFmtId="0" fontId="25" fillId="0" borderId="23" xfId="0" applyFont="1" applyFill="1" applyBorder="1" applyAlignment="1" applyProtection="1">
      <alignment horizontal="center" vertical="center"/>
      <protection locked="0"/>
    </xf>
    <xf numFmtId="0" fontId="25" fillId="0" borderId="28" xfId="0" applyFont="1" applyFill="1" applyBorder="1" applyAlignment="1">
      <alignment horizontal="center" vertical="center"/>
    </xf>
    <xf numFmtId="49" fontId="25" fillId="0" borderId="10" xfId="0" applyNumberFormat="1" applyFont="1" applyFill="1" applyBorder="1" applyAlignment="1">
      <alignment horizontal="center" vertical="center"/>
    </xf>
    <xf numFmtId="0" fontId="25" fillId="0" borderId="13" xfId="0" applyFont="1" applyFill="1" applyBorder="1" applyAlignment="1">
      <alignment horizontal="center" vertical="center"/>
    </xf>
    <xf numFmtId="0" fontId="25" fillId="0" borderId="13" xfId="0" applyFont="1" applyFill="1" applyBorder="1" applyAlignment="1" applyProtection="1">
      <alignment horizontal="left" vertical="center" indent="1"/>
      <protection locked="0"/>
    </xf>
    <xf numFmtId="0" fontId="25" fillId="0" borderId="10" xfId="0" applyFont="1" applyFill="1" applyBorder="1" applyAlignment="1" applyProtection="1">
      <alignment horizontal="center" vertical="center"/>
      <protection locked="0"/>
    </xf>
    <xf numFmtId="178" fontId="25" fillId="0" borderId="10" xfId="0" applyNumberFormat="1" applyFont="1" applyFill="1" applyBorder="1" applyAlignment="1" applyProtection="1">
      <alignment horizontal="center" vertical="center"/>
      <protection locked="0"/>
    </xf>
    <xf numFmtId="176" fontId="29" fillId="0" borderId="14" xfId="0" quotePrefix="1" applyNumberFormat="1" applyFont="1" applyFill="1" applyBorder="1" applyAlignment="1" applyProtection="1">
      <alignment horizontal="center" vertical="center" wrapText="1"/>
      <protection locked="0"/>
    </xf>
    <xf numFmtId="176" fontId="29" fillId="0" borderId="27" xfId="0" quotePrefix="1" applyNumberFormat="1" applyFont="1" applyFill="1" applyBorder="1" applyAlignment="1" applyProtection="1">
      <alignment horizontal="center" vertical="center" wrapText="1"/>
      <protection locked="0"/>
    </xf>
    <xf numFmtId="0" fontId="25" fillId="0" borderId="23" xfId="0" applyFont="1" applyFill="1" applyBorder="1" applyAlignment="1" applyProtection="1">
      <alignment horizontal="left"/>
      <protection locked="0"/>
    </xf>
    <xf numFmtId="0" fontId="25" fillId="0" borderId="13" xfId="0" applyFont="1" applyFill="1" applyBorder="1" applyAlignment="1" applyProtection="1">
      <alignment horizontal="left" vertical="center" indent="1" shrinkToFit="1"/>
      <protection locked="0"/>
    </xf>
    <xf numFmtId="0" fontId="25" fillId="0" borderId="10" xfId="0" applyFont="1" applyFill="1" applyBorder="1" applyAlignment="1" applyProtection="1">
      <alignment horizontal="left" vertical="center" indent="1" shrinkToFit="1"/>
      <protection locked="0"/>
    </xf>
    <xf numFmtId="49" fontId="25" fillId="0" borderId="10" xfId="0" applyNumberFormat="1" applyFont="1" applyFill="1" applyBorder="1" applyAlignment="1">
      <alignment horizontal="center" vertical="center" wrapText="1"/>
    </xf>
    <xf numFmtId="0" fontId="25" fillId="0" borderId="10" xfId="0" applyFont="1" applyFill="1" applyBorder="1" applyAlignment="1" applyProtection="1">
      <alignment horizontal="center" vertical="center" wrapText="1"/>
      <protection locked="0"/>
    </xf>
    <xf numFmtId="49" fontId="25" fillId="0" borderId="10" xfId="0" applyNumberFormat="1" applyFont="1" applyFill="1" applyBorder="1" applyAlignment="1" applyProtection="1">
      <alignment horizontal="center" vertical="center"/>
      <protection locked="0"/>
    </xf>
    <xf numFmtId="0" fontId="27" fillId="0" borderId="17" xfId="0" applyFont="1" applyBorder="1" applyAlignment="1">
      <alignment horizontal="center" vertical="center"/>
    </xf>
    <xf numFmtId="0" fontId="27" fillId="0" borderId="21" xfId="0" applyFont="1" applyBorder="1" applyAlignment="1">
      <alignment horizontal="center" vertical="center"/>
    </xf>
    <xf numFmtId="0" fontId="27" fillId="0" borderId="11"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1" xfId="0" applyFont="1" applyBorder="1" applyAlignment="1">
      <alignment horizontal="center" vertical="center"/>
    </xf>
    <xf numFmtId="0" fontId="27" fillId="0" borderId="19" xfId="0" applyFont="1" applyBorder="1" applyAlignment="1">
      <alignment horizontal="center" vertical="center"/>
    </xf>
    <xf numFmtId="0" fontId="18" fillId="0" borderId="29" xfId="0" applyFont="1" applyFill="1" applyBorder="1" applyAlignment="1">
      <alignment horizontal="left" indent="3"/>
    </xf>
    <xf numFmtId="0" fontId="27" fillId="0" borderId="16" xfId="0" applyFont="1" applyFill="1" applyBorder="1" applyAlignment="1" applyProtection="1">
      <alignment horizontal="left"/>
      <protection locked="0"/>
    </xf>
    <xf numFmtId="0" fontId="27" fillId="24" borderId="24" xfId="0" applyFont="1" applyFill="1" applyBorder="1" applyAlignment="1">
      <alignment horizontal="center"/>
    </xf>
    <xf numFmtId="0" fontId="27" fillId="24" borderId="29" xfId="0" applyFont="1" applyFill="1" applyBorder="1" applyAlignment="1">
      <alignment horizontal="center"/>
    </xf>
    <xf numFmtId="0" fontId="27" fillId="24" borderId="17" xfId="0" applyFont="1" applyFill="1" applyBorder="1" applyAlignment="1">
      <alignment horizontal="center"/>
    </xf>
    <xf numFmtId="0" fontId="27" fillId="0" borderId="24" xfId="0" applyFont="1" applyFill="1" applyBorder="1" applyAlignment="1">
      <alignment horizontal="center" shrinkToFit="1"/>
    </xf>
    <xf numFmtId="0" fontId="27" fillId="0" borderId="29" xfId="0" applyFont="1" applyFill="1" applyBorder="1" applyAlignment="1">
      <alignment horizontal="center" shrinkToFit="1"/>
    </xf>
    <xf numFmtId="0" fontId="27" fillId="0" borderId="17" xfId="0" applyFont="1" applyFill="1" applyBorder="1" applyAlignment="1">
      <alignment horizontal="center" shrinkToFit="1"/>
    </xf>
    <xf numFmtId="0" fontId="25" fillId="0" borderId="27" xfId="0" applyFont="1" applyFill="1" applyBorder="1" applyAlignment="1">
      <alignment horizontal="right"/>
    </xf>
    <xf numFmtId="0" fontId="27" fillId="0" borderId="25" xfId="0" applyFont="1" applyFill="1" applyBorder="1" applyAlignment="1">
      <alignment horizontal="center" shrinkToFit="1"/>
    </xf>
    <xf numFmtId="0" fontId="27" fillId="0" borderId="16" xfId="0" applyFont="1" applyFill="1" applyBorder="1" applyAlignment="1">
      <alignment horizontal="center" shrinkToFit="1"/>
    </xf>
    <xf numFmtId="0" fontId="27" fillId="0" borderId="12" xfId="0" applyFont="1" applyFill="1" applyBorder="1" applyAlignment="1">
      <alignment horizontal="center" shrinkToFi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4" xfId="0" applyFont="1" applyBorder="1" applyAlignment="1">
      <alignment horizontal="center" wrapText="1"/>
    </xf>
    <xf numFmtId="0" fontId="27" fillId="0" borderId="35" xfId="0" applyFont="1" applyBorder="1" applyAlignment="1">
      <alignment horizontal="center" wrapText="1"/>
    </xf>
    <xf numFmtId="0" fontId="27" fillId="0" borderId="37" xfId="0" applyFont="1" applyBorder="1" applyAlignment="1">
      <alignment horizontal="center" wrapText="1"/>
    </xf>
    <xf numFmtId="0" fontId="27" fillId="0" borderId="32" xfId="0" applyFont="1" applyBorder="1" applyAlignment="1">
      <alignment horizontal="center" wrapText="1"/>
    </xf>
    <xf numFmtId="0" fontId="27" fillId="0" borderId="11" xfId="0" applyFont="1" applyBorder="1" applyAlignment="1">
      <alignment horizontal="center" wrapText="1"/>
    </xf>
    <xf numFmtId="0" fontId="27" fillId="0" borderId="19" xfId="0" applyFont="1" applyBorder="1" applyAlignment="1">
      <alignment horizont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16" xfId="0" applyFont="1" applyFill="1" applyBorder="1"/>
    <xf numFmtId="0" fontId="27" fillId="0" borderId="29" xfId="0" applyFont="1" applyBorder="1" applyAlignment="1">
      <alignment horizontal="center"/>
    </xf>
    <xf numFmtId="0" fontId="27" fillId="0" borderId="16" xfId="0" applyFont="1" applyBorder="1" applyAlignment="1">
      <alignment horizont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12" xfId="0" applyFont="1" applyBorder="1" applyAlignment="1">
      <alignment horizontal="center" vertical="center"/>
    </xf>
    <xf numFmtId="0" fontId="18" fillId="0" borderId="0" xfId="0" applyFont="1" applyFill="1" applyBorder="1"/>
    <xf numFmtId="0" fontId="18" fillId="25" borderId="0" xfId="0" applyFont="1" applyFill="1" applyBorder="1"/>
    <xf numFmtId="0" fontId="18" fillId="26" borderId="13" xfId="0" applyFont="1" applyFill="1" applyBorder="1" applyAlignment="1">
      <alignment horizontal="center" vertical="center"/>
    </xf>
    <xf numFmtId="0" fontId="18" fillId="26" borderId="28" xfId="0" applyFont="1" applyFill="1" applyBorder="1" applyAlignment="1">
      <alignment horizontal="center" vertical="center"/>
    </xf>
    <xf numFmtId="0" fontId="18" fillId="26" borderId="23" xfId="0" applyFont="1" applyFill="1" applyBorder="1" applyAlignment="1" applyProtection="1">
      <alignment horizontal="center" vertical="center"/>
      <protection locked="0"/>
    </xf>
    <xf numFmtId="0" fontId="18" fillId="26" borderId="10" xfId="0" applyFont="1" applyFill="1" applyBorder="1" applyAlignment="1" applyProtection="1">
      <alignment horizontal="left" vertical="center"/>
      <protection locked="0"/>
    </xf>
    <xf numFmtId="0" fontId="18" fillId="26" borderId="10" xfId="0" applyFont="1" applyFill="1" applyBorder="1" applyAlignment="1" applyProtection="1">
      <alignment horizontal="center" vertical="center"/>
      <protection locked="0"/>
    </xf>
    <xf numFmtId="0" fontId="18" fillId="26" borderId="10" xfId="0" applyFont="1" applyFill="1" applyBorder="1" applyAlignment="1" applyProtection="1">
      <alignment horizontal="center" vertical="center" wrapText="1"/>
      <protection locked="0"/>
    </xf>
    <xf numFmtId="176" fontId="33" fillId="26" borderId="10" xfId="0" quotePrefix="1" applyNumberFormat="1" applyFont="1" applyFill="1" applyBorder="1" applyAlignment="1" applyProtection="1">
      <alignment horizontal="center" vertical="center" wrapText="1"/>
      <protection locked="0"/>
    </xf>
    <xf numFmtId="176" fontId="33" fillId="26" borderId="14" xfId="0" quotePrefix="1" applyNumberFormat="1" applyFont="1" applyFill="1" applyBorder="1" applyAlignment="1" applyProtection="1">
      <alignment horizontal="center" vertical="center" wrapText="1"/>
      <protection locked="0"/>
    </xf>
    <xf numFmtId="177" fontId="33" fillId="26" borderId="15" xfId="0" applyNumberFormat="1" applyFont="1" applyFill="1" applyBorder="1" applyAlignment="1">
      <alignment horizontal="center" vertical="center" wrapText="1"/>
    </xf>
    <xf numFmtId="179" fontId="33" fillId="26" borderId="14" xfId="0" applyNumberFormat="1" applyFont="1" applyFill="1" applyBorder="1" applyAlignment="1">
      <alignment horizontal="center" vertical="center"/>
    </xf>
    <xf numFmtId="0" fontId="18" fillId="26" borderId="27" xfId="0" applyNumberFormat="1" applyFont="1" applyFill="1" applyBorder="1" applyAlignment="1">
      <alignment horizontal="center" vertical="center"/>
    </xf>
    <xf numFmtId="177" fontId="18" fillId="26" borderId="10" xfId="46" applyNumberFormat="1" applyFont="1" applyFill="1" applyBorder="1" applyAlignment="1">
      <alignment horizontal="center" vertical="center" wrapText="1"/>
    </xf>
    <xf numFmtId="0" fontId="18" fillId="26" borderId="10" xfId="0" applyFont="1" applyFill="1" applyBorder="1" applyAlignment="1">
      <alignment horizontal="center" vertical="center"/>
    </xf>
    <xf numFmtId="0" fontId="18" fillId="26" borderId="10" xfId="46" applyNumberFormat="1" applyFont="1" applyFill="1" applyBorder="1" applyAlignment="1">
      <alignment horizontal="center" vertical="center" wrapText="1"/>
    </xf>
    <xf numFmtId="3" fontId="18" fillId="26" borderId="10" xfId="0" quotePrefix="1" applyNumberFormat="1" applyFont="1" applyFill="1" applyBorder="1" applyAlignment="1">
      <alignment vertical="center"/>
    </xf>
    <xf numFmtId="0" fontId="18" fillId="26" borderId="10" xfId="0" applyFont="1" applyFill="1" applyBorder="1" applyAlignment="1">
      <alignment vertical="center"/>
    </xf>
    <xf numFmtId="0" fontId="18" fillId="26" borderId="16" xfId="0" applyFont="1" applyFill="1" applyBorder="1" applyAlignment="1">
      <alignment vertical="center"/>
    </xf>
    <xf numFmtId="0" fontId="18" fillId="26" borderId="16" xfId="0" applyFont="1" applyFill="1" applyBorder="1" applyAlignment="1">
      <alignment horizontal="center" vertical="center"/>
    </xf>
    <xf numFmtId="0" fontId="18" fillId="26" borderId="22" xfId="0" applyFont="1" applyFill="1" applyBorder="1" applyAlignment="1">
      <alignment vertical="center"/>
    </xf>
    <xf numFmtId="0" fontId="18" fillId="26" borderId="24" xfId="0" applyFont="1" applyFill="1" applyBorder="1" applyAlignment="1" applyProtection="1">
      <alignment horizontal="center" vertical="center"/>
      <protection locked="0"/>
    </xf>
    <xf numFmtId="0" fontId="18" fillId="26" borderId="11" xfId="0" applyFont="1" applyFill="1" applyBorder="1" applyAlignment="1" applyProtection="1">
      <alignment horizontal="left" vertical="center"/>
      <protection locked="0"/>
    </xf>
    <xf numFmtId="0" fontId="18" fillId="26" borderId="0" xfId="0" applyFont="1" applyFill="1" applyBorder="1" applyAlignment="1">
      <alignment vertical="center"/>
    </xf>
    <xf numFmtId="0" fontId="18" fillId="26" borderId="0" xfId="0" applyFont="1" applyFill="1" applyBorder="1" applyAlignment="1">
      <alignment horizontal="center" vertical="center"/>
    </xf>
    <xf numFmtId="0" fontId="18" fillId="26" borderId="19" xfId="0" applyFont="1" applyFill="1" applyBorder="1" applyAlignment="1">
      <alignment vertical="center"/>
    </xf>
    <xf numFmtId="3" fontId="18" fillId="26" borderId="10" xfId="0" quotePrefix="1" applyNumberFormat="1" applyFont="1" applyFill="1" applyBorder="1" applyAlignment="1">
      <alignment vertical="center" wrapText="1"/>
    </xf>
    <xf numFmtId="0" fontId="18" fillId="26" borderId="26" xfId="0" applyFont="1" applyFill="1" applyBorder="1" applyAlignment="1">
      <alignment horizontal="center" vertical="center"/>
    </xf>
    <xf numFmtId="0" fontId="18" fillId="26" borderId="17" xfId="0" applyFont="1" applyFill="1" applyBorder="1" applyAlignment="1">
      <alignment horizontal="center" vertical="center"/>
    </xf>
    <xf numFmtId="0" fontId="18" fillId="26" borderId="38" xfId="0" applyFont="1" applyFill="1" applyBorder="1" applyAlignment="1">
      <alignment horizontal="center" vertical="center"/>
    </xf>
    <xf numFmtId="0" fontId="18" fillId="26" borderId="11" xfId="0" applyFont="1" applyFill="1" applyBorder="1" applyAlignment="1" applyProtection="1">
      <alignment horizontal="center" vertical="center"/>
      <protection locked="0"/>
    </xf>
    <xf numFmtId="0" fontId="18" fillId="26" borderId="11" xfId="0" applyFont="1" applyFill="1" applyBorder="1" applyAlignment="1" applyProtection="1">
      <alignment horizontal="center" vertical="center" wrapText="1"/>
      <protection locked="0"/>
    </xf>
    <xf numFmtId="176" fontId="33" fillId="26" borderId="11" xfId="0" quotePrefix="1" applyNumberFormat="1" applyFont="1" applyFill="1" applyBorder="1" applyAlignment="1" applyProtection="1">
      <alignment horizontal="center" vertical="center" wrapText="1"/>
      <protection locked="0"/>
    </xf>
    <xf numFmtId="176" fontId="33" fillId="26" borderId="37" xfId="0" quotePrefix="1" applyNumberFormat="1" applyFont="1" applyFill="1" applyBorder="1" applyAlignment="1" applyProtection="1">
      <alignment horizontal="center" vertical="center" wrapText="1"/>
      <protection locked="0"/>
    </xf>
    <xf numFmtId="177" fontId="33" fillId="26" borderId="40" xfId="0" applyNumberFormat="1" applyFont="1" applyFill="1" applyBorder="1" applyAlignment="1">
      <alignment horizontal="center" vertical="center" wrapText="1"/>
    </xf>
    <xf numFmtId="179" fontId="33" fillId="26" borderId="32" xfId="0" applyNumberFormat="1" applyFont="1" applyFill="1" applyBorder="1" applyAlignment="1">
      <alignment horizontal="center" vertical="center"/>
    </xf>
    <xf numFmtId="0" fontId="18" fillId="26" borderId="0" xfId="0" applyNumberFormat="1" applyFont="1" applyFill="1" applyBorder="1" applyAlignment="1">
      <alignment horizontal="center" vertical="center"/>
    </xf>
    <xf numFmtId="177" fontId="18" fillId="26" borderId="11" xfId="46" applyNumberFormat="1" applyFont="1" applyFill="1" applyBorder="1" applyAlignment="1">
      <alignment horizontal="center" vertical="center" wrapText="1"/>
    </xf>
    <xf numFmtId="0" fontId="18" fillId="26" borderId="19" xfId="0" applyFont="1" applyFill="1" applyBorder="1" applyAlignment="1">
      <alignment horizontal="center" vertical="center"/>
    </xf>
    <xf numFmtId="0" fontId="18" fillId="26" borderId="11" xfId="46" applyNumberFormat="1" applyFont="1" applyFill="1" applyBorder="1" applyAlignment="1">
      <alignment horizontal="center" vertical="center" wrapText="1"/>
    </xf>
    <xf numFmtId="0" fontId="18" fillId="26" borderId="11" xfId="0" applyFont="1" applyFill="1" applyBorder="1" applyAlignment="1">
      <alignment vertical="center"/>
    </xf>
    <xf numFmtId="0" fontId="18" fillId="26" borderId="21" xfId="0" applyFont="1" applyFill="1" applyBorder="1" applyAlignment="1">
      <alignment vertical="center"/>
    </xf>
    <xf numFmtId="179" fontId="33" fillId="26" borderId="33" xfId="0" applyNumberFormat="1" applyFont="1" applyFill="1" applyBorder="1" applyAlignment="1">
      <alignment horizontal="center" vertical="center"/>
    </xf>
    <xf numFmtId="0" fontId="18" fillId="26" borderId="16" xfId="0" applyNumberFormat="1" applyFont="1" applyFill="1" applyBorder="1" applyAlignment="1">
      <alignment horizontal="center" vertical="center"/>
    </xf>
    <xf numFmtId="0" fontId="18" fillId="26" borderId="22" xfId="0" applyFont="1" applyFill="1" applyBorder="1" applyAlignment="1">
      <alignment horizontal="center" vertical="center"/>
    </xf>
    <xf numFmtId="0" fontId="18" fillId="26" borderId="10" xfId="0" quotePrefix="1" applyFont="1" applyFill="1" applyBorder="1" applyAlignment="1">
      <alignment vertical="center"/>
    </xf>
    <xf numFmtId="0" fontId="18" fillId="26" borderId="17" xfId="0" applyFont="1" applyFill="1" applyBorder="1" applyAlignment="1">
      <alignment vertical="center"/>
    </xf>
    <xf numFmtId="0" fontId="18" fillId="26" borderId="24" xfId="0" applyFont="1" applyFill="1" applyBorder="1" applyAlignment="1">
      <alignment horizontal="center" vertical="center"/>
    </xf>
    <xf numFmtId="0" fontId="18" fillId="26" borderId="12" xfId="0" applyFont="1" applyFill="1" applyBorder="1" applyAlignment="1">
      <alignment vertical="center"/>
    </xf>
    <xf numFmtId="0" fontId="18" fillId="26" borderId="25" xfId="0" applyFont="1" applyFill="1" applyBorder="1" applyAlignment="1">
      <alignment horizontal="center" vertical="center"/>
    </xf>
    <xf numFmtId="49" fontId="18" fillId="26" borderId="10" xfId="0" applyNumberFormat="1" applyFont="1" applyFill="1" applyBorder="1" applyAlignment="1">
      <alignment vertical="center"/>
    </xf>
    <xf numFmtId="0" fontId="18" fillId="26" borderId="13" xfId="0" applyFont="1" applyFill="1" applyBorder="1" applyAlignment="1">
      <alignment vertical="center"/>
    </xf>
    <xf numFmtId="0" fontId="18" fillId="26" borderId="23" xfId="0" applyFont="1" applyFill="1" applyBorder="1" applyAlignment="1">
      <alignment horizontal="center" vertical="center"/>
    </xf>
    <xf numFmtId="0" fontId="18" fillId="26" borderId="15" xfId="0" applyNumberFormat="1" applyFont="1" applyFill="1" applyBorder="1" applyAlignment="1">
      <alignment horizontal="center" vertical="center"/>
    </xf>
    <xf numFmtId="49" fontId="18" fillId="26" borderId="11" xfId="46" applyNumberFormat="1" applyFont="1" applyFill="1" applyBorder="1" applyAlignment="1">
      <alignment horizontal="center" vertical="center" wrapText="1"/>
    </xf>
    <xf numFmtId="0" fontId="18" fillId="26" borderId="10" xfId="0" applyFont="1" applyFill="1" applyBorder="1" applyAlignment="1">
      <alignment vertical="center" wrapText="1"/>
    </xf>
    <xf numFmtId="0" fontId="33" fillId="26" borderId="33" xfId="0" applyNumberFormat="1" applyFont="1" applyFill="1" applyBorder="1" applyAlignment="1">
      <alignment horizontal="center" vertical="center"/>
    </xf>
    <xf numFmtId="49" fontId="18" fillId="0" borderId="10" xfId="0" applyNumberFormat="1" applyFont="1" applyFill="1" applyBorder="1" applyAlignment="1">
      <alignment vertical="center" wrapText="1"/>
    </xf>
    <xf numFmtId="49" fontId="18" fillId="26" borderId="10" xfId="0" applyNumberFormat="1" applyFont="1" applyFill="1" applyBorder="1" applyAlignment="1">
      <alignment vertical="center" wrapText="1"/>
    </xf>
    <xf numFmtId="178" fontId="18" fillId="26" borderId="11" xfId="46" applyNumberFormat="1" applyFont="1" applyFill="1" applyBorder="1" applyAlignment="1">
      <alignment horizontal="center" vertical="center" wrapText="1"/>
    </xf>
    <xf numFmtId="0" fontId="33" fillId="26" borderId="14" xfId="0" applyFont="1" applyFill="1" applyBorder="1" applyAlignment="1">
      <alignment horizontal="center" vertical="center"/>
    </xf>
    <xf numFmtId="0" fontId="18" fillId="26" borderId="15" xfId="0" applyFont="1" applyFill="1" applyBorder="1" applyAlignment="1">
      <alignment horizontal="center" vertical="center"/>
    </xf>
    <xf numFmtId="0" fontId="18" fillId="26" borderId="11" xfId="0" applyFont="1" applyFill="1" applyBorder="1" applyAlignment="1">
      <alignment horizontal="center" vertical="center"/>
    </xf>
    <xf numFmtId="0" fontId="18" fillId="26" borderId="12" xfId="0" applyFont="1" applyFill="1" applyBorder="1"/>
    <xf numFmtId="0" fontId="18" fillId="26" borderId="25" xfId="0" applyFont="1" applyFill="1" applyBorder="1"/>
    <xf numFmtId="0" fontId="18" fillId="26" borderId="19" xfId="0" applyFont="1" applyFill="1" applyBorder="1"/>
    <xf numFmtId="0" fontId="18" fillId="26" borderId="24" xfId="0" applyFont="1" applyFill="1" applyBorder="1" applyAlignment="1">
      <alignment vertical="center"/>
    </xf>
    <xf numFmtId="0" fontId="18" fillId="26" borderId="10" xfId="0" quotePrefix="1" applyFont="1" applyFill="1" applyBorder="1" applyAlignment="1">
      <alignment vertical="center" wrapText="1"/>
    </xf>
    <xf numFmtId="0" fontId="18" fillId="26" borderId="22" xfId="0" quotePrefix="1" applyFont="1" applyFill="1" applyBorder="1" applyAlignment="1">
      <alignment vertical="center" wrapText="1"/>
    </xf>
    <xf numFmtId="0" fontId="18" fillId="26" borderId="19" xfId="0" applyNumberFormat="1" applyFont="1" applyFill="1" applyBorder="1" applyAlignment="1">
      <alignment horizontal="center" vertical="center"/>
    </xf>
    <xf numFmtId="0" fontId="18" fillId="26" borderId="0" xfId="0" applyFont="1" applyFill="1" applyBorder="1" applyAlignment="1">
      <alignment horizontal="left" vertical="center"/>
    </xf>
    <xf numFmtId="0" fontId="18" fillId="26" borderId="22" xfId="0" applyNumberFormat="1" applyFont="1" applyFill="1" applyBorder="1" applyAlignment="1">
      <alignment horizontal="center" vertical="center"/>
    </xf>
    <xf numFmtId="49" fontId="18" fillId="26" borderId="22" xfId="0" applyNumberFormat="1" applyFont="1" applyFill="1" applyBorder="1" applyAlignment="1">
      <alignment vertical="center" wrapText="1"/>
    </xf>
    <xf numFmtId="0" fontId="18" fillId="26" borderId="16" xfId="0" applyFont="1" applyFill="1" applyBorder="1" applyAlignment="1">
      <alignment horizontal="left" vertical="center"/>
    </xf>
    <xf numFmtId="0" fontId="18" fillId="26" borderId="17" xfId="0" applyFont="1" applyFill="1" applyBorder="1" applyAlignment="1">
      <alignment horizontal="left" vertical="center"/>
    </xf>
    <xf numFmtId="3" fontId="18" fillId="26" borderId="22" xfId="0" quotePrefix="1" applyNumberFormat="1" applyFont="1" applyFill="1" applyBorder="1" applyAlignment="1">
      <alignment vertical="center" wrapText="1"/>
    </xf>
    <xf numFmtId="0" fontId="18" fillId="26" borderId="21" xfId="0" applyFont="1" applyFill="1" applyBorder="1" applyAlignment="1">
      <alignment horizontal="left" vertical="center"/>
    </xf>
    <xf numFmtId="0" fontId="18" fillId="26" borderId="19" xfId="0" applyFont="1" applyFill="1" applyBorder="1" applyAlignment="1">
      <alignment horizontal="left" vertical="center"/>
    </xf>
    <xf numFmtId="0" fontId="18" fillId="26" borderId="13" xfId="0" applyFont="1" applyFill="1" applyBorder="1" applyAlignment="1">
      <alignment horizontal="left" vertical="center"/>
    </xf>
    <xf numFmtId="0" fontId="33" fillId="26" borderId="33" xfId="0" applyFont="1" applyFill="1" applyBorder="1" applyAlignment="1">
      <alignment horizontal="center" vertical="center"/>
    </xf>
    <xf numFmtId="0" fontId="18" fillId="26" borderId="22" xfId="0" applyFont="1" applyFill="1" applyBorder="1" applyAlignment="1">
      <alignment vertical="center" wrapText="1"/>
    </xf>
    <xf numFmtId="0" fontId="18" fillId="26" borderId="21" xfId="0" applyFont="1" applyFill="1" applyBorder="1" applyAlignment="1">
      <alignment horizontal="center" vertical="center"/>
    </xf>
    <xf numFmtId="0" fontId="18" fillId="26" borderId="10" xfId="0" applyFont="1" applyFill="1" applyBorder="1" applyAlignment="1" applyProtection="1">
      <alignment horizontal="left" vertical="center" wrapText="1"/>
      <protection locked="0"/>
    </xf>
    <xf numFmtId="176" fontId="33" fillId="26" borderId="10" xfId="0" applyNumberFormat="1" applyFont="1" applyFill="1" applyBorder="1" applyAlignment="1" applyProtection="1">
      <alignment horizontal="center" vertical="center" wrapText="1"/>
      <protection locked="0"/>
    </xf>
    <xf numFmtId="176" fontId="33" fillId="26" borderId="14" xfId="0" applyNumberFormat="1" applyFont="1" applyFill="1" applyBorder="1" applyAlignment="1" applyProtection="1">
      <alignment horizontal="center" vertical="center" wrapText="1"/>
      <protection locked="0"/>
    </xf>
    <xf numFmtId="0" fontId="18" fillId="26" borderId="12" xfId="0" applyFont="1" applyFill="1" applyBorder="1" applyAlignment="1">
      <alignment horizontal="center" vertical="center"/>
    </xf>
    <xf numFmtId="49" fontId="18" fillId="26" borderId="22" xfId="0" applyNumberFormat="1" applyFont="1" applyFill="1" applyBorder="1" applyAlignment="1">
      <alignment vertical="center"/>
    </xf>
    <xf numFmtId="0" fontId="18" fillId="26" borderId="22" xfId="0" applyFont="1" applyFill="1" applyBorder="1" applyAlignment="1">
      <alignment horizontal="left" vertical="center"/>
    </xf>
    <xf numFmtId="49" fontId="18" fillId="26" borderId="22" xfId="0" applyNumberFormat="1" applyFont="1" applyFill="1" applyBorder="1" applyAlignment="1">
      <alignment horizontal="left" vertical="center"/>
    </xf>
    <xf numFmtId="49" fontId="18" fillId="26" borderId="22" xfId="0" applyNumberFormat="1" applyFont="1" applyFill="1" applyBorder="1" applyAlignment="1">
      <alignment horizontal="left" vertical="center" wrapText="1"/>
    </xf>
    <xf numFmtId="0" fontId="18" fillId="0" borderId="22"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16" xfId="0" applyFont="1" applyFill="1" applyBorder="1" applyAlignment="1">
      <alignment horizontal="center"/>
    </xf>
    <xf numFmtId="0" fontId="18" fillId="0" borderId="12" xfId="0" applyFont="1" applyFill="1" applyBorder="1"/>
    <xf numFmtId="0" fontId="18" fillId="0" borderId="12" xfId="0" applyFont="1" applyFill="1" applyBorder="1" applyAlignment="1">
      <alignment horizontal="center"/>
    </xf>
    <xf numFmtId="0" fontId="18" fillId="0" borderId="12"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6"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0" xfId="0" applyFont="1" applyFill="1" applyBorder="1" applyAlignment="1">
      <alignment horizontal="center"/>
    </xf>
    <xf numFmtId="0" fontId="18" fillId="0" borderId="21" xfId="0" applyFont="1" applyFill="1" applyBorder="1" applyAlignment="1">
      <alignment horizontal="center"/>
    </xf>
    <xf numFmtId="0" fontId="18" fillId="0" borderId="2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5" xfId="0"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20" xfId="0" applyFont="1" applyFill="1" applyBorder="1" applyAlignment="1">
      <alignment horizontal="center"/>
    </xf>
    <xf numFmtId="0" fontId="18" fillId="0" borderId="12" xfId="0" applyFont="1" applyFill="1" applyBorder="1" applyAlignment="1">
      <alignment horizontal="center" shrinkToFit="1"/>
    </xf>
    <xf numFmtId="0" fontId="18" fillId="0" borderId="16" xfId="0" applyFont="1" applyFill="1" applyBorder="1" applyAlignment="1">
      <alignment horizontal="center" shrinkToFit="1"/>
    </xf>
    <xf numFmtId="0" fontId="18" fillId="0" borderId="25" xfId="0" applyFont="1" applyFill="1" applyBorder="1" applyAlignment="1">
      <alignment horizontal="center" shrinkToFit="1"/>
    </xf>
    <xf numFmtId="0" fontId="18" fillId="0" borderId="19" xfId="0" applyFont="1" applyFill="1" applyBorder="1" applyAlignment="1">
      <alignment horizontal="center"/>
    </xf>
    <xf numFmtId="0" fontId="18" fillId="0" borderId="17"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12" xfId="0" applyFont="1" applyFill="1" applyBorder="1" applyAlignment="1">
      <alignment horizontal="center"/>
    </xf>
    <xf numFmtId="0" fontId="18" fillId="0" borderId="16" xfId="0" applyFont="1" applyFill="1" applyBorder="1" applyAlignment="1">
      <alignment horizontal="center"/>
    </xf>
    <xf numFmtId="0" fontId="18" fillId="0" borderId="38" xfId="0" applyFont="1" applyFill="1" applyBorder="1" applyAlignment="1">
      <alignment horizontal="center" vertical="center" wrapText="1"/>
    </xf>
    <xf numFmtId="0" fontId="18" fillId="0" borderId="18" xfId="0" applyFont="1" applyFill="1" applyBorder="1" applyAlignment="1">
      <alignment horizontal="center"/>
    </xf>
    <xf numFmtId="0" fontId="18" fillId="0" borderId="17" xfId="0" applyFont="1" applyFill="1" applyBorder="1" applyAlignment="1">
      <alignment horizontal="center" shrinkToFit="1"/>
    </xf>
    <xf numFmtId="0" fontId="18" fillId="0" borderId="29" xfId="0" applyFont="1" applyFill="1" applyBorder="1" applyAlignment="1">
      <alignment horizontal="center" shrinkToFit="1"/>
    </xf>
    <xf numFmtId="0" fontId="18" fillId="0" borderId="24" xfId="0" applyFont="1" applyFill="1" applyBorder="1" applyAlignment="1">
      <alignment horizontal="center" shrinkToFit="1"/>
    </xf>
    <xf numFmtId="0" fontId="18" fillId="0" borderId="17" xfId="0" applyFont="1" applyFill="1" applyBorder="1" applyAlignment="1">
      <alignment horizontal="center"/>
    </xf>
    <xf numFmtId="0" fontId="18" fillId="27" borderId="17" xfId="0" applyFont="1" applyFill="1" applyBorder="1" applyAlignment="1">
      <alignment horizontal="center"/>
    </xf>
    <xf numFmtId="0" fontId="18" fillId="27" borderId="29" xfId="0" applyFont="1" applyFill="1" applyBorder="1" applyAlignment="1">
      <alignment horizontal="center"/>
    </xf>
    <xf numFmtId="0" fontId="18" fillId="27" borderId="24" xfId="0" applyFont="1" applyFill="1" applyBorder="1" applyAlignment="1">
      <alignment horizontal="center"/>
    </xf>
    <xf numFmtId="0" fontId="18" fillId="0" borderId="24"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17" xfId="0" applyFont="1" applyFill="1" applyBorder="1" applyAlignment="1">
      <alignment horizontal="center"/>
    </xf>
    <xf numFmtId="0" fontId="18" fillId="0" borderId="29" xfId="0" applyFont="1" applyFill="1" applyBorder="1" applyAlignment="1">
      <alignment horizontal="center"/>
    </xf>
    <xf numFmtId="0" fontId="18" fillId="0" borderId="29" xfId="0" applyFont="1" applyFill="1" applyBorder="1" applyAlignment="1">
      <alignment horizontal="center" vertical="center"/>
    </xf>
    <xf numFmtId="0" fontId="18" fillId="0" borderId="27" xfId="0" applyFont="1" applyFill="1" applyBorder="1" applyAlignment="1">
      <alignment horizontal="right"/>
    </xf>
    <xf numFmtId="0" fontId="18" fillId="0" borderId="0" xfId="0" applyFont="1" applyFill="1" applyAlignment="1">
      <alignment horizontal="right"/>
    </xf>
    <xf numFmtId="0" fontId="18" fillId="0" borderId="16" xfId="0" applyFont="1" applyFill="1" applyBorder="1"/>
    <xf numFmtId="0" fontId="34" fillId="0" borderId="0" xfId="0" applyFont="1" applyFill="1" applyBorder="1" applyAlignment="1"/>
    <xf numFmtId="0" fontId="18" fillId="0" borderId="16" xfId="0" applyFont="1" applyFill="1" applyBorder="1" applyAlignment="1" applyProtection="1">
      <protection locked="0"/>
    </xf>
    <xf numFmtId="0" fontId="36" fillId="0" borderId="0" xfId="0" applyFont="1" applyFill="1" applyBorder="1"/>
    <xf numFmtId="0" fontId="36" fillId="0" borderId="0" xfId="0" applyFont="1" applyFill="1" applyBorder="1" applyAlignment="1">
      <alignment horizontal="right"/>
    </xf>
    <xf numFmtId="0" fontId="37" fillId="0" borderId="0" xfId="0" applyFont="1" applyFill="1" applyBorder="1"/>
    <xf numFmtId="0" fontId="19" fillId="0" borderId="16" xfId="0" applyFont="1" applyFill="1" applyBorder="1" applyAlignment="1" applyProtection="1">
      <protection locked="0"/>
    </xf>
    <xf numFmtId="0" fontId="38" fillId="0" borderId="0" xfId="0" applyFont="1" applyFill="1" applyBorder="1"/>
    <xf numFmtId="0" fontId="18" fillId="0" borderId="0" xfId="0" applyFont="1" applyFill="1" applyBorder="1" applyAlignment="1">
      <alignment vertical="center"/>
    </xf>
    <xf numFmtId="0" fontId="38" fillId="0" borderId="0" xfId="0" applyFont="1" applyFill="1" applyBorder="1" applyAlignment="1">
      <alignment vertical="center"/>
    </xf>
    <xf numFmtId="0" fontId="18" fillId="0" borderId="29" xfId="0" applyFont="1" applyFill="1" applyBorder="1"/>
    <xf numFmtId="0" fontId="18" fillId="0" borderId="13"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3" xfId="0" applyFont="1" applyFill="1" applyBorder="1" applyAlignment="1" applyProtection="1">
      <alignment horizontal="center" vertical="center"/>
      <protection locked="0"/>
    </xf>
    <xf numFmtId="0" fontId="18" fillId="0" borderId="10" xfId="0" applyFont="1" applyFill="1" applyBorder="1" applyAlignment="1" applyProtection="1">
      <alignment horizontal="left" vertical="center"/>
      <protection locked="0"/>
    </xf>
    <xf numFmtId="0" fontId="18" fillId="0" borderId="1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wrapText="1"/>
      <protection locked="0"/>
    </xf>
    <xf numFmtId="176" fontId="18" fillId="0" borderId="10" xfId="0" quotePrefix="1" applyNumberFormat="1" applyFont="1" applyFill="1" applyBorder="1" applyAlignment="1" applyProtection="1">
      <alignment horizontal="center" vertical="center" wrapText="1"/>
      <protection locked="0"/>
    </xf>
    <xf numFmtId="176" fontId="18" fillId="0" borderId="14" xfId="0" quotePrefix="1" applyNumberFormat="1" applyFont="1" applyFill="1" applyBorder="1" applyAlignment="1" applyProtection="1">
      <alignment horizontal="center" vertical="center" wrapText="1"/>
      <protection locked="0"/>
    </xf>
    <xf numFmtId="177" fontId="33" fillId="0" borderId="42" xfId="0" applyNumberFormat="1" applyFont="1" applyFill="1" applyBorder="1" applyAlignment="1">
      <alignment horizontal="center" vertical="center" wrapText="1"/>
    </xf>
    <xf numFmtId="176" fontId="33" fillId="0" borderId="43" xfId="0" quotePrefix="1" applyNumberFormat="1"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protection locked="0"/>
    </xf>
    <xf numFmtId="178" fontId="18" fillId="0" borderId="10" xfId="0"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wrapText="1"/>
      <protection locked="0"/>
    </xf>
    <xf numFmtId="0" fontId="19" fillId="0" borderId="10" xfId="0" applyFont="1" applyFill="1" applyBorder="1" applyAlignment="1" applyProtection="1">
      <alignment horizontal="center" vertical="center"/>
      <protection locked="0"/>
    </xf>
    <xf numFmtId="0" fontId="19" fillId="0" borderId="12" xfId="0" applyFont="1" applyFill="1" applyBorder="1" applyAlignment="1">
      <alignment horizontal="left" vertical="center"/>
    </xf>
    <xf numFmtId="0" fontId="19" fillId="0" borderId="25" xfId="0" applyFont="1" applyFill="1" applyBorder="1" applyProtection="1">
      <protection locked="0"/>
    </xf>
    <xf numFmtId="0" fontId="19" fillId="0" borderId="22" xfId="0" applyFont="1" applyFill="1" applyBorder="1" applyAlignment="1" applyProtection="1">
      <alignment vertical="center"/>
      <protection locked="0"/>
    </xf>
    <xf numFmtId="177" fontId="33" fillId="0" borderId="15" xfId="0" applyNumberFormat="1" applyFont="1" applyFill="1" applyBorder="1" applyAlignment="1">
      <alignment horizontal="center" vertical="center" wrapText="1"/>
    </xf>
    <xf numFmtId="176" fontId="33" fillId="0" borderId="14" xfId="0" quotePrefix="1" applyNumberFormat="1" applyFont="1" applyFill="1" applyBorder="1" applyAlignment="1" applyProtection="1">
      <alignment horizontal="center" vertical="center" wrapText="1"/>
      <protection locked="0"/>
    </xf>
    <xf numFmtId="0" fontId="19" fillId="0" borderId="21" xfId="0" applyFont="1" applyFill="1" applyBorder="1" applyAlignment="1">
      <alignment horizontal="left" vertical="center"/>
    </xf>
    <xf numFmtId="0" fontId="19" fillId="0" borderId="26" xfId="0" applyFont="1" applyFill="1" applyBorder="1" applyProtection="1">
      <protection locked="0"/>
    </xf>
    <xf numFmtId="0" fontId="19" fillId="0" borderId="19" xfId="0" applyFont="1" applyFill="1" applyBorder="1" applyAlignment="1" applyProtection="1">
      <alignment vertical="center"/>
      <protection locked="0"/>
    </xf>
    <xf numFmtId="177" fontId="33" fillId="0" borderId="40" xfId="0" applyNumberFormat="1" applyFont="1" applyFill="1" applyBorder="1" applyAlignment="1">
      <alignment horizontal="center" vertical="center" wrapText="1"/>
    </xf>
    <xf numFmtId="176" fontId="33" fillId="0" borderId="37" xfId="0" quotePrefix="1" applyNumberFormat="1" applyFont="1" applyFill="1" applyBorder="1" applyAlignment="1" applyProtection="1">
      <alignment horizontal="center" vertical="center" wrapText="1"/>
      <protection locked="0"/>
    </xf>
    <xf numFmtId="0" fontId="19" fillId="0" borderId="17"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23" xfId="0" applyFont="1" applyFill="1" applyBorder="1" applyProtection="1">
      <protection locked="0"/>
    </xf>
    <xf numFmtId="0" fontId="18" fillId="0" borderId="19" xfId="0" applyFont="1" applyFill="1" applyBorder="1" applyAlignment="1" applyProtection="1">
      <alignment vertical="center"/>
      <protection locked="0"/>
    </xf>
    <xf numFmtId="0" fontId="18" fillId="0" borderId="10" xfId="0" applyFont="1" applyFill="1" applyBorder="1" applyAlignment="1" applyProtection="1">
      <alignment horizontal="left" vertical="center" wrapText="1"/>
      <protection locked="0"/>
    </xf>
    <xf numFmtId="176" fontId="18" fillId="0" borderId="10" xfId="0" applyNumberFormat="1" applyFont="1" applyFill="1" applyBorder="1" applyAlignment="1" applyProtection="1">
      <alignment horizontal="center" vertical="center" wrapText="1"/>
      <protection locked="0"/>
    </xf>
    <xf numFmtId="176" fontId="18" fillId="0" borderId="14" xfId="0" applyNumberFormat="1" applyFont="1" applyFill="1" applyBorder="1" applyAlignment="1" applyProtection="1">
      <alignment horizontal="center" vertical="center" wrapText="1"/>
      <protection locked="0"/>
    </xf>
    <xf numFmtId="176" fontId="33" fillId="0" borderId="14" xfId="0" applyNumberFormat="1"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protection locked="0"/>
    </xf>
    <xf numFmtId="0" fontId="25" fillId="0" borderId="12"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39" xfId="0" applyFont="1" applyFill="1" applyBorder="1" applyAlignment="1">
      <alignment horizontal="center" vertical="center"/>
    </xf>
    <xf numFmtId="0" fontId="19" fillId="0" borderId="11" xfId="0" applyFont="1" applyFill="1" applyBorder="1" applyAlignment="1">
      <alignment horizontal="center" vertical="center"/>
    </xf>
    <xf numFmtId="0" fontId="25" fillId="0" borderId="17" xfId="0" applyFont="1" applyFill="1" applyBorder="1" applyAlignment="1">
      <alignment horizontal="center" vertical="center" wrapText="1"/>
    </xf>
    <xf numFmtId="0" fontId="38" fillId="0" borderId="12" xfId="0" applyFont="1" applyFill="1" applyBorder="1" applyAlignment="1">
      <alignment horizontal="center"/>
    </xf>
    <xf numFmtId="0" fontId="27" fillId="0" borderId="17"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18" fillId="28" borderId="17" xfId="0" applyFont="1" applyFill="1" applyBorder="1" applyAlignment="1">
      <alignment horizontal="center"/>
    </xf>
    <xf numFmtId="0" fontId="18" fillId="28" borderId="29" xfId="0" applyFont="1" applyFill="1" applyBorder="1" applyAlignment="1">
      <alignment horizontal="center"/>
    </xf>
    <xf numFmtId="0" fontId="18" fillId="28" borderId="24" xfId="0" applyFont="1" applyFill="1" applyBorder="1" applyAlignment="1">
      <alignment horizontal="center"/>
    </xf>
    <xf numFmtId="0" fontId="38" fillId="0" borderId="17" xfId="0" applyFont="1" applyFill="1" applyBorder="1" applyAlignment="1">
      <alignment horizontal="center"/>
    </xf>
    <xf numFmtId="0" fontId="38" fillId="0" borderId="0" xfId="0" applyFont="1" applyFill="1"/>
    <xf numFmtId="0" fontId="35" fillId="0" borderId="0" xfId="0" applyFont="1" applyFill="1" applyBorder="1" applyAlignment="1"/>
    <xf numFmtId="0" fontId="18" fillId="0" borderId="16" xfId="0" applyFont="1" applyFill="1" applyBorder="1" applyAlignment="1" applyProtection="1">
      <alignment horizontal="center"/>
      <protection locked="0"/>
    </xf>
    <xf numFmtId="0" fontId="25" fillId="26" borderId="0" xfId="0" applyFont="1" applyFill="1" applyBorder="1"/>
    <xf numFmtId="0" fontId="25" fillId="0" borderId="0" xfId="0" applyFont="1" applyFill="1" applyBorder="1"/>
    <xf numFmtId="0" fontId="25" fillId="26" borderId="0" xfId="0" applyFont="1" applyFill="1"/>
    <xf numFmtId="0" fontId="41" fillId="26" borderId="0" xfId="0" applyFont="1" applyFill="1" applyBorder="1"/>
    <xf numFmtId="0" fontId="25" fillId="26" borderId="29" xfId="0" applyFont="1" applyFill="1" applyBorder="1"/>
    <xf numFmtId="0" fontId="25" fillId="26" borderId="13" xfId="0" applyFont="1" applyFill="1" applyBorder="1" applyAlignment="1">
      <alignment horizontal="center" vertical="center"/>
    </xf>
    <xf numFmtId="0" fontId="25" fillId="26" borderId="28" xfId="0" applyFont="1" applyFill="1" applyBorder="1" applyAlignment="1">
      <alignment horizontal="center" vertical="center"/>
    </xf>
    <xf numFmtId="0" fontId="25" fillId="26" borderId="23" xfId="0" applyFont="1" applyFill="1" applyBorder="1" applyAlignment="1" applyProtection="1">
      <alignment horizontal="center" vertical="center"/>
      <protection locked="0"/>
    </xf>
    <xf numFmtId="0" fontId="25" fillId="26" borderId="10" xfId="0" applyFont="1" applyFill="1" applyBorder="1" applyAlignment="1" applyProtection="1">
      <alignment horizontal="left" vertical="center"/>
      <protection locked="0"/>
    </xf>
    <xf numFmtId="0" fontId="25" fillId="26" borderId="10" xfId="0" applyFont="1" applyFill="1" applyBorder="1" applyAlignment="1" applyProtection="1">
      <alignment horizontal="center" vertical="center"/>
      <protection locked="0"/>
    </xf>
    <xf numFmtId="0" fontId="25" fillId="26" borderId="10" xfId="0" applyFont="1" applyFill="1" applyBorder="1" applyAlignment="1" applyProtection="1">
      <alignment horizontal="center" vertical="center" wrapText="1"/>
      <protection locked="0"/>
    </xf>
    <xf numFmtId="176" fontId="29" fillId="26" borderId="10" xfId="0" quotePrefix="1" applyNumberFormat="1" applyFont="1" applyFill="1" applyBorder="1" applyAlignment="1" applyProtection="1">
      <alignment horizontal="center" vertical="center" wrapText="1"/>
      <protection locked="0"/>
    </xf>
    <xf numFmtId="176" fontId="29" fillId="26" borderId="14" xfId="0" quotePrefix="1" applyNumberFormat="1" applyFont="1" applyFill="1" applyBorder="1" applyAlignment="1" applyProtection="1">
      <alignment horizontal="center" vertical="center" wrapText="1"/>
      <protection locked="0"/>
    </xf>
    <xf numFmtId="177" fontId="29" fillId="26" borderId="15" xfId="0" applyNumberFormat="1" applyFont="1" applyFill="1" applyBorder="1" applyAlignment="1">
      <alignment horizontal="center" vertical="center" wrapText="1"/>
    </xf>
    <xf numFmtId="0" fontId="25" fillId="26" borderId="13" xfId="0" applyFont="1" applyFill="1" applyBorder="1" applyAlignment="1" applyProtection="1">
      <alignment horizontal="center" vertical="center"/>
      <protection locked="0"/>
    </xf>
    <xf numFmtId="178" fontId="25" fillId="26" borderId="10" xfId="0" applyNumberFormat="1" applyFont="1" applyFill="1" applyBorder="1" applyAlignment="1" applyProtection="1">
      <alignment horizontal="center" vertical="center"/>
      <protection locked="0"/>
    </xf>
    <xf numFmtId="0" fontId="25" fillId="26" borderId="10" xfId="0" applyFont="1" applyFill="1" applyBorder="1" applyAlignment="1" applyProtection="1">
      <alignment horizontal="left" vertical="center" wrapText="1"/>
      <protection locked="0"/>
    </xf>
    <xf numFmtId="0" fontId="25" fillId="26" borderId="13" xfId="0" applyFont="1" applyFill="1" applyBorder="1" applyAlignment="1" applyProtection="1">
      <alignment horizontal="left" vertical="center"/>
      <protection locked="0"/>
    </xf>
    <xf numFmtId="0" fontId="25" fillId="26" borderId="12" xfId="0" applyFont="1" applyFill="1" applyBorder="1" applyAlignment="1" applyProtection="1">
      <alignment horizontal="left" vertical="center"/>
      <protection locked="0"/>
    </xf>
    <xf numFmtId="0" fontId="25" fillId="26" borderId="16" xfId="0" applyFont="1" applyFill="1" applyBorder="1" applyProtection="1">
      <protection locked="0"/>
    </xf>
    <xf numFmtId="0" fontId="25" fillId="26" borderId="22" xfId="0" applyFont="1" applyFill="1" applyBorder="1" applyAlignment="1" applyProtection="1">
      <alignment vertical="center"/>
      <protection locked="0"/>
    </xf>
    <xf numFmtId="0" fontId="27" fillId="26" borderId="21" xfId="0" applyFont="1" applyFill="1" applyBorder="1" applyAlignment="1" applyProtection="1">
      <alignment horizontal="left" vertical="center"/>
      <protection locked="0"/>
    </xf>
    <xf numFmtId="0" fontId="25" fillId="26" borderId="0" xfId="0" applyFont="1" applyFill="1" applyBorder="1" applyProtection="1">
      <protection locked="0"/>
    </xf>
    <xf numFmtId="0" fontId="25" fillId="26" borderId="19" xfId="0" applyFont="1" applyFill="1" applyBorder="1" applyAlignment="1" applyProtection="1">
      <alignment vertical="center"/>
      <protection locked="0"/>
    </xf>
    <xf numFmtId="0" fontId="27" fillId="26" borderId="17" xfId="0" applyFont="1" applyFill="1" applyBorder="1" applyAlignment="1" applyProtection="1">
      <alignment horizontal="left" vertical="center"/>
      <protection locked="0"/>
    </xf>
    <xf numFmtId="0" fontId="25" fillId="26" borderId="29" xfId="0" applyFont="1" applyFill="1" applyBorder="1" applyProtection="1">
      <protection locked="0"/>
    </xf>
    <xf numFmtId="0" fontId="25" fillId="26" borderId="21" xfId="0" applyFont="1" applyFill="1" applyBorder="1" applyAlignment="1" applyProtection="1">
      <alignment horizontal="left" vertical="center"/>
      <protection locked="0"/>
    </xf>
    <xf numFmtId="0" fontId="25" fillId="26" borderId="26" xfId="0" applyFont="1" applyFill="1" applyBorder="1" applyProtection="1">
      <protection locked="0"/>
    </xf>
    <xf numFmtId="49" fontId="25" fillId="26" borderId="10" xfId="0" applyNumberFormat="1" applyFont="1" applyFill="1" applyBorder="1" applyAlignment="1" applyProtection="1">
      <alignment horizontal="left" vertical="center" wrapText="1"/>
      <protection locked="0"/>
    </xf>
    <xf numFmtId="0" fontId="25" fillId="26" borderId="25" xfId="0" applyFont="1" applyFill="1" applyBorder="1" applyProtection="1">
      <protection locked="0"/>
    </xf>
    <xf numFmtId="0" fontId="25" fillId="26" borderId="17" xfId="0" applyFont="1" applyFill="1" applyBorder="1" applyAlignment="1" applyProtection="1">
      <alignment horizontal="left" vertical="center"/>
      <protection locked="0"/>
    </xf>
    <xf numFmtId="0" fontId="25" fillId="26" borderId="24" xfId="0" applyFont="1" applyFill="1" applyBorder="1" applyProtection="1">
      <protection locked="0"/>
    </xf>
    <xf numFmtId="176" fontId="29" fillId="26" borderId="10" xfId="0" applyNumberFormat="1" applyFont="1" applyFill="1" applyBorder="1" applyAlignment="1" applyProtection="1">
      <alignment horizontal="center" vertical="center" wrapText="1"/>
      <protection locked="0"/>
    </xf>
    <xf numFmtId="176" fontId="29" fillId="26" borderId="14" xfId="0" applyNumberFormat="1" applyFont="1" applyFill="1" applyBorder="1" applyAlignment="1" applyProtection="1">
      <alignment horizontal="center" vertical="center" wrapText="1"/>
      <protection locked="0"/>
    </xf>
    <xf numFmtId="0" fontId="25" fillId="26" borderId="17" xfId="0" applyFont="1" applyFill="1" applyBorder="1" applyAlignment="1">
      <alignment horizontal="center" vertical="center"/>
    </xf>
    <xf numFmtId="0" fontId="25" fillId="26" borderId="38" xfId="0" applyFont="1" applyFill="1" applyBorder="1" applyAlignment="1">
      <alignment horizontal="center" vertical="center"/>
    </xf>
    <xf numFmtId="0" fontId="25" fillId="26" borderId="24" xfId="0" applyFont="1" applyFill="1" applyBorder="1" applyAlignment="1" applyProtection="1">
      <alignment horizontal="center" vertical="center"/>
      <protection locked="0"/>
    </xf>
    <xf numFmtId="0" fontId="25" fillId="26" borderId="11" xfId="0" applyFont="1" applyFill="1" applyBorder="1" applyAlignment="1" applyProtection="1">
      <alignment horizontal="left" vertical="center"/>
      <protection locked="0"/>
    </xf>
    <xf numFmtId="0" fontId="25" fillId="26" borderId="11" xfId="0" applyFont="1" applyFill="1" applyBorder="1" applyAlignment="1" applyProtection="1">
      <alignment horizontal="center" vertical="center"/>
      <protection locked="0"/>
    </xf>
    <xf numFmtId="0" fontId="25" fillId="26" borderId="11" xfId="0" applyFont="1" applyFill="1" applyBorder="1" applyAlignment="1" applyProtection="1">
      <alignment horizontal="center" vertical="center" wrapText="1"/>
      <protection locked="0"/>
    </xf>
    <xf numFmtId="177" fontId="29" fillId="26" borderId="40" xfId="0" applyNumberFormat="1" applyFont="1" applyFill="1" applyBorder="1" applyAlignment="1">
      <alignment horizontal="center" vertical="center" wrapText="1"/>
    </xf>
    <xf numFmtId="0" fontId="29" fillId="0" borderId="33" xfId="0" applyFont="1" applyFill="1" applyBorder="1" applyAlignment="1">
      <alignment horizontal="center" vertical="center"/>
    </xf>
    <xf numFmtId="0" fontId="25" fillId="26" borderId="0" xfId="0" applyFont="1" applyFill="1" applyBorder="1" applyAlignment="1">
      <alignment horizontal="center" vertical="center"/>
    </xf>
    <xf numFmtId="178" fontId="25" fillId="26" borderId="11" xfId="0" applyNumberFormat="1" applyFont="1" applyFill="1" applyBorder="1" applyAlignment="1" applyProtection="1">
      <alignment horizontal="center" vertical="center"/>
      <protection locked="0"/>
    </xf>
    <xf numFmtId="0" fontId="25" fillId="26" borderId="10" xfId="0" quotePrefix="1" applyFont="1" applyFill="1" applyBorder="1" applyAlignment="1" applyProtection="1">
      <alignment horizontal="left" vertical="center" wrapText="1"/>
      <protection locked="0"/>
    </xf>
    <xf numFmtId="0" fontId="25" fillId="26" borderId="22" xfId="0" applyFont="1" applyFill="1" applyBorder="1" applyAlignment="1">
      <alignment horizontal="left" vertical="center"/>
    </xf>
    <xf numFmtId="0" fontId="25" fillId="26" borderId="0" xfId="0" applyFont="1" applyFill="1" applyBorder="1" applyAlignment="1">
      <alignment horizontal="left" vertical="center"/>
    </xf>
    <xf numFmtId="0" fontId="25" fillId="26" borderId="26" xfId="0" applyFont="1" applyFill="1" applyBorder="1" applyAlignment="1">
      <alignment horizontal="center" vertical="center"/>
    </xf>
    <xf numFmtId="0" fontId="25" fillId="26" borderId="16" xfId="0" applyFont="1" applyFill="1" applyBorder="1" applyAlignment="1">
      <alignment horizontal="center" vertical="center"/>
    </xf>
    <xf numFmtId="0" fontId="25" fillId="26" borderId="11" xfId="0" quotePrefix="1" applyFont="1" applyFill="1" applyBorder="1" applyAlignment="1" applyProtection="1">
      <alignment horizontal="left" vertical="center" wrapText="1"/>
      <protection locked="0"/>
    </xf>
    <xf numFmtId="0" fontId="25" fillId="26" borderId="10" xfId="0" quotePrefix="1" applyFont="1" applyFill="1" applyBorder="1" applyAlignment="1">
      <alignment horizontal="left" vertical="center"/>
    </xf>
    <xf numFmtId="176" fontId="29" fillId="26" borderId="37" xfId="0" quotePrefix="1" applyNumberFormat="1" applyFont="1" applyFill="1" applyBorder="1" applyAlignment="1" applyProtection="1">
      <alignment horizontal="center" vertical="center" wrapText="1"/>
      <protection locked="0"/>
    </xf>
    <xf numFmtId="0" fontId="29" fillId="0" borderId="14" xfId="0" applyFont="1" applyFill="1" applyBorder="1" applyAlignment="1">
      <alignment horizontal="center" vertical="center"/>
    </xf>
    <xf numFmtId="0" fontId="25" fillId="26" borderId="29" xfId="0" applyFont="1" applyFill="1" applyBorder="1" applyAlignment="1">
      <alignment horizontal="left" vertical="center"/>
    </xf>
    <xf numFmtId="0" fontId="25" fillId="26" borderId="24" xfId="0" applyFont="1" applyFill="1" applyBorder="1" applyAlignment="1">
      <alignment horizontal="center" vertical="center"/>
    </xf>
    <xf numFmtId="176" fontId="29" fillId="26" borderId="11" xfId="0" quotePrefix="1" applyNumberFormat="1" applyFont="1" applyFill="1" applyBorder="1" applyAlignment="1" applyProtection="1">
      <alignment horizontal="center" vertical="center" wrapText="1"/>
      <protection locked="0"/>
    </xf>
    <xf numFmtId="0" fontId="29" fillId="0" borderId="32" xfId="0" applyFont="1" applyFill="1" applyBorder="1" applyAlignment="1">
      <alignment horizontal="center" vertical="center"/>
    </xf>
    <xf numFmtId="0" fontId="25" fillId="26" borderId="15" xfId="0" applyFont="1" applyFill="1" applyBorder="1" applyAlignment="1">
      <alignment horizontal="center" vertical="center"/>
    </xf>
    <xf numFmtId="0" fontId="25" fillId="26" borderId="19" xfId="0" applyFont="1" applyFill="1" applyBorder="1" applyAlignment="1">
      <alignment horizontal="left" vertical="center"/>
    </xf>
    <xf numFmtId="0" fontId="27" fillId="26" borderId="11" xfId="0" applyFont="1" applyFill="1" applyBorder="1" applyAlignment="1" applyProtection="1">
      <alignment vertical="center"/>
      <protection locked="0"/>
    </xf>
    <xf numFmtId="0" fontId="25" fillId="0" borderId="22" xfId="0" applyFont="1" applyFill="1" applyBorder="1" applyAlignment="1">
      <alignment horizontal="center" vertical="center"/>
    </xf>
    <xf numFmtId="0" fontId="25" fillId="0" borderId="16" xfId="0" applyFont="1" applyFill="1" applyBorder="1" applyAlignment="1">
      <alignment horizontal="center"/>
    </xf>
    <xf numFmtId="0" fontId="25" fillId="0" borderId="12" xfId="0" applyFont="1" applyFill="1" applyBorder="1"/>
    <xf numFmtId="0" fontId="25" fillId="0" borderId="12" xfId="0" applyFont="1" applyFill="1" applyBorder="1" applyAlignment="1">
      <alignment horizontal="center"/>
    </xf>
    <xf numFmtId="0" fontId="25" fillId="0" borderId="33" xfId="0" applyFont="1" applyFill="1" applyBorder="1" applyAlignment="1">
      <alignment horizontal="center" vertical="center"/>
    </xf>
    <xf numFmtId="0" fontId="25" fillId="0" borderId="36" xfId="0" applyFont="1" applyFill="1" applyBorder="1" applyAlignment="1">
      <alignment horizontal="center" vertical="center" wrapText="1"/>
    </xf>
    <xf numFmtId="0" fontId="25" fillId="26" borderId="25" xfId="0" applyFont="1" applyFill="1" applyBorder="1" applyAlignment="1">
      <alignment horizontal="center" vertical="center"/>
    </xf>
    <xf numFmtId="0" fontId="25" fillId="26" borderId="22" xfId="0" applyFont="1" applyFill="1" applyBorder="1" applyAlignment="1">
      <alignment horizontal="center" vertical="center"/>
    </xf>
    <xf numFmtId="0" fontId="25" fillId="26" borderId="16"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0" xfId="0" applyFont="1" applyFill="1" applyBorder="1" applyAlignment="1">
      <alignment horizontal="center"/>
    </xf>
    <xf numFmtId="0" fontId="25" fillId="0" borderId="21" xfId="0" applyFont="1" applyFill="1" applyBorder="1" applyAlignment="1">
      <alignment horizontal="center"/>
    </xf>
    <xf numFmtId="0" fontId="25" fillId="0" borderId="32" xfId="0" applyFont="1" applyFill="1" applyBorder="1" applyAlignment="1">
      <alignment horizontal="center" vertical="center"/>
    </xf>
    <xf numFmtId="0" fontId="25" fillId="0" borderId="35" xfId="0" applyFont="1" applyFill="1" applyBorder="1" applyAlignment="1">
      <alignment horizontal="center" vertical="center" wrapText="1"/>
    </xf>
    <xf numFmtId="0" fontId="25" fillId="26" borderId="26" xfId="0" applyFont="1" applyFill="1" applyBorder="1" applyAlignment="1">
      <alignment horizontal="center" vertical="center"/>
    </xf>
    <xf numFmtId="0" fontId="25" fillId="26" borderId="19" xfId="0" applyFont="1" applyFill="1" applyBorder="1" applyAlignment="1">
      <alignment horizontal="center" vertical="center"/>
    </xf>
    <xf numFmtId="0" fontId="25" fillId="26" borderId="0" xfId="0" applyFont="1" applyFill="1" applyBorder="1" applyAlignment="1">
      <alignment horizontal="center" vertical="center"/>
    </xf>
    <xf numFmtId="0" fontId="25" fillId="26" borderId="11" xfId="0" applyFont="1" applyFill="1" applyBorder="1" applyAlignment="1">
      <alignment horizontal="center" vertical="center" wrapText="1"/>
    </xf>
    <xf numFmtId="0" fontId="25" fillId="26" borderId="11" xfId="0" applyFont="1" applyFill="1" applyBorder="1" applyAlignment="1">
      <alignment horizontal="center" vertical="center"/>
    </xf>
    <xf numFmtId="0" fontId="27" fillId="26" borderId="11" xfId="0" applyFont="1" applyFill="1" applyBorder="1" applyAlignment="1">
      <alignment horizontal="center" vertical="center"/>
    </xf>
    <xf numFmtId="0" fontId="25" fillId="0" borderId="20" xfId="0" applyFont="1" applyFill="1" applyBorder="1" applyAlignment="1">
      <alignment horizontal="center"/>
    </xf>
    <xf numFmtId="0" fontId="25" fillId="0" borderId="12" xfId="0" applyFont="1" applyFill="1" applyBorder="1" applyAlignment="1">
      <alignment horizontal="center" shrinkToFit="1"/>
    </xf>
    <xf numFmtId="0" fontId="25" fillId="0" borderId="16" xfId="0" applyFont="1" applyFill="1" applyBorder="1" applyAlignment="1">
      <alignment horizontal="center" shrinkToFit="1"/>
    </xf>
    <xf numFmtId="0" fontId="25" fillId="0" borderId="25" xfId="0" applyFont="1" applyFill="1" applyBorder="1" applyAlignment="1">
      <alignment horizontal="center" shrinkToFit="1"/>
    </xf>
    <xf numFmtId="0" fontId="25" fillId="0" borderId="19" xfId="0" applyFont="1" applyFill="1" applyBorder="1" applyAlignment="1">
      <alignment horizontal="center"/>
    </xf>
    <xf numFmtId="0" fontId="25" fillId="0" borderId="37"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26" borderId="12" xfId="0" applyFont="1" applyFill="1" applyBorder="1" applyAlignment="1">
      <alignment horizontal="center" vertical="center"/>
    </xf>
    <xf numFmtId="0" fontId="25" fillId="26" borderId="12" xfId="0" applyFont="1" applyFill="1" applyBorder="1" applyAlignment="1">
      <alignment horizontal="center"/>
    </xf>
    <xf numFmtId="0" fontId="25" fillId="26" borderId="16" xfId="0" applyFont="1" applyFill="1" applyBorder="1" applyAlignment="1">
      <alignment horizontal="center"/>
    </xf>
    <xf numFmtId="0" fontId="27" fillId="0" borderId="11" xfId="0" applyFont="1" applyFill="1" applyBorder="1" applyAlignment="1">
      <alignment horizontal="center" vertical="center" wrapText="1"/>
    </xf>
    <xf numFmtId="0" fontId="25" fillId="0" borderId="18" xfId="0" applyFont="1" applyFill="1" applyBorder="1" applyAlignment="1">
      <alignment horizontal="center"/>
    </xf>
    <xf numFmtId="0" fontId="25" fillId="0" borderId="17" xfId="0" applyFont="1" applyFill="1" applyBorder="1" applyAlignment="1">
      <alignment horizontal="center" shrinkToFit="1"/>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17" xfId="0" applyFont="1" applyFill="1" applyBorder="1" applyAlignment="1">
      <alignment horizontal="center"/>
    </xf>
    <xf numFmtId="0" fontId="25" fillId="27" borderId="17" xfId="0" applyFont="1" applyFill="1" applyBorder="1" applyAlignment="1">
      <alignment horizontal="center"/>
    </xf>
    <xf numFmtId="0" fontId="25" fillId="27" borderId="29" xfId="0" applyFont="1" applyFill="1" applyBorder="1" applyAlignment="1">
      <alignment horizontal="center"/>
    </xf>
    <xf numFmtId="0" fontId="25" fillId="27" borderId="24" xfId="0" applyFont="1" applyFill="1" applyBorder="1" applyAlignment="1">
      <alignment horizontal="center"/>
    </xf>
    <xf numFmtId="0" fontId="25" fillId="26" borderId="24" xfId="0" applyFont="1" applyFill="1" applyBorder="1" applyAlignment="1">
      <alignment horizontal="center" vertical="center" wrapText="1"/>
    </xf>
    <xf numFmtId="0" fontId="25" fillId="26" borderId="17" xfId="0" applyFont="1" applyFill="1" applyBorder="1" applyAlignment="1">
      <alignment horizontal="center" vertical="center"/>
    </xf>
    <xf numFmtId="0" fontId="25" fillId="26" borderId="24" xfId="0" applyFont="1" applyFill="1" applyBorder="1" applyAlignment="1">
      <alignment horizontal="center" vertical="center"/>
    </xf>
    <xf numFmtId="0" fontId="25" fillId="26" borderId="17" xfId="0" applyFont="1" applyFill="1" applyBorder="1" applyAlignment="1">
      <alignment horizontal="center"/>
    </xf>
    <xf numFmtId="0" fontId="25" fillId="26" borderId="29" xfId="0" applyFont="1" applyFill="1" applyBorder="1" applyAlignment="1">
      <alignment horizontal="center"/>
    </xf>
    <xf numFmtId="0" fontId="25" fillId="26" borderId="29" xfId="0" applyFont="1" applyFill="1" applyBorder="1" applyAlignment="1">
      <alignment horizontal="center" vertical="center"/>
    </xf>
    <xf numFmtId="0" fontId="25" fillId="0" borderId="16" xfId="0" applyFont="1" applyFill="1" applyBorder="1" applyAlignment="1">
      <alignment horizontal="right"/>
    </xf>
    <xf numFmtId="0" fontId="25" fillId="26" borderId="16" xfId="0" applyFont="1" applyFill="1" applyBorder="1"/>
    <xf numFmtId="0" fontId="42" fillId="26" borderId="0" xfId="0" applyFont="1" applyFill="1" applyBorder="1" applyAlignment="1"/>
    <xf numFmtId="0" fontId="28" fillId="26" borderId="0" xfId="0" applyFont="1" applyFill="1" applyBorder="1" applyAlignment="1"/>
    <xf numFmtId="0" fontId="25" fillId="26" borderId="16" xfId="0" applyFont="1" applyFill="1" applyBorder="1" applyAlignment="1" applyProtection="1">
      <protection locked="0"/>
    </xf>
    <xf numFmtId="0" fontId="27" fillId="26" borderId="16" xfId="0" applyFont="1" applyFill="1" applyBorder="1" applyAlignment="1" applyProtection="1">
      <protection locked="0"/>
    </xf>
    <xf numFmtId="0" fontId="26" fillId="26" borderId="0" xfId="0" applyFont="1" applyFill="1" applyBorder="1"/>
    <xf numFmtId="0" fontId="26" fillId="26" borderId="0" xfId="0" applyFont="1" applyFill="1" applyBorder="1" applyAlignment="1">
      <alignment horizontal="right"/>
    </xf>
    <xf numFmtId="0" fontId="43" fillId="26" borderId="0" xfId="0" applyFont="1" applyFill="1" applyBorder="1"/>
    <xf numFmtId="0" fontId="43" fillId="0" borderId="0" xfId="0" applyFont="1" applyFill="1" applyBorder="1"/>
    <xf numFmtId="0" fontId="26" fillId="0" borderId="0" xfId="0" applyFont="1" applyFill="1" applyBorder="1" applyAlignment="1">
      <alignment horizontal="right"/>
    </xf>
    <xf numFmtId="0" fontId="26" fillId="0" borderId="0" xfId="0" applyFont="1" applyFill="1" applyBorder="1"/>
    <xf numFmtId="0" fontId="27" fillId="0" borderId="16" xfId="0" applyFont="1" applyFill="1" applyBorder="1" applyAlignment="1" applyProtection="1">
      <protection locked="0"/>
    </xf>
    <xf numFmtId="0" fontId="25" fillId="0" borderId="16" xfId="0" applyFont="1" applyFill="1" applyBorder="1" applyAlignment="1" applyProtection="1">
      <protection locked="0"/>
    </xf>
    <xf numFmtId="0" fontId="28" fillId="0" borderId="0" xfId="0" applyFont="1" applyFill="1" applyBorder="1" applyAlignment="1"/>
    <xf numFmtId="0" fontId="42" fillId="0" borderId="0" xfId="0" applyFont="1" applyFill="1" applyBorder="1" applyAlignment="1"/>
    <xf numFmtId="0" fontId="25" fillId="0" borderId="11"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29" xfId="0" applyFont="1" applyFill="1" applyBorder="1" applyAlignment="1">
      <alignment horizontal="center"/>
    </xf>
    <xf numFmtId="0" fontId="25" fillId="0" borderId="17" xfId="0" applyFont="1" applyFill="1" applyBorder="1" applyAlignment="1">
      <alignment horizontal="center"/>
    </xf>
    <xf numFmtId="0" fontId="25" fillId="0" borderId="17"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6" xfId="0" applyFont="1" applyFill="1" applyBorder="1" applyAlignment="1">
      <alignment horizontal="center"/>
    </xf>
    <xf numFmtId="0" fontId="25" fillId="0" borderId="12" xfId="0" applyFont="1" applyFill="1" applyBorder="1" applyAlignment="1">
      <alignment horizontal="center"/>
    </xf>
    <xf numFmtId="0" fontId="25" fillId="0" borderId="25" xfId="0" applyFont="1" applyFill="1" applyBorder="1" applyAlignment="1">
      <alignment horizontal="center" vertical="center"/>
    </xf>
    <xf numFmtId="0" fontId="25" fillId="0" borderId="16" xfId="0" applyFont="1" applyFill="1" applyBorder="1" applyAlignment="1">
      <alignment horizontal="center" vertical="center"/>
    </xf>
    <xf numFmtId="180" fontId="25" fillId="26" borderId="10" xfId="0" applyNumberFormat="1" applyFont="1" applyFill="1" applyBorder="1" applyAlignment="1" applyProtection="1">
      <alignment horizontal="center" vertical="center"/>
      <protection locked="0"/>
    </xf>
    <xf numFmtId="0" fontId="25" fillId="0" borderId="33" xfId="0" applyFont="1" applyFill="1" applyBorder="1" applyAlignment="1">
      <alignment horizontal="center" vertical="center"/>
    </xf>
    <xf numFmtId="176" fontId="44" fillId="26" borderId="14" xfId="0" quotePrefix="1" applyNumberFormat="1" applyFont="1" applyFill="1" applyBorder="1" applyAlignment="1" applyProtection="1">
      <alignment horizontal="center" vertical="center" wrapText="1"/>
      <protection locked="0"/>
    </xf>
    <xf numFmtId="176" fontId="44" fillId="26" borderId="10" xfId="0" quotePrefix="1" applyNumberFormat="1" applyFont="1" applyFill="1" applyBorder="1" applyAlignment="1" applyProtection="1">
      <alignment horizontal="center" vertical="center" wrapText="1"/>
      <protection locked="0"/>
    </xf>
    <xf numFmtId="0" fontId="45" fillId="26" borderId="23" xfId="0" applyFont="1" applyFill="1" applyBorder="1" applyAlignment="1" applyProtection="1">
      <alignment horizontal="center" vertical="center"/>
      <protection locked="0"/>
    </xf>
    <xf numFmtId="0" fontId="27" fillId="26" borderId="19" xfId="0" applyFont="1" applyFill="1" applyBorder="1" applyAlignment="1" applyProtection="1">
      <alignment vertical="center"/>
      <protection locked="0"/>
    </xf>
    <xf numFmtId="0" fontId="27" fillId="26" borderId="26" xfId="0" applyFont="1" applyFill="1" applyBorder="1" applyAlignment="1" applyProtection="1">
      <alignment vertical="center"/>
      <protection locked="0"/>
    </xf>
    <xf numFmtId="0" fontId="25" fillId="26" borderId="24" xfId="0" applyFont="1" applyFill="1" applyBorder="1" applyAlignment="1" applyProtection="1">
      <alignment vertical="center"/>
      <protection locked="0"/>
    </xf>
    <xf numFmtId="0" fontId="25" fillId="26" borderId="26" xfId="0" applyFont="1" applyFill="1" applyBorder="1" applyAlignment="1" applyProtection="1">
      <alignment vertical="center"/>
      <protection locked="0"/>
    </xf>
    <xf numFmtId="0" fontId="25" fillId="26" borderId="25" xfId="0" applyFont="1" applyFill="1" applyBorder="1" applyAlignment="1" applyProtection="1">
      <alignment vertical="center"/>
      <protection locked="0"/>
    </xf>
    <xf numFmtId="0" fontId="27" fillId="26" borderId="12" xfId="0" applyFont="1" applyFill="1" applyBorder="1" applyAlignment="1" applyProtection="1">
      <alignment horizontal="left" vertical="center"/>
      <protection locked="0"/>
    </xf>
    <xf numFmtId="0" fontId="25" fillId="0" borderId="29" xfId="0" applyFont="1" applyFill="1" applyBorder="1"/>
    <xf numFmtId="0" fontId="41" fillId="0" borderId="0" xfId="0" applyFont="1" applyFill="1" applyBorder="1"/>
    <xf numFmtId="0" fontId="46" fillId="0" borderId="0" xfId="0" applyFont="1" applyFill="1" applyBorder="1"/>
    <xf numFmtId="49" fontId="25" fillId="0" borderId="10" xfId="0" applyNumberFormat="1" applyFont="1" applyFill="1" applyBorder="1" applyAlignment="1" applyProtection="1">
      <alignment horizontal="left" vertical="center" wrapText="1"/>
      <protection locked="0"/>
    </xf>
    <xf numFmtId="0" fontId="18" fillId="0" borderId="12"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6" xfId="0" applyFont="1" applyFill="1" applyBorder="1" applyAlignment="1">
      <alignment horizontal="center" vertical="center" wrapText="1"/>
    </xf>
    <xf numFmtId="0" fontId="18" fillId="0" borderId="16"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5" xfId="0" applyFont="1" applyFill="1" applyBorder="1" applyAlignment="1">
      <alignment horizontal="center" vertical="center"/>
    </xf>
    <xf numFmtId="176" fontId="33" fillId="0" borderId="10" xfId="0" quotePrefix="1" applyNumberFormat="1" applyFont="1" applyFill="1" applyBorder="1" applyAlignment="1" applyProtection="1">
      <alignment horizontal="center" vertical="center" wrapText="1"/>
      <protection locked="0"/>
    </xf>
    <xf numFmtId="0" fontId="18" fillId="0" borderId="44" xfId="0" applyFont="1" applyFill="1" applyBorder="1" applyAlignment="1">
      <alignment horizontal="center" vertical="center" wrapText="1"/>
    </xf>
    <xf numFmtId="0" fontId="18" fillId="0" borderId="13" xfId="0" applyFont="1" applyFill="1" applyBorder="1" applyAlignment="1" applyProtection="1">
      <alignment horizontal="left" vertical="center"/>
      <protection locked="0"/>
    </xf>
    <xf numFmtId="0" fontId="18" fillId="0" borderId="23" xfId="0" applyFont="1" applyFill="1" applyBorder="1" applyProtection="1">
      <protection locked="0"/>
    </xf>
    <xf numFmtId="0" fontId="18" fillId="0" borderId="19" xfId="0" applyFont="1" applyFill="1" applyBorder="1" applyAlignment="1" applyProtection="1">
      <protection locked="0"/>
    </xf>
    <xf numFmtId="3" fontId="18" fillId="0" borderId="10" xfId="0" applyNumberFormat="1" applyFont="1" applyFill="1" applyBorder="1" applyAlignment="1" applyProtection="1">
      <alignment horizontal="center" vertical="center"/>
      <protection locked="0"/>
    </xf>
    <xf numFmtId="0" fontId="18" fillId="0" borderId="13" xfId="0" applyFont="1" applyFill="1" applyBorder="1" applyAlignment="1" applyProtection="1">
      <alignment horizontal="left" vertical="center" wrapText="1"/>
      <protection locked="0"/>
    </xf>
    <xf numFmtId="0" fontId="19" fillId="0" borderId="11"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11" xfId="0" applyFont="1" applyFill="1" applyBorder="1" applyAlignment="1" applyProtection="1">
      <protection locked="0"/>
    </xf>
    <xf numFmtId="0" fontId="18" fillId="26" borderId="0" xfId="0" applyFont="1" applyFill="1" applyBorder="1"/>
    <xf numFmtId="0" fontId="38" fillId="26" borderId="0" xfId="0" applyFont="1" applyFill="1" applyBorder="1"/>
    <xf numFmtId="0" fontId="18" fillId="26" borderId="0" xfId="0" applyFont="1" applyFill="1"/>
    <xf numFmtId="0" fontId="25" fillId="26" borderId="27" xfId="0" applyFont="1" applyFill="1" applyBorder="1" applyProtection="1">
      <protection locked="0"/>
    </xf>
    <xf numFmtId="0" fontId="27" fillId="26" borderId="22" xfId="0" applyFont="1" applyFill="1" applyBorder="1" applyAlignment="1" applyProtection="1">
      <alignment vertical="center"/>
      <protection locked="0"/>
    </xf>
    <xf numFmtId="0" fontId="25" fillId="26" borderId="41" xfId="0" applyFont="1" applyFill="1" applyBorder="1" applyAlignment="1">
      <alignment horizontal="center" vertical="center"/>
    </xf>
    <xf numFmtId="0" fontId="25" fillId="26" borderId="16" xfId="0" applyFont="1" applyFill="1" applyBorder="1" applyAlignment="1">
      <alignment horizontal="center"/>
    </xf>
    <xf numFmtId="0" fontId="25" fillId="26" borderId="12" xfId="0" applyFont="1" applyFill="1" applyBorder="1"/>
    <xf numFmtId="0" fontId="25" fillId="26" borderId="12" xfId="0" applyFont="1" applyFill="1" applyBorder="1" applyAlignment="1">
      <alignment horizontal="center"/>
    </xf>
    <xf numFmtId="0" fontId="25" fillId="26" borderId="33" xfId="0" applyFont="1" applyFill="1" applyBorder="1" applyAlignment="1">
      <alignment horizontal="center" vertical="center"/>
    </xf>
    <xf numFmtId="0" fontId="25" fillId="26" borderId="36" xfId="0" applyFont="1" applyFill="1" applyBorder="1" applyAlignment="1">
      <alignment horizontal="center" vertical="center" wrapText="1"/>
    </xf>
    <xf numFmtId="0" fontId="25" fillId="26" borderId="39" xfId="0" applyFont="1" applyFill="1" applyBorder="1" applyAlignment="1">
      <alignment horizontal="center" vertical="center"/>
    </xf>
    <xf numFmtId="0" fontId="25" fillId="26" borderId="0" xfId="0" applyFont="1" applyFill="1" applyBorder="1" applyAlignment="1">
      <alignment horizontal="center"/>
    </xf>
    <xf numFmtId="0" fontId="25" fillId="26" borderId="21" xfId="0" applyFont="1" applyFill="1" applyBorder="1" applyAlignment="1">
      <alignment horizontal="center"/>
    </xf>
    <xf numFmtId="0" fontId="25" fillId="26" borderId="32" xfId="0" applyFont="1" applyFill="1" applyBorder="1" applyAlignment="1">
      <alignment horizontal="center" vertical="center"/>
    </xf>
    <xf numFmtId="0" fontId="25" fillId="26" borderId="35" xfId="0" applyFont="1" applyFill="1" applyBorder="1" applyAlignment="1">
      <alignment horizontal="center" vertical="center" wrapText="1"/>
    </xf>
    <xf numFmtId="0" fontId="25" fillId="26" borderId="20" xfId="0" applyFont="1" applyFill="1" applyBorder="1" applyAlignment="1">
      <alignment horizontal="center"/>
    </xf>
    <xf numFmtId="0" fontId="25" fillId="26" borderId="12" xfId="0" applyFont="1" applyFill="1" applyBorder="1" applyAlignment="1">
      <alignment horizontal="center" shrinkToFit="1"/>
    </xf>
    <xf numFmtId="0" fontId="25" fillId="26" borderId="16" xfId="0" applyFont="1" applyFill="1" applyBorder="1" applyAlignment="1">
      <alignment horizontal="center" shrinkToFit="1"/>
    </xf>
    <xf numFmtId="0" fontId="25" fillId="26" borderId="25" xfId="0" applyFont="1" applyFill="1" applyBorder="1" applyAlignment="1">
      <alignment horizontal="center" shrinkToFit="1"/>
    </xf>
    <xf numFmtId="0" fontId="25" fillId="26" borderId="19" xfId="0" applyFont="1" applyFill="1" applyBorder="1" applyAlignment="1">
      <alignment horizontal="center"/>
    </xf>
    <xf numFmtId="0" fontId="25" fillId="26" borderId="37" xfId="0" applyFont="1" applyFill="1" applyBorder="1" applyAlignment="1">
      <alignment horizontal="center" vertical="center" wrapText="1"/>
    </xf>
    <xf numFmtId="0" fontId="25" fillId="26" borderId="34" xfId="0" applyFont="1" applyFill="1" applyBorder="1" applyAlignment="1">
      <alignment horizontal="center" vertical="center" wrapText="1"/>
    </xf>
    <xf numFmtId="0" fontId="25" fillId="26" borderId="31" xfId="0" applyFont="1" applyFill="1" applyBorder="1" applyAlignment="1">
      <alignment horizontal="center" vertical="center" wrapText="1"/>
    </xf>
    <xf numFmtId="0" fontId="27" fillId="26" borderId="38" xfId="0" applyFont="1" applyFill="1" applyBorder="1" applyAlignment="1">
      <alignment horizontal="center" vertical="center" wrapText="1"/>
    </xf>
    <xf numFmtId="0" fontId="25" fillId="26" borderId="18" xfId="0" applyFont="1" applyFill="1" applyBorder="1" applyAlignment="1">
      <alignment horizontal="center"/>
    </xf>
    <xf numFmtId="0" fontId="25" fillId="26" borderId="17" xfId="0" applyFont="1" applyFill="1" applyBorder="1" applyAlignment="1">
      <alignment horizontal="center" shrinkToFit="1"/>
    </xf>
    <xf numFmtId="0" fontId="25" fillId="26" borderId="29" xfId="0" applyFont="1" applyFill="1" applyBorder="1" applyAlignment="1">
      <alignment horizontal="center" shrinkToFit="1"/>
    </xf>
    <xf numFmtId="0" fontId="25" fillId="26" borderId="24" xfId="0" applyFont="1" applyFill="1" applyBorder="1" applyAlignment="1">
      <alignment horizontal="center" shrinkToFit="1"/>
    </xf>
    <xf numFmtId="0" fontId="25" fillId="26" borderId="17" xfId="0" applyFont="1" applyFill="1" applyBorder="1" applyAlignment="1">
      <alignment horizontal="center"/>
    </xf>
    <xf numFmtId="0" fontId="27" fillId="26" borderId="0" xfId="0" applyFont="1" applyFill="1" applyAlignment="1">
      <alignment horizontal="right"/>
    </xf>
    <xf numFmtId="0" fontId="25" fillId="26" borderId="0" xfId="0" applyFont="1" applyFill="1" applyAlignment="1">
      <alignment horizontal="right"/>
    </xf>
    <xf numFmtId="0" fontId="25" fillId="26" borderId="16" xfId="0" applyFont="1" applyFill="1" applyBorder="1" applyAlignment="1" applyProtection="1">
      <protection locked="0"/>
    </xf>
    <xf numFmtId="0" fontId="27" fillId="26" borderId="16" xfId="0" applyFont="1" applyFill="1" applyBorder="1" applyAlignment="1" applyProtection="1">
      <protection locked="0"/>
    </xf>
    <xf numFmtId="0" fontId="36" fillId="26" borderId="0" xfId="0" applyFont="1" applyFill="1" applyBorder="1" applyAlignment="1">
      <alignment horizontal="right"/>
    </xf>
    <xf numFmtId="0" fontId="37" fillId="26" borderId="0" xfId="0" applyFont="1" applyFill="1" applyBorder="1"/>
    <xf numFmtId="0" fontId="18" fillId="0" borderId="10" xfId="0" applyFont="1" applyFill="1" applyBorder="1" applyAlignment="1" applyProtection="1">
      <alignment horizontal="left"/>
      <protection locked="0"/>
    </xf>
    <xf numFmtId="0" fontId="18" fillId="0" borderId="13" xfId="0" applyFont="1" applyFill="1" applyBorder="1" applyAlignment="1" applyProtection="1">
      <alignment horizontal="center" vertical="center" wrapText="1"/>
      <protection locked="0"/>
    </xf>
    <xf numFmtId="38" fontId="18" fillId="0" borderId="10" xfId="33" applyFont="1" applyFill="1" applyBorder="1" applyAlignment="1" applyProtection="1">
      <alignment horizontal="center" vertical="center" wrapText="1"/>
      <protection locked="0"/>
    </xf>
    <xf numFmtId="0" fontId="18" fillId="0" borderId="10" xfId="0" applyFont="1" applyFill="1" applyBorder="1" applyAlignment="1" applyProtection="1">
      <alignment vertical="center"/>
      <protection locked="0"/>
    </xf>
    <xf numFmtId="0" fontId="19" fillId="0" borderId="19" xfId="0" applyFont="1" applyFill="1" applyBorder="1" applyAlignment="1" applyProtection="1">
      <protection locked="0"/>
    </xf>
    <xf numFmtId="0" fontId="19" fillId="0" borderId="0" xfId="0" applyFont="1" applyFill="1" applyBorder="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cellStyle name="通貨 2 2" xfId="42"/>
    <cellStyle name="入力" xfId="43" builtinId="20" customBuiltin="1"/>
    <cellStyle name="標準" xfId="0" builtinId="0"/>
    <cellStyle name="標準 2" xfId="44"/>
    <cellStyle name="標準_H14ﾍﾞｰｽ" xfId="46"/>
    <cellStyle name="良い" xfId="45" builtinId="26" customBuiltin="1"/>
  </cellStyles>
  <dxfs count="2">
    <dxf>
      <font>
        <strike val="0"/>
        <color theme="0"/>
      </font>
      <border>
        <top style="thin">
          <color theme="0"/>
        </top>
        <vertical/>
        <horizontal/>
      </border>
    </dxf>
    <dxf>
      <font>
        <b val="0"/>
        <i val="0"/>
        <strike val="0"/>
        <condense val="0"/>
        <extend val="0"/>
        <outline val="0"/>
        <shadow val="0"/>
        <u val="none"/>
        <vertAlign val="baseline"/>
        <sz val="8"/>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523875</xdr:colOff>
      <xdr:row>1</xdr:row>
      <xdr:rowOff>66675</xdr:rowOff>
    </xdr:from>
    <xdr:to>
      <xdr:col>20</xdr:col>
      <xdr:colOff>571500</xdr:colOff>
      <xdr:row>2</xdr:row>
      <xdr:rowOff>133350</xdr:rowOff>
    </xdr:to>
    <xdr:sp macro="" textlink="">
      <xdr:nvSpPr>
        <xdr:cNvPr id="2" name="Text Box 26"/>
        <xdr:cNvSpPr txBox="1">
          <a:spLocks noChangeArrowheads="1"/>
        </xdr:cNvSpPr>
      </xdr:nvSpPr>
      <xdr:spPr bwMode="auto">
        <a:xfrm>
          <a:off x="13554075" y="247650"/>
          <a:ext cx="73342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別添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523875</xdr:colOff>
      <xdr:row>1</xdr:row>
      <xdr:rowOff>66675</xdr:rowOff>
    </xdr:from>
    <xdr:to>
      <xdr:col>20</xdr:col>
      <xdr:colOff>571500</xdr:colOff>
      <xdr:row>2</xdr:row>
      <xdr:rowOff>133350</xdr:rowOff>
    </xdr:to>
    <xdr:sp macro="" textlink="">
      <xdr:nvSpPr>
        <xdr:cNvPr id="2" name="Text Box 26"/>
        <xdr:cNvSpPr txBox="1">
          <a:spLocks noChangeArrowheads="1"/>
        </xdr:cNvSpPr>
      </xdr:nvSpPr>
      <xdr:spPr bwMode="auto">
        <a:xfrm>
          <a:off x="13554075" y="247650"/>
          <a:ext cx="73342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別添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514350</xdr:colOff>
      <xdr:row>1</xdr:row>
      <xdr:rowOff>73025</xdr:rowOff>
    </xdr:from>
    <xdr:to>
      <xdr:col>20</xdr:col>
      <xdr:colOff>581163</xdr:colOff>
      <xdr:row>2</xdr:row>
      <xdr:rowOff>133439</xdr:rowOff>
    </xdr:to>
    <xdr:sp macro="" textlink="">
      <xdr:nvSpPr>
        <xdr:cNvPr id="2" name="Text Box 26"/>
        <xdr:cNvSpPr txBox="1">
          <a:spLocks noChangeArrowheads="1"/>
        </xdr:cNvSpPr>
      </xdr:nvSpPr>
      <xdr:spPr bwMode="auto">
        <a:xfrm>
          <a:off x="13544550" y="254000"/>
          <a:ext cx="752613" cy="24138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別添</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F1\&#35469;&#35388;&#65319;\&#21407;&#30000;\&#20055;&#29992;&#65293;&#29123;&#36027;&#20844;&#34920;&#29992;&#32025;99.8.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3399\&#24115;&#31080;\eudora\tanaka\attach\&#29123;&#36027;&#20844;&#34920;(&#27083;&#22793;&#12289;&#22269;&#2998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3399\&#35519;&#26619;&#22577;&#21578;\Eudora\Tanaka\attach\P(g%5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乗用－燃費公表用紙99.8.27"/>
      <sheetName val="DATA"/>
      <sheetName val="CPS Gr分担表"/>
      <sheetName val="C3_N DC改造投資"/>
    </sheetNames>
    <definedNames>
      <definedName name="Module1.社内配布用印刷" refersTo="#REF!"/>
      <definedName name="Module1.提出用印刷" refersTo="#REF!"/>
      <definedName name="新型構変選択" refersTo="#REF!"/>
      <definedName name="製作者選択" refersTo="#REF!"/>
    </defined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燃費公表(構変、国産)"/>
      <sheetName val="ＴＦ関連Ｐｒｊ日程表"/>
      <sheetName val="Sheet1"/>
      <sheetName val="海事局（１０７）"/>
      <sheetName val="航空局（１８）"/>
      <sheetName val="自動車交通局（４７）"/>
      <sheetName val="総合政策局航空局（１）"/>
      <sheetName val="鉄道局（４）"/>
      <sheetName val="ＦＴＲ連結採算"/>
      <sheetName val="WLTP結果シート"/>
      <sheetName val="VN12-2陣"/>
    </sheetNames>
    <definedNames>
      <definedName name="社内配布用印刷" refersTo="#REF!"/>
      <definedName name="提出用印刷" refersTo="#REF!"/>
    </defined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乗用・ＲＶ車"/>
      <sheetName val="乗用_ＲＶ車"/>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30"/>
  <sheetViews>
    <sheetView showGridLines="0" tabSelected="1" zoomScaleNormal="100" zoomScaleSheetLayoutView="80" workbookViewId="0">
      <pane xSplit="5" ySplit="7" topLeftCell="F8" activePane="bottomRight" state="frozen"/>
      <selection activeCell="C23" sqref="C23"/>
      <selection pane="topRight" activeCell="C23" sqref="C23"/>
      <selection pane="bottomLeft" activeCell="C23" sqref="C23"/>
      <selection pane="bottomRight" activeCell="F25" sqref="F25"/>
    </sheetView>
  </sheetViews>
  <sheetFormatPr defaultColWidth="9" defaultRowHeight="12.75" x14ac:dyDescent="0.2"/>
  <cols>
    <col min="1" max="1" width="7.875" style="1" bestFit="1" customWidth="1"/>
    <col min="2" max="2" width="11.25" style="1" hidden="1" customWidth="1"/>
    <col min="3" max="3" width="25.75" style="7" bestFit="1" customWidth="1"/>
    <col min="4" max="4" width="13.375" style="7" bestFit="1" customWidth="1"/>
    <col min="5" max="5" width="10" style="3" bestFit="1" customWidth="1"/>
    <col min="6" max="6" width="8" style="1" bestFit="1" customWidth="1"/>
    <col min="7" max="7" width="5.875" style="1" bestFit="1" customWidth="1"/>
    <col min="8" max="8" width="12.125" style="1" bestFit="1" customWidth="1"/>
    <col min="9" max="9" width="10.5" style="1" bestFit="1" customWidth="1"/>
    <col min="10" max="10" width="7" style="1" bestFit="1" customWidth="1"/>
    <col min="11" max="11" width="5.875" style="1" bestFit="1" customWidth="1"/>
    <col min="12" max="12" width="8.875" style="1" bestFit="1" customWidth="1"/>
    <col min="13" max="14" width="8.5" style="1" bestFit="1" customWidth="1"/>
    <col min="15" max="15" width="11.25" style="1" bestFit="1" customWidth="1"/>
    <col min="16" max="16" width="10.625" style="1" bestFit="1" customWidth="1"/>
    <col min="17" max="17" width="6" style="1" customWidth="1"/>
    <col min="18" max="18" width="5.5" style="1" bestFit="1" customWidth="1"/>
    <col min="19" max="19" width="11" style="1" bestFit="1" customWidth="1"/>
    <col min="20" max="21" width="8.125" style="1" bestFit="1" customWidth="1"/>
    <col min="22" max="23" width="9" style="2"/>
    <col min="24" max="16384" width="9" style="1"/>
  </cols>
  <sheetData>
    <row r="1" spans="1:23" ht="15" x14ac:dyDescent="0.2">
      <c r="A1" s="8"/>
      <c r="B1" s="8"/>
      <c r="C1" s="9"/>
      <c r="D1" s="9"/>
      <c r="E1" s="10"/>
      <c r="F1" s="11"/>
      <c r="G1" s="8"/>
      <c r="H1" s="8"/>
      <c r="I1" s="8"/>
      <c r="J1" s="12" t="s">
        <v>92</v>
      </c>
      <c r="K1" s="13"/>
      <c r="L1" s="13"/>
      <c r="M1" s="13"/>
      <c r="N1" s="13"/>
      <c r="O1" s="13"/>
      <c r="P1" s="13"/>
      <c r="Q1" s="76" t="s">
        <v>91</v>
      </c>
      <c r="R1" s="76"/>
      <c r="S1" s="76"/>
      <c r="T1" s="76"/>
      <c r="U1" s="76"/>
    </row>
    <row r="2" spans="1:23" ht="23.25" customHeight="1" x14ac:dyDescent="0.2">
      <c r="A2" s="97" t="s">
        <v>16</v>
      </c>
      <c r="B2" s="97"/>
      <c r="C2" s="97"/>
      <c r="D2" s="9"/>
      <c r="E2" s="10"/>
      <c r="F2" s="8"/>
      <c r="G2" s="8"/>
      <c r="H2" s="8"/>
      <c r="I2" s="8"/>
      <c r="J2" s="13"/>
      <c r="K2" s="8"/>
      <c r="L2" s="8"/>
      <c r="M2" s="8"/>
      <c r="N2" s="8"/>
      <c r="O2" s="8"/>
      <c r="P2" s="8"/>
      <c r="Q2" s="14"/>
      <c r="R2" s="83" t="s">
        <v>218</v>
      </c>
      <c r="S2" s="83"/>
      <c r="T2" s="83"/>
      <c r="U2" s="83"/>
    </row>
    <row r="3" spans="1:23" s="5" customFormat="1" thickBot="1" x14ac:dyDescent="0.2">
      <c r="A3" s="73" t="s">
        <v>157</v>
      </c>
      <c r="B3" s="15"/>
      <c r="C3" s="67" t="s">
        <v>95</v>
      </c>
      <c r="D3" s="98"/>
      <c r="E3" s="16"/>
      <c r="F3" s="100" t="s">
        <v>168</v>
      </c>
      <c r="G3" s="67"/>
      <c r="H3" s="69" t="s">
        <v>160</v>
      </c>
      <c r="I3" s="69" t="s">
        <v>161</v>
      </c>
      <c r="J3" s="69" t="s">
        <v>162</v>
      </c>
      <c r="K3" s="77" t="s">
        <v>169</v>
      </c>
      <c r="L3" s="78"/>
      <c r="M3" s="78"/>
      <c r="N3" s="79"/>
      <c r="O3" s="17"/>
      <c r="P3" s="80"/>
      <c r="Q3" s="81"/>
      <c r="R3" s="82"/>
      <c r="S3" s="18"/>
      <c r="T3" s="95" t="s">
        <v>0</v>
      </c>
      <c r="U3" s="69" t="s">
        <v>13</v>
      </c>
      <c r="V3" s="6"/>
      <c r="W3" s="4"/>
    </row>
    <row r="4" spans="1:23" s="5" customFormat="1" ht="11.25" customHeight="1" x14ac:dyDescent="0.15">
      <c r="A4" s="74"/>
      <c r="B4" s="19"/>
      <c r="C4" s="68"/>
      <c r="D4" s="99"/>
      <c r="E4" s="20"/>
      <c r="F4" s="101"/>
      <c r="G4" s="102"/>
      <c r="H4" s="70"/>
      <c r="I4" s="70"/>
      <c r="J4" s="70"/>
      <c r="K4" s="87" t="s">
        <v>163</v>
      </c>
      <c r="L4" s="89" t="s">
        <v>164</v>
      </c>
      <c r="M4" s="91" t="s">
        <v>165</v>
      </c>
      <c r="N4" s="93" t="s">
        <v>166</v>
      </c>
      <c r="O4" s="21" t="s">
        <v>170</v>
      </c>
      <c r="P4" s="84" t="s">
        <v>171</v>
      </c>
      <c r="Q4" s="85"/>
      <c r="R4" s="86"/>
      <c r="S4" s="22" t="s">
        <v>172</v>
      </c>
      <c r="T4" s="96"/>
      <c r="U4" s="70"/>
      <c r="V4" s="6"/>
      <c r="W4" s="6"/>
    </row>
    <row r="5" spans="1:23" s="5" customFormat="1" ht="10.5" x14ac:dyDescent="0.15">
      <c r="A5" s="74"/>
      <c r="B5" s="19"/>
      <c r="C5" s="68"/>
      <c r="D5" s="73" t="s">
        <v>158</v>
      </c>
      <c r="E5" s="23" t="s">
        <v>152</v>
      </c>
      <c r="F5" s="73" t="s">
        <v>158</v>
      </c>
      <c r="G5" s="69" t="s">
        <v>151</v>
      </c>
      <c r="H5" s="70"/>
      <c r="I5" s="70"/>
      <c r="J5" s="70"/>
      <c r="K5" s="88"/>
      <c r="L5" s="90"/>
      <c r="M5" s="92"/>
      <c r="N5" s="94"/>
      <c r="O5" s="24" t="s">
        <v>173</v>
      </c>
      <c r="P5" s="24" t="s">
        <v>174</v>
      </c>
      <c r="Q5" s="24" t="s">
        <v>155</v>
      </c>
      <c r="R5" s="71" t="s">
        <v>175</v>
      </c>
      <c r="S5" s="25" t="s">
        <v>176</v>
      </c>
      <c r="T5" s="96"/>
      <c r="U5" s="70"/>
      <c r="V5" s="6"/>
      <c r="W5" s="6"/>
    </row>
    <row r="6" spans="1:23" s="5" customFormat="1" ht="10.5" x14ac:dyDescent="0.15">
      <c r="A6" s="74"/>
      <c r="B6" s="19"/>
      <c r="C6" s="68"/>
      <c r="D6" s="74"/>
      <c r="E6" s="26" t="s">
        <v>153</v>
      </c>
      <c r="F6" s="74"/>
      <c r="G6" s="70"/>
      <c r="H6" s="70"/>
      <c r="I6" s="70"/>
      <c r="J6" s="70"/>
      <c r="K6" s="88"/>
      <c r="L6" s="90"/>
      <c r="M6" s="92"/>
      <c r="N6" s="94"/>
      <c r="O6" s="24" t="s">
        <v>177</v>
      </c>
      <c r="P6" s="24" t="s">
        <v>178</v>
      </c>
      <c r="Q6" s="24" t="s">
        <v>156</v>
      </c>
      <c r="R6" s="72"/>
      <c r="S6" s="25" t="s">
        <v>179</v>
      </c>
      <c r="T6" s="96"/>
      <c r="U6" s="70"/>
      <c r="V6" s="6"/>
      <c r="W6" s="6"/>
    </row>
    <row r="7" spans="1:23" s="5" customFormat="1" ht="10.5" x14ac:dyDescent="0.15">
      <c r="A7" s="27"/>
      <c r="B7" s="19"/>
      <c r="C7" s="15"/>
      <c r="D7" s="28"/>
      <c r="E7" s="29" t="s">
        <v>154</v>
      </c>
      <c r="F7" s="28"/>
      <c r="G7" s="30" t="s">
        <v>159</v>
      </c>
      <c r="H7" s="31"/>
      <c r="I7" s="28"/>
      <c r="J7" s="32"/>
      <c r="K7" s="33"/>
      <c r="L7" s="34" t="s">
        <v>167</v>
      </c>
      <c r="M7" s="33"/>
      <c r="N7" s="35"/>
      <c r="O7" s="36" t="s">
        <v>180</v>
      </c>
      <c r="P7" s="36" t="s">
        <v>181</v>
      </c>
      <c r="Q7" s="36"/>
      <c r="R7" s="37"/>
      <c r="S7" s="38" t="s">
        <v>182</v>
      </c>
      <c r="T7" s="39"/>
      <c r="U7" s="28"/>
      <c r="V7" s="6"/>
      <c r="W7" s="6"/>
    </row>
    <row r="8" spans="1:23" ht="24" customHeight="1" x14ac:dyDescent="0.2">
      <c r="A8" s="40" t="s">
        <v>1</v>
      </c>
      <c r="B8" s="41"/>
      <c r="C8" s="42" t="s">
        <v>197</v>
      </c>
      <c r="D8" s="43" t="s">
        <v>17</v>
      </c>
      <c r="E8" s="44" t="s">
        <v>219</v>
      </c>
      <c r="F8" s="45" t="s">
        <v>18</v>
      </c>
      <c r="G8" s="45">
        <v>1.496</v>
      </c>
      <c r="H8" s="46" t="s">
        <v>2</v>
      </c>
      <c r="I8" s="45" t="s">
        <v>220</v>
      </c>
      <c r="J8" s="45">
        <v>4</v>
      </c>
      <c r="K8" s="47">
        <v>23.3</v>
      </c>
      <c r="L8" s="48">
        <v>110.99656652360514</v>
      </c>
      <c r="M8" s="49">
        <v>18.899999999999999</v>
      </c>
      <c r="N8" s="50">
        <v>22.3</v>
      </c>
      <c r="O8" s="46" t="s">
        <v>19</v>
      </c>
      <c r="P8" s="46" t="s">
        <v>20</v>
      </c>
      <c r="Q8" s="45" t="s">
        <v>3</v>
      </c>
      <c r="R8" s="51"/>
      <c r="S8" s="52"/>
      <c r="T8" s="53">
        <v>123</v>
      </c>
      <c r="U8" s="45">
        <v>104</v>
      </c>
    </row>
    <row r="9" spans="1:23" ht="24" customHeight="1" x14ac:dyDescent="0.2">
      <c r="A9" s="40" t="s">
        <v>1</v>
      </c>
      <c r="B9" s="41"/>
      <c r="C9" s="42" t="s">
        <v>197</v>
      </c>
      <c r="D9" s="43" t="s">
        <v>17</v>
      </c>
      <c r="E9" s="54" t="s">
        <v>221</v>
      </c>
      <c r="F9" s="45" t="s">
        <v>18</v>
      </c>
      <c r="G9" s="45">
        <v>1.496</v>
      </c>
      <c r="H9" s="46" t="s">
        <v>2</v>
      </c>
      <c r="I9" s="45" t="s">
        <v>220</v>
      </c>
      <c r="J9" s="45">
        <v>4</v>
      </c>
      <c r="K9" s="47">
        <v>24.2</v>
      </c>
      <c r="L9" s="48">
        <v>106.86859504132232</v>
      </c>
      <c r="M9" s="49">
        <v>18.899999999999999</v>
      </c>
      <c r="N9" s="50">
        <v>22.3</v>
      </c>
      <c r="O9" s="46" t="s">
        <v>19</v>
      </c>
      <c r="P9" s="46" t="s">
        <v>20</v>
      </c>
      <c r="Q9" s="45" t="s">
        <v>3</v>
      </c>
      <c r="R9" s="51"/>
      <c r="S9" s="52"/>
      <c r="T9" s="53">
        <v>128</v>
      </c>
      <c r="U9" s="45">
        <v>108</v>
      </c>
    </row>
    <row r="10" spans="1:23" ht="24" customHeight="1" x14ac:dyDescent="0.2">
      <c r="A10" s="40" t="s">
        <v>1</v>
      </c>
      <c r="B10" s="41"/>
      <c r="C10" s="42" t="s">
        <v>197</v>
      </c>
      <c r="D10" s="43" t="s">
        <v>113</v>
      </c>
      <c r="E10" s="54" t="s">
        <v>112</v>
      </c>
      <c r="F10" s="45" t="s">
        <v>18</v>
      </c>
      <c r="G10" s="45">
        <v>1.496</v>
      </c>
      <c r="H10" s="46" t="s">
        <v>110</v>
      </c>
      <c r="I10" s="45" t="s">
        <v>114</v>
      </c>
      <c r="J10" s="45">
        <v>4</v>
      </c>
      <c r="K10" s="47">
        <v>24.2</v>
      </c>
      <c r="L10" s="48">
        <v>106.86859504132232</v>
      </c>
      <c r="M10" s="49">
        <v>18.899999999999999</v>
      </c>
      <c r="N10" s="50">
        <v>22.3</v>
      </c>
      <c r="O10" s="46" t="s">
        <v>19</v>
      </c>
      <c r="P10" s="46" t="s">
        <v>20</v>
      </c>
      <c r="Q10" s="45" t="s">
        <v>101</v>
      </c>
      <c r="R10" s="51"/>
      <c r="S10" s="52"/>
      <c r="T10" s="53">
        <v>128</v>
      </c>
      <c r="U10" s="45">
        <v>108</v>
      </c>
    </row>
    <row r="11" spans="1:23" ht="24" customHeight="1" x14ac:dyDescent="0.2">
      <c r="A11" s="40" t="s">
        <v>1</v>
      </c>
      <c r="B11" s="41"/>
      <c r="C11" s="42" t="s">
        <v>198</v>
      </c>
      <c r="D11" s="43" t="s">
        <v>22</v>
      </c>
      <c r="E11" s="54" t="s">
        <v>83</v>
      </c>
      <c r="F11" s="45" t="s">
        <v>18</v>
      </c>
      <c r="G11" s="45">
        <v>1.496</v>
      </c>
      <c r="H11" s="46" t="s">
        <v>2</v>
      </c>
      <c r="I11" s="45">
        <v>1290</v>
      </c>
      <c r="J11" s="45">
        <v>5</v>
      </c>
      <c r="K11" s="47">
        <v>22.1</v>
      </c>
      <c r="L11" s="48">
        <v>117.02352941176471</v>
      </c>
      <c r="M11" s="49">
        <v>18.899999999999999</v>
      </c>
      <c r="N11" s="50">
        <v>22.3</v>
      </c>
      <c r="O11" s="46" t="s">
        <v>19</v>
      </c>
      <c r="P11" s="46" t="s">
        <v>20</v>
      </c>
      <c r="Q11" s="45" t="s">
        <v>3</v>
      </c>
      <c r="R11" s="51"/>
      <c r="S11" s="52"/>
      <c r="T11" s="53">
        <v>116</v>
      </c>
      <c r="U11" s="45" t="s">
        <v>96</v>
      </c>
    </row>
    <row r="12" spans="1:23" ht="24" customHeight="1" x14ac:dyDescent="0.2">
      <c r="A12" s="40" t="s">
        <v>1</v>
      </c>
      <c r="B12" s="41"/>
      <c r="C12" s="42" t="s">
        <v>198</v>
      </c>
      <c r="D12" s="43" t="s">
        <v>22</v>
      </c>
      <c r="E12" s="54" t="s">
        <v>84</v>
      </c>
      <c r="F12" s="45" t="s">
        <v>18</v>
      </c>
      <c r="G12" s="45">
        <v>1.496</v>
      </c>
      <c r="H12" s="46" t="s">
        <v>2</v>
      </c>
      <c r="I12" s="45">
        <v>1320</v>
      </c>
      <c r="J12" s="45">
        <v>5</v>
      </c>
      <c r="K12" s="47">
        <v>22.1</v>
      </c>
      <c r="L12" s="48">
        <v>117.02352941176471</v>
      </c>
      <c r="M12" s="49">
        <v>17.399999999999999</v>
      </c>
      <c r="N12" s="50">
        <v>20.9</v>
      </c>
      <c r="O12" s="46" t="s">
        <v>19</v>
      </c>
      <c r="P12" s="46" t="s">
        <v>20</v>
      </c>
      <c r="Q12" s="45" t="s">
        <v>3</v>
      </c>
      <c r="R12" s="51"/>
      <c r="S12" s="52"/>
      <c r="T12" s="53">
        <v>127</v>
      </c>
      <c r="U12" s="45">
        <v>105</v>
      </c>
    </row>
    <row r="13" spans="1:23" ht="24" customHeight="1" x14ac:dyDescent="0.2">
      <c r="A13" s="40" t="s">
        <v>1</v>
      </c>
      <c r="B13" s="41"/>
      <c r="C13" s="42" t="s">
        <v>198</v>
      </c>
      <c r="D13" s="43" t="s">
        <v>22</v>
      </c>
      <c r="E13" s="54" t="s">
        <v>9</v>
      </c>
      <c r="F13" s="45" t="s">
        <v>18</v>
      </c>
      <c r="G13" s="45">
        <v>1.496</v>
      </c>
      <c r="H13" s="46" t="s">
        <v>2</v>
      </c>
      <c r="I13" s="45">
        <v>1290</v>
      </c>
      <c r="J13" s="45">
        <v>5</v>
      </c>
      <c r="K13" s="47">
        <v>23.6</v>
      </c>
      <c r="L13" s="48">
        <v>109.58559322033898</v>
      </c>
      <c r="M13" s="49">
        <v>18.899999999999999</v>
      </c>
      <c r="N13" s="50">
        <v>22.3</v>
      </c>
      <c r="O13" s="46" t="s">
        <v>19</v>
      </c>
      <c r="P13" s="46" t="s">
        <v>20</v>
      </c>
      <c r="Q13" s="45" t="s">
        <v>3</v>
      </c>
      <c r="R13" s="51"/>
      <c r="S13" s="52"/>
      <c r="T13" s="53">
        <v>124</v>
      </c>
      <c r="U13" s="45">
        <v>105</v>
      </c>
    </row>
    <row r="14" spans="1:23" ht="24" customHeight="1" x14ac:dyDescent="0.2">
      <c r="A14" s="40" t="s">
        <v>1</v>
      </c>
      <c r="B14" s="41"/>
      <c r="C14" s="42" t="s">
        <v>198</v>
      </c>
      <c r="D14" s="43" t="s">
        <v>22</v>
      </c>
      <c r="E14" s="54" t="s">
        <v>10</v>
      </c>
      <c r="F14" s="45" t="s">
        <v>18</v>
      </c>
      <c r="G14" s="45">
        <v>1.496</v>
      </c>
      <c r="H14" s="46" t="s">
        <v>2</v>
      </c>
      <c r="I14" s="45">
        <v>1320</v>
      </c>
      <c r="J14" s="45">
        <v>5</v>
      </c>
      <c r="K14" s="47">
        <v>23.6</v>
      </c>
      <c r="L14" s="48">
        <v>109.58559322033898</v>
      </c>
      <c r="M14" s="49">
        <v>17.399999999999999</v>
      </c>
      <c r="N14" s="50">
        <v>20.9</v>
      </c>
      <c r="O14" s="46" t="s">
        <v>19</v>
      </c>
      <c r="P14" s="46" t="s">
        <v>20</v>
      </c>
      <c r="Q14" s="45" t="s">
        <v>3</v>
      </c>
      <c r="R14" s="51"/>
      <c r="S14" s="52"/>
      <c r="T14" s="53">
        <v>135</v>
      </c>
      <c r="U14" s="45">
        <v>112</v>
      </c>
    </row>
    <row r="15" spans="1:23" ht="24" customHeight="1" x14ac:dyDescent="0.2">
      <c r="A15" s="40" t="s">
        <v>1</v>
      </c>
      <c r="B15" s="41"/>
      <c r="C15" s="42" t="s">
        <v>198</v>
      </c>
      <c r="D15" s="43" t="s">
        <v>22</v>
      </c>
      <c r="E15" s="54" t="s">
        <v>120</v>
      </c>
      <c r="F15" s="45" t="s">
        <v>18</v>
      </c>
      <c r="G15" s="45">
        <v>1.496</v>
      </c>
      <c r="H15" s="46" t="s">
        <v>110</v>
      </c>
      <c r="I15" s="45">
        <v>1290</v>
      </c>
      <c r="J15" s="45">
        <v>5</v>
      </c>
      <c r="K15" s="47">
        <v>23.6</v>
      </c>
      <c r="L15" s="48">
        <v>109.58559322033898</v>
      </c>
      <c r="M15" s="49">
        <v>18.899999999999999</v>
      </c>
      <c r="N15" s="50">
        <v>22.3</v>
      </c>
      <c r="O15" s="46" t="s">
        <v>19</v>
      </c>
      <c r="P15" s="46" t="s">
        <v>20</v>
      </c>
      <c r="Q15" s="45" t="s">
        <v>101</v>
      </c>
      <c r="R15" s="51"/>
      <c r="S15" s="52"/>
      <c r="T15" s="53">
        <v>124</v>
      </c>
      <c r="U15" s="55">
        <v>105</v>
      </c>
    </row>
    <row r="16" spans="1:23" ht="24" customHeight="1" x14ac:dyDescent="0.2">
      <c r="A16" s="40" t="s">
        <v>1</v>
      </c>
      <c r="B16" s="41"/>
      <c r="C16" s="42" t="s">
        <v>198</v>
      </c>
      <c r="D16" s="43" t="s">
        <v>22</v>
      </c>
      <c r="E16" s="54" t="s">
        <v>115</v>
      </c>
      <c r="F16" s="45" t="s">
        <v>18</v>
      </c>
      <c r="G16" s="45">
        <v>1.496</v>
      </c>
      <c r="H16" s="46" t="s">
        <v>110</v>
      </c>
      <c r="I16" s="45">
        <v>1320</v>
      </c>
      <c r="J16" s="45">
        <v>5</v>
      </c>
      <c r="K16" s="47">
        <v>23.6</v>
      </c>
      <c r="L16" s="48">
        <v>109.58559322033898</v>
      </c>
      <c r="M16" s="47">
        <v>17.399999999999999</v>
      </c>
      <c r="N16" s="50">
        <v>20.9</v>
      </c>
      <c r="O16" s="46" t="s">
        <v>19</v>
      </c>
      <c r="P16" s="46" t="s">
        <v>20</v>
      </c>
      <c r="Q16" s="45" t="s">
        <v>101</v>
      </c>
      <c r="R16" s="51"/>
      <c r="S16" s="52"/>
      <c r="T16" s="53">
        <v>135</v>
      </c>
      <c r="U16" s="55">
        <v>112</v>
      </c>
    </row>
    <row r="17" spans="1:23" ht="24" customHeight="1" x14ac:dyDescent="0.2">
      <c r="A17" s="40" t="s">
        <v>1</v>
      </c>
      <c r="B17" s="41"/>
      <c r="C17" s="42" t="s">
        <v>199</v>
      </c>
      <c r="D17" s="43" t="s">
        <v>121</v>
      </c>
      <c r="E17" s="44" t="s">
        <v>219</v>
      </c>
      <c r="F17" s="45" t="s">
        <v>21</v>
      </c>
      <c r="G17" s="45">
        <v>1.9950000000000001</v>
      </c>
      <c r="H17" s="46" t="s">
        <v>14</v>
      </c>
      <c r="I17" s="45" t="s">
        <v>222</v>
      </c>
      <c r="J17" s="45">
        <v>5</v>
      </c>
      <c r="K17" s="47">
        <v>20.3</v>
      </c>
      <c r="L17" s="48">
        <v>127.39999999999999</v>
      </c>
      <c r="M17" s="47">
        <v>17.399999999999999</v>
      </c>
      <c r="N17" s="50">
        <v>20.9</v>
      </c>
      <c r="O17" s="46" t="s">
        <v>19</v>
      </c>
      <c r="P17" s="46" t="s">
        <v>20</v>
      </c>
      <c r="Q17" s="45" t="s">
        <v>3</v>
      </c>
      <c r="R17" s="51"/>
      <c r="S17" s="52"/>
      <c r="T17" s="53">
        <v>116</v>
      </c>
      <c r="U17" s="55" t="s">
        <v>96</v>
      </c>
    </row>
    <row r="18" spans="1:23" ht="24" customHeight="1" x14ac:dyDescent="0.2">
      <c r="A18" s="40" t="s">
        <v>1</v>
      </c>
      <c r="B18" s="41"/>
      <c r="C18" s="42" t="s">
        <v>199</v>
      </c>
      <c r="D18" s="43" t="s">
        <v>121</v>
      </c>
      <c r="E18" s="54" t="s">
        <v>221</v>
      </c>
      <c r="F18" s="45" t="s">
        <v>21</v>
      </c>
      <c r="G18" s="45">
        <v>1.9950000000000001</v>
      </c>
      <c r="H18" s="46" t="s">
        <v>14</v>
      </c>
      <c r="I18" s="45" t="s">
        <v>222</v>
      </c>
      <c r="J18" s="45">
        <v>5</v>
      </c>
      <c r="K18" s="47">
        <v>23.1</v>
      </c>
      <c r="L18" s="48">
        <v>111.95757575757575</v>
      </c>
      <c r="M18" s="47">
        <v>17.399999999999999</v>
      </c>
      <c r="N18" s="50">
        <v>20.9</v>
      </c>
      <c r="O18" s="46" t="s">
        <v>19</v>
      </c>
      <c r="P18" s="46" t="s">
        <v>20</v>
      </c>
      <c r="Q18" s="45" t="s">
        <v>3</v>
      </c>
      <c r="R18" s="51"/>
      <c r="S18" s="52"/>
      <c r="T18" s="53">
        <v>132</v>
      </c>
      <c r="U18" s="55">
        <v>110</v>
      </c>
    </row>
    <row r="19" spans="1:23" ht="24" customHeight="1" x14ac:dyDescent="0.2">
      <c r="A19" s="40" t="s">
        <v>1</v>
      </c>
      <c r="B19" s="41"/>
      <c r="C19" s="42" t="s">
        <v>199</v>
      </c>
      <c r="D19" s="43" t="s">
        <v>116</v>
      </c>
      <c r="E19" s="54" t="s">
        <v>112</v>
      </c>
      <c r="F19" s="45" t="s">
        <v>21</v>
      </c>
      <c r="G19" s="45">
        <v>1.9950000000000001</v>
      </c>
      <c r="H19" s="46" t="s">
        <v>8</v>
      </c>
      <c r="I19" s="45" t="s">
        <v>117</v>
      </c>
      <c r="J19" s="45">
        <v>5</v>
      </c>
      <c r="K19" s="47">
        <v>23.1</v>
      </c>
      <c r="L19" s="48">
        <v>111.95757575757575</v>
      </c>
      <c r="M19" s="47">
        <v>17.399999999999999</v>
      </c>
      <c r="N19" s="50">
        <v>20.9</v>
      </c>
      <c r="O19" s="46" t="s">
        <v>19</v>
      </c>
      <c r="P19" s="46" t="s">
        <v>20</v>
      </c>
      <c r="Q19" s="45" t="s">
        <v>101</v>
      </c>
      <c r="R19" s="51"/>
      <c r="S19" s="52"/>
      <c r="T19" s="53">
        <v>132</v>
      </c>
      <c r="U19" s="55">
        <v>110</v>
      </c>
      <c r="V19" s="1"/>
      <c r="W19" s="1"/>
    </row>
    <row r="20" spans="1:23" ht="24" customHeight="1" x14ac:dyDescent="0.2">
      <c r="A20" s="40" t="s">
        <v>1</v>
      </c>
      <c r="B20" s="41"/>
      <c r="C20" s="56" t="s">
        <v>195</v>
      </c>
      <c r="D20" s="40" t="s">
        <v>23</v>
      </c>
      <c r="E20" s="44" t="s">
        <v>223</v>
      </c>
      <c r="F20" s="57" t="s">
        <v>24</v>
      </c>
      <c r="G20" s="58">
        <v>1.9950000000000001</v>
      </c>
      <c r="H20" s="46" t="s">
        <v>14</v>
      </c>
      <c r="I20" s="57" t="s">
        <v>224</v>
      </c>
      <c r="J20" s="57">
        <v>5</v>
      </c>
      <c r="K20" s="59">
        <v>19.7</v>
      </c>
      <c r="L20" s="48">
        <v>131.28020304568528</v>
      </c>
      <c r="M20" s="59">
        <v>14.5</v>
      </c>
      <c r="N20" s="50">
        <v>18.2</v>
      </c>
      <c r="O20" s="46" t="s">
        <v>19</v>
      </c>
      <c r="P20" s="46" t="s">
        <v>25</v>
      </c>
      <c r="Q20" s="45" t="s">
        <v>3</v>
      </c>
      <c r="R20" s="51"/>
      <c r="S20" s="52"/>
      <c r="T20" s="53">
        <v>135</v>
      </c>
      <c r="U20" s="55">
        <v>108</v>
      </c>
      <c r="V20" s="1"/>
      <c r="W20" s="1"/>
    </row>
    <row r="21" spans="1:23" ht="24" customHeight="1" x14ac:dyDescent="0.2">
      <c r="A21" s="40" t="s">
        <v>1</v>
      </c>
      <c r="B21" s="41"/>
      <c r="C21" s="56" t="s">
        <v>195</v>
      </c>
      <c r="D21" s="40" t="s">
        <v>118</v>
      </c>
      <c r="E21" s="44" t="s">
        <v>225</v>
      </c>
      <c r="F21" s="57" t="s">
        <v>21</v>
      </c>
      <c r="G21" s="58">
        <v>1.9950000000000001</v>
      </c>
      <c r="H21" s="46" t="s">
        <v>111</v>
      </c>
      <c r="I21" s="57" t="s">
        <v>119</v>
      </c>
      <c r="J21" s="57">
        <v>5</v>
      </c>
      <c r="K21" s="59">
        <v>19.7</v>
      </c>
      <c r="L21" s="48">
        <v>131.28020304568528</v>
      </c>
      <c r="M21" s="60">
        <v>14.5</v>
      </c>
      <c r="N21" s="50">
        <v>18.2</v>
      </c>
      <c r="O21" s="46" t="s">
        <v>19</v>
      </c>
      <c r="P21" s="46" t="s">
        <v>25</v>
      </c>
      <c r="Q21" s="45" t="s">
        <v>101</v>
      </c>
      <c r="R21" s="51"/>
      <c r="S21" s="52"/>
      <c r="T21" s="53">
        <v>135</v>
      </c>
      <c r="U21" s="45">
        <v>108</v>
      </c>
    </row>
    <row r="22" spans="1:23" ht="24" customHeight="1" x14ac:dyDescent="0.2">
      <c r="A22" s="40" t="s">
        <v>1</v>
      </c>
      <c r="B22" s="41"/>
      <c r="C22" s="56" t="s">
        <v>201</v>
      </c>
      <c r="D22" s="40" t="s">
        <v>26</v>
      </c>
      <c r="E22" s="44" t="s">
        <v>223</v>
      </c>
      <c r="F22" s="57" t="s">
        <v>24</v>
      </c>
      <c r="G22" s="58">
        <v>1.9950000000000001</v>
      </c>
      <c r="H22" s="46" t="s">
        <v>14</v>
      </c>
      <c r="I22" s="57" t="s">
        <v>226</v>
      </c>
      <c r="J22" s="57">
        <v>5</v>
      </c>
      <c r="K22" s="59">
        <v>20.5</v>
      </c>
      <c r="L22" s="48">
        <v>126.15707317073172</v>
      </c>
      <c r="M22" s="60">
        <v>14.5</v>
      </c>
      <c r="N22" s="50">
        <v>18.2</v>
      </c>
      <c r="O22" s="46" t="s">
        <v>19</v>
      </c>
      <c r="P22" s="46" t="s">
        <v>25</v>
      </c>
      <c r="Q22" s="45" t="s">
        <v>3</v>
      </c>
      <c r="R22" s="51"/>
      <c r="S22" s="52"/>
      <c r="T22" s="53">
        <v>141</v>
      </c>
      <c r="U22" s="45">
        <v>112</v>
      </c>
    </row>
    <row r="23" spans="1:23" ht="24" customHeight="1" x14ac:dyDescent="0.2">
      <c r="A23" s="40" t="s">
        <v>1</v>
      </c>
      <c r="B23" s="41"/>
      <c r="C23" s="56" t="s">
        <v>202</v>
      </c>
      <c r="D23" s="40" t="s">
        <v>27</v>
      </c>
      <c r="E23" s="44" t="s">
        <v>227</v>
      </c>
      <c r="F23" s="57" t="s">
        <v>24</v>
      </c>
      <c r="G23" s="58">
        <v>1.9950000000000001</v>
      </c>
      <c r="H23" s="46" t="s">
        <v>14</v>
      </c>
      <c r="I23" s="57" t="s">
        <v>228</v>
      </c>
      <c r="J23" s="57">
        <v>5</v>
      </c>
      <c r="K23" s="59">
        <v>19</v>
      </c>
      <c r="L23" s="48">
        <v>136.11684210526315</v>
      </c>
      <c r="M23" s="60">
        <v>13.4</v>
      </c>
      <c r="N23" s="50">
        <v>16.899999999999999</v>
      </c>
      <c r="O23" s="46" t="s">
        <v>19</v>
      </c>
      <c r="P23" s="46" t="s">
        <v>25</v>
      </c>
      <c r="Q23" s="45" t="s">
        <v>4</v>
      </c>
      <c r="R23" s="51"/>
      <c r="S23" s="52"/>
      <c r="T23" s="53">
        <v>141</v>
      </c>
      <c r="U23" s="45">
        <v>112</v>
      </c>
    </row>
    <row r="24" spans="1:23" ht="24" customHeight="1" x14ac:dyDescent="0.2">
      <c r="A24" s="40" t="s">
        <v>1</v>
      </c>
      <c r="B24" s="41"/>
      <c r="C24" s="56" t="s">
        <v>196</v>
      </c>
      <c r="D24" s="40" t="s">
        <v>23</v>
      </c>
      <c r="E24" s="44" t="s">
        <v>227</v>
      </c>
      <c r="F24" s="57" t="s">
        <v>24</v>
      </c>
      <c r="G24" s="58">
        <v>1.9950000000000001</v>
      </c>
      <c r="H24" s="46" t="s">
        <v>14</v>
      </c>
      <c r="I24" s="57" t="s">
        <v>224</v>
      </c>
      <c r="J24" s="57">
        <v>5</v>
      </c>
      <c r="K24" s="59">
        <v>19.5</v>
      </c>
      <c r="L24" s="48">
        <v>132.62666666666667</v>
      </c>
      <c r="M24" s="60">
        <v>14.5</v>
      </c>
      <c r="N24" s="50">
        <v>18.2</v>
      </c>
      <c r="O24" s="46" t="s">
        <v>19</v>
      </c>
      <c r="P24" s="46" t="s">
        <v>25</v>
      </c>
      <c r="Q24" s="45" t="s">
        <v>3</v>
      </c>
      <c r="R24" s="51"/>
      <c r="S24" s="52"/>
      <c r="T24" s="53">
        <v>134</v>
      </c>
      <c r="U24" s="45">
        <v>107</v>
      </c>
    </row>
    <row r="25" spans="1:23" ht="24" customHeight="1" x14ac:dyDescent="0.2">
      <c r="A25" s="40" t="s">
        <v>1</v>
      </c>
      <c r="B25" s="41"/>
      <c r="C25" s="56" t="s">
        <v>196</v>
      </c>
      <c r="D25" s="40" t="s">
        <v>118</v>
      </c>
      <c r="E25" s="44" t="s">
        <v>229</v>
      </c>
      <c r="F25" s="57" t="s">
        <v>21</v>
      </c>
      <c r="G25" s="58">
        <v>1.9950000000000001</v>
      </c>
      <c r="H25" s="46" t="s">
        <v>111</v>
      </c>
      <c r="I25" s="57" t="s">
        <v>119</v>
      </c>
      <c r="J25" s="57">
        <v>5</v>
      </c>
      <c r="K25" s="59">
        <v>19.5</v>
      </c>
      <c r="L25" s="48">
        <v>132.62666666666667</v>
      </c>
      <c r="M25" s="59">
        <v>14.5</v>
      </c>
      <c r="N25" s="50">
        <v>18.2</v>
      </c>
      <c r="O25" s="46" t="s">
        <v>19</v>
      </c>
      <c r="P25" s="46" t="s">
        <v>25</v>
      </c>
      <c r="Q25" s="45" t="s">
        <v>101</v>
      </c>
      <c r="R25" s="51"/>
      <c r="S25" s="52"/>
      <c r="T25" s="53">
        <v>134</v>
      </c>
      <c r="U25" s="55">
        <v>107</v>
      </c>
      <c r="V25" s="1"/>
      <c r="W25" s="1"/>
    </row>
    <row r="26" spans="1:23" ht="24" customHeight="1" x14ac:dyDescent="0.2">
      <c r="A26" s="40" t="s">
        <v>1</v>
      </c>
      <c r="B26" s="41"/>
      <c r="C26" s="56" t="s">
        <v>203</v>
      </c>
      <c r="D26" s="40" t="s">
        <v>27</v>
      </c>
      <c r="E26" s="44" t="s">
        <v>230</v>
      </c>
      <c r="F26" s="57" t="s">
        <v>24</v>
      </c>
      <c r="G26" s="58">
        <v>1.9950000000000001</v>
      </c>
      <c r="H26" s="46" t="s">
        <v>14</v>
      </c>
      <c r="I26" s="57" t="s">
        <v>231</v>
      </c>
      <c r="J26" s="57">
        <v>5</v>
      </c>
      <c r="K26" s="59">
        <v>18.8</v>
      </c>
      <c r="L26" s="48">
        <v>137.56489361702128</v>
      </c>
      <c r="M26" s="59">
        <v>13.4</v>
      </c>
      <c r="N26" s="50">
        <v>16.899999999999999</v>
      </c>
      <c r="O26" s="46" t="s">
        <v>19</v>
      </c>
      <c r="P26" s="46" t="s">
        <v>25</v>
      </c>
      <c r="Q26" s="45" t="s">
        <v>4</v>
      </c>
      <c r="R26" s="51"/>
      <c r="S26" s="52"/>
      <c r="T26" s="53">
        <v>140</v>
      </c>
      <c r="U26" s="55">
        <v>111</v>
      </c>
      <c r="V26" s="1"/>
      <c r="W26" s="1"/>
    </row>
    <row r="27" spans="1:23" ht="24" customHeight="1" x14ac:dyDescent="0.2">
      <c r="A27" s="40" t="s">
        <v>99</v>
      </c>
      <c r="B27" s="61"/>
      <c r="C27" s="62" t="s">
        <v>192</v>
      </c>
      <c r="D27" s="63" t="s">
        <v>193</v>
      </c>
      <c r="E27" s="44" t="s">
        <v>107</v>
      </c>
      <c r="F27" s="57" t="s">
        <v>21</v>
      </c>
      <c r="G27" s="58">
        <v>1.9950000000000001</v>
      </c>
      <c r="H27" s="46" t="s">
        <v>111</v>
      </c>
      <c r="I27" s="57">
        <v>1490</v>
      </c>
      <c r="J27" s="57">
        <v>5</v>
      </c>
      <c r="K27" s="59">
        <v>22.9</v>
      </c>
      <c r="L27" s="48">
        <v>112.93537117903932</v>
      </c>
      <c r="M27" s="59">
        <v>15.8</v>
      </c>
      <c r="N27" s="50">
        <v>19.400000000000002</v>
      </c>
      <c r="O27" s="46" t="s">
        <v>19</v>
      </c>
      <c r="P27" s="46" t="s">
        <v>25</v>
      </c>
      <c r="Q27" s="45" t="s">
        <v>101</v>
      </c>
      <c r="R27" s="51"/>
      <c r="S27" s="52" t="s">
        <v>102</v>
      </c>
      <c r="T27" s="53">
        <v>144</v>
      </c>
      <c r="U27" s="55">
        <v>118</v>
      </c>
      <c r="V27" s="1"/>
      <c r="W27" s="1"/>
    </row>
    <row r="28" spans="1:23" ht="24" customHeight="1" x14ac:dyDescent="0.2">
      <c r="A28" s="40" t="s">
        <v>99</v>
      </c>
      <c r="B28" s="61"/>
      <c r="C28" s="62" t="s">
        <v>192</v>
      </c>
      <c r="D28" s="63" t="s">
        <v>193</v>
      </c>
      <c r="E28" s="44" t="s">
        <v>106</v>
      </c>
      <c r="F28" s="57" t="s">
        <v>21</v>
      </c>
      <c r="G28" s="58">
        <v>1.9950000000000001</v>
      </c>
      <c r="H28" s="46" t="s">
        <v>111</v>
      </c>
      <c r="I28" s="57">
        <v>1510</v>
      </c>
      <c r="J28" s="57">
        <v>5</v>
      </c>
      <c r="K28" s="59">
        <v>22.9</v>
      </c>
      <c r="L28" s="48">
        <v>112.93537117903932</v>
      </c>
      <c r="M28" s="59">
        <v>15.8</v>
      </c>
      <c r="N28" s="50">
        <v>19.400000000000002</v>
      </c>
      <c r="O28" s="46" t="s">
        <v>19</v>
      </c>
      <c r="P28" s="46" t="s">
        <v>25</v>
      </c>
      <c r="Q28" s="45" t="s">
        <v>101</v>
      </c>
      <c r="R28" s="51"/>
      <c r="S28" s="52" t="s">
        <v>102</v>
      </c>
      <c r="T28" s="53">
        <v>144</v>
      </c>
      <c r="U28" s="55">
        <v>118</v>
      </c>
      <c r="V28" s="1"/>
      <c r="W28" s="1"/>
    </row>
    <row r="29" spans="1:23" ht="24" customHeight="1" x14ac:dyDescent="0.2">
      <c r="A29" s="40" t="s">
        <v>99</v>
      </c>
      <c r="B29" s="61"/>
      <c r="C29" s="62" t="s">
        <v>192</v>
      </c>
      <c r="D29" s="63" t="s">
        <v>193</v>
      </c>
      <c r="E29" s="44" t="s">
        <v>122</v>
      </c>
      <c r="F29" s="57" t="s">
        <v>21</v>
      </c>
      <c r="G29" s="58">
        <v>1.9950000000000001</v>
      </c>
      <c r="H29" s="46" t="s">
        <v>111</v>
      </c>
      <c r="I29" s="57">
        <v>1490</v>
      </c>
      <c r="J29" s="57">
        <v>5</v>
      </c>
      <c r="K29" s="59">
        <v>22.9</v>
      </c>
      <c r="L29" s="48">
        <v>112.93537117903932</v>
      </c>
      <c r="M29" s="59">
        <v>15.8</v>
      </c>
      <c r="N29" s="50">
        <v>19.400000000000002</v>
      </c>
      <c r="O29" s="46" t="s">
        <v>19</v>
      </c>
      <c r="P29" s="46" t="s">
        <v>25</v>
      </c>
      <c r="Q29" s="45" t="s">
        <v>101</v>
      </c>
      <c r="R29" s="51"/>
      <c r="S29" s="52" t="s">
        <v>102</v>
      </c>
      <c r="T29" s="53">
        <v>144</v>
      </c>
      <c r="U29" s="55">
        <v>118</v>
      </c>
      <c r="V29" s="1"/>
      <c r="W29" s="1"/>
    </row>
    <row r="30" spans="1:23" ht="24" customHeight="1" x14ac:dyDescent="0.2">
      <c r="A30" s="40" t="s">
        <v>99</v>
      </c>
      <c r="B30" s="61"/>
      <c r="C30" s="62" t="s">
        <v>192</v>
      </c>
      <c r="D30" s="63" t="s">
        <v>193</v>
      </c>
      <c r="E30" s="44" t="s">
        <v>123</v>
      </c>
      <c r="F30" s="57" t="s">
        <v>21</v>
      </c>
      <c r="G30" s="58">
        <v>1.9950000000000001</v>
      </c>
      <c r="H30" s="46" t="s">
        <v>111</v>
      </c>
      <c r="I30" s="57">
        <v>1510</v>
      </c>
      <c r="J30" s="57">
        <v>5</v>
      </c>
      <c r="K30" s="59">
        <v>22.9</v>
      </c>
      <c r="L30" s="48">
        <v>112.93537117903932</v>
      </c>
      <c r="M30" s="59">
        <v>15.8</v>
      </c>
      <c r="N30" s="50">
        <v>19.400000000000002</v>
      </c>
      <c r="O30" s="46" t="s">
        <v>19</v>
      </c>
      <c r="P30" s="46" t="s">
        <v>25</v>
      </c>
      <c r="Q30" s="45" t="s">
        <v>101</v>
      </c>
      <c r="R30" s="51"/>
      <c r="S30" s="52" t="s">
        <v>102</v>
      </c>
      <c r="T30" s="53">
        <v>144</v>
      </c>
      <c r="U30" s="55">
        <v>118</v>
      </c>
      <c r="V30" s="1"/>
      <c r="W30" s="1"/>
    </row>
    <row r="31" spans="1:23" ht="24" customHeight="1" x14ac:dyDescent="0.2">
      <c r="A31" s="40" t="s">
        <v>5</v>
      </c>
      <c r="B31" s="41"/>
      <c r="C31" s="56" t="s">
        <v>28</v>
      </c>
      <c r="D31" s="40" t="s">
        <v>29</v>
      </c>
      <c r="E31" s="44" t="s">
        <v>219</v>
      </c>
      <c r="F31" s="57" t="s">
        <v>24</v>
      </c>
      <c r="G31" s="58">
        <v>1.9950000000000001</v>
      </c>
      <c r="H31" s="46" t="s">
        <v>14</v>
      </c>
      <c r="I31" s="57" t="s">
        <v>232</v>
      </c>
      <c r="J31" s="57">
        <v>5</v>
      </c>
      <c r="K31" s="59">
        <v>22.9</v>
      </c>
      <c r="L31" s="48">
        <v>112.93537117903932</v>
      </c>
      <c r="M31" s="59">
        <v>15.8</v>
      </c>
      <c r="N31" s="50">
        <v>19.399999999999999</v>
      </c>
      <c r="O31" s="46" t="s">
        <v>19</v>
      </c>
      <c r="P31" s="46" t="s">
        <v>25</v>
      </c>
      <c r="Q31" s="45" t="s">
        <v>3</v>
      </c>
      <c r="R31" s="51"/>
      <c r="S31" s="52"/>
      <c r="T31" s="53">
        <v>144</v>
      </c>
      <c r="U31" s="55">
        <v>118</v>
      </c>
      <c r="V31" s="1"/>
      <c r="W31" s="1"/>
    </row>
    <row r="32" spans="1:23" ht="24" customHeight="1" x14ac:dyDescent="0.2">
      <c r="A32" s="40" t="s">
        <v>5</v>
      </c>
      <c r="B32" s="41"/>
      <c r="C32" s="56" t="s">
        <v>30</v>
      </c>
      <c r="D32" s="40" t="s">
        <v>29</v>
      </c>
      <c r="E32" s="54" t="s">
        <v>221</v>
      </c>
      <c r="F32" s="57" t="s">
        <v>24</v>
      </c>
      <c r="G32" s="58">
        <v>1.9950000000000001</v>
      </c>
      <c r="H32" s="46" t="s">
        <v>14</v>
      </c>
      <c r="I32" s="57" t="s">
        <v>233</v>
      </c>
      <c r="J32" s="57">
        <v>5</v>
      </c>
      <c r="K32" s="59">
        <v>21.3</v>
      </c>
      <c r="L32" s="48">
        <v>121.418779342723</v>
      </c>
      <c r="M32" s="59">
        <v>15.8</v>
      </c>
      <c r="N32" s="50">
        <v>19.399999999999999</v>
      </c>
      <c r="O32" s="46" t="s">
        <v>19</v>
      </c>
      <c r="P32" s="46" t="s">
        <v>25</v>
      </c>
      <c r="Q32" s="45" t="s">
        <v>3</v>
      </c>
      <c r="R32" s="51"/>
      <c r="S32" s="52"/>
      <c r="T32" s="53">
        <v>134</v>
      </c>
      <c r="U32" s="55">
        <v>109</v>
      </c>
      <c r="V32" s="1"/>
      <c r="W32" s="1"/>
    </row>
    <row r="33" spans="1:23" ht="24" customHeight="1" x14ac:dyDescent="0.2">
      <c r="A33" s="40" t="s">
        <v>99</v>
      </c>
      <c r="B33" s="61"/>
      <c r="C33" s="62" t="s">
        <v>150</v>
      </c>
      <c r="D33" s="63" t="s">
        <v>108</v>
      </c>
      <c r="E33" s="44" t="s">
        <v>100</v>
      </c>
      <c r="F33" s="57" t="s">
        <v>21</v>
      </c>
      <c r="G33" s="58">
        <v>1.9950000000000001</v>
      </c>
      <c r="H33" s="46" t="s">
        <v>110</v>
      </c>
      <c r="I33" s="57">
        <v>1600</v>
      </c>
      <c r="J33" s="57">
        <v>5</v>
      </c>
      <c r="K33" s="59">
        <v>24</v>
      </c>
      <c r="L33" s="48">
        <v>107.75916666666666</v>
      </c>
      <c r="M33" s="59">
        <v>14.5</v>
      </c>
      <c r="N33" s="50">
        <v>18.200000000000003</v>
      </c>
      <c r="O33" s="46" t="s">
        <v>19</v>
      </c>
      <c r="P33" s="46" t="s">
        <v>25</v>
      </c>
      <c r="Q33" s="45" t="s">
        <v>101</v>
      </c>
      <c r="R33" s="51"/>
      <c r="S33" s="52" t="s">
        <v>102</v>
      </c>
      <c r="T33" s="53">
        <v>165</v>
      </c>
      <c r="U33" s="55">
        <v>131</v>
      </c>
      <c r="V33" s="1"/>
      <c r="W33" s="1"/>
    </row>
    <row r="34" spans="1:23" ht="24" customHeight="1" x14ac:dyDescent="0.2">
      <c r="A34" s="40" t="s">
        <v>99</v>
      </c>
      <c r="B34" s="61"/>
      <c r="C34" s="62" t="s">
        <v>150</v>
      </c>
      <c r="D34" s="63" t="s">
        <v>108</v>
      </c>
      <c r="E34" s="44" t="s">
        <v>103</v>
      </c>
      <c r="F34" s="57" t="s">
        <v>21</v>
      </c>
      <c r="G34" s="58">
        <v>1.9950000000000001</v>
      </c>
      <c r="H34" s="46" t="s">
        <v>110</v>
      </c>
      <c r="I34" s="57">
        <v>1620</v>
      </c>
      <c r="J34" s="57">
        <v>5</v>
      </c>
      <c r="K34" s="59">
        <v>24</v>
      </c>
      <c r="L34" s="48">
        <v>107.75916666666666</v>
      </c>
      <c r="M34" s="59">
        <v>14.5</v>
      </c>
      <c r="N34" s="50">
        <v>18.200000000000003</v>
      </c>
      <c r="O34" s="46" t="s">
        <v>19</v>
      </c>
      <c r="P34" s="46" t="s">
        <v>25</v>
      </c>
      <c r="Q34" s="45" t="s">
        <v>101</v>
      </c>
      <c r="R34" s="51"/>
      <c r="S34" s="52" t="s">
        <v>102</v>
      </c>
      <c r="T34" s="53">
        <v>165</v>
      </c>
      <c r="U34" s="55">
        <v>131</v>
      </c>
      <c r="V34" s="1"/>
      <c r="W34" s="1"/>
    </row>
    <row r="35" spans="1:23" ht="24" customHeight="1" x14ac:dyDescent="0.2">
      <c r="A35" s="40" t="s">
        <v>99</v>
      </c>
      <c r="B35" s="61"/>
      <c r="C35" s="62" t="s">
        <v>150</v>
      </c>
      <c r="D35" s="63" t="s">
        <v>108</v>
      </c>
      <c r="E35" s="44" t="s">
        <v>104</v>
      </c>
      <c r="F35" s="57" t="s">
        <v>21</v>
      </c>
      <c r="G35" s="58">
        <v>1.9950000000000001</v>
      </c>
      <c r="H35" s="46" t="s">
        <v>110</v>
      </c>
      <c r="I35" s="57">
        <v>1600</v>
      </c>
      <c r="J35" s="57">
        <v>5</v>
      </c>
      <c r="K35" s="59">
        <v>24</v>
      </c>
      <c r="L35" s="48">
        <v>107.75916666666666</v>
      </c>
      <c r="M35" s="59">
        <v>14.5</v>
      </c>
      <c r="N35" s="50">
        <v>18.200000000000003</v>
      </c>
      <c r="O35" s="46" t="s">
        <v>19</v>
      </c>
      <c r="P35" s="46" t="s">
        <v>25</v>
      </c>
      <c r="Q35" s="45" t="s">
        <v>101</v>
      </c>
      <c r="R35" s="51"/>
      <c r="S35" s="52" t="s">
        <v>102</v>
      </c>
      <c r="T35" s="53">
        <v>165</v>
      </c>
      <c r="U35" s="55">
        <v>131</v>
      </c>
      <c r="V35" s="1"/>
      <c r="W35" s="1"/>
    </row>
    <row r="36" spans="1:23" ht="24" customHeight="1" x14ac:dyDescent="0.2">
      <c r="A36" s="40" t="s">
        <v>99</v>
      </c>
      <c r="B36" s="61"/>
      <c r="C36" s="62" t="s">
        <v>150</v>
      </c>
      <c r="D36" s="63" t="s">
        <v>108</v>
      </c>
      <c r="E36" s="44" t="s">
        <v>105</v>
      </c>
      <c r="F36" s="57" t="s">
        <v>21</v>
      </c>
      <c r="G36" s="58">
        <v>1.9950000000000001</v>
      </c>
      <c r="H36" s="46" t="s">
        <v>110</v>
      </c>
      <c r="I36" s="57">
        <v>1620</v>
      </c>
      <c r="J36" s="57">
        <v>5</v>
      </c>
      <c r="K36" s="59">
        <v>24</v>
      </c>
      <c r="L36" s="48">
        <v>107.75916666666666</v>
      </c>
      <c r="M36" s="59">
        <v>14.5</v>
      </c>
      <c r="N36" s="50">
        <v>18.200000000000003</v>
      </c>
      <c r="O36" s="46" t="s">
        <v>19</v>
      </c>
      <c r="P36" s="46" t="s">
        <v>25</v>
      </c>
      <c r="Q36" s="45" t="s">
        <v>101</v>
      </c>
      <c r="R36" s="51"/>
      <c r="S36" s="52" t="s">
        <v>102</v>
      </c>
      <c r="T36" s="53">
        <v>165</v>
      </c>
      <c r="U36" s="55">
        <v>131</v>
      </c>
      <c r="V36" s="1"/>
      <c r="W36" s="1"/>
    </row>
    <row r="37" spans="1:23" ht="24" customHeight="1" x14ac:dyDescent="0.2">
      <c r="A37" s="40" t="s">
        <v>5</v>
      </c>
      <c r="B37" s="41"/>
      <c r="C37" s="42" t="s">
        <v>31</v>
      </c>
      <c r="D37" s="43" t="s">
        <v>32</v>
      </c>
      <c r="E37" s="54" t="s">
        <v>234</v>
      </c>
      <c r="F37" s="57" t="s">
        <v>24</v>
      </c>
      <c r="G37" s="45">
        <v>1.9950000000000001</v>
      </c>
      <c r="H37" s="46" t="s">
        <v>8</v>
      </c>
      <c r="I37" s="45" t="s">
        <v>235</v>
      </c>
      <c r="J37" s="45">
        <v>5</v>
      </c>
      <c r="K37" s="47">
        <v>19.2</v>
      </c>
      <c r="L37" s="48">
        <v>134.69895833333334</v>
      </c>
      <c r="M37" s="47">
        <v>14.5</v>
      </c>
      <c r="N37" s="50">
        <v>18.2</v>
      </c>
      <c r="O37" s="46" t="s">
        <v>19</v>
      </c>
      <c r="P37" s="46" t="s">
        <v>25</v>
      </c>
      <c r="Q37" s="45" t="s">
        <v>3</v>
      </c>
      <c r="R37" s="51"/>
      <c r="S37" s="52"/>
      <c r="T37" s="53">
        <v>132</v>
      </c>
      <c r="U37" s="55">
        <v>105</v>
      </c>
      <c r="V37" s="1"/>
      <c r="W37" s="1"/>
    </row>
    <row r="38" spans="1:23" ht="24" customHeight="1" x14ac:dyDescent="0.2">
      <c r="A38" s="40" t="s">
        <v>5</v>
      </c>
      <c r="B38" s="41"/>
      <c r="C38" s="42" t="s">
        <v>31</v>
      </c>
      <c r="D38" s="43" t="s">
        <v>32</v>
      </c>
      <c r="E38" s="64" t="s">
        <v>97</v>
      </c>
      <c r="F38" s="57" t="s">
        <v>24</v>
      </c>
      <c r="G38" s="45">
        <v>1.9950000000000001</v>
      </c>
      <c r="H38" s="46" t="s">
        <v>8</v>
      </c>
      <c r="I38" s="45">
        <v>1630</v>
      </c>
      <c r="J38" s="45">
        <v>5</v>
      </c>
      <c r="K38" s="47">
        <v>18.399999999999999</v>
      </c>
      <c r="L38" s="48">
        <v>140.5554347826087</v>
      </c>
      <c r="M38" s="49">
        <v>14.5</v>
      </c>
      <c r="N38" s="50">
        <v>18.2</v>
      </c>
      <c r="O38" s="46" t="s">
        <v>19</v>
      </c>
      <c r="P38" s="46" t="s">
        <v>25</v>
      </c>
      <c r="Q38" s="45" t="s">
        <v>4</v>
      </c>
      <c r="R38" s="51"/>
      <c r="S38" s="52"/>
      <c r="T38" s="53">
        <v>126</v>
      </c>
      <c r="U38" s="45">
        <v>101</v>
      </c>
    </row>
    <row r="39" spans="1:23" ht="24" customHeight="1" x14ac:dyDescent="0.2">
      <c r="A39" s="40" t="s">
        <v>5</v>
      </c>
      <c r="B39" s="41"/>
      <c r="C39" s="42" t="s">
        <v>31</v>
      </c>
      <c r="D39" s="43" t="s">
        <v>32</v>
      </c>
      <c r="E39" s="64" t="s">
        <v>98</v>
      </c>
      <c r="F39" s="57" t="s">
        <v>24</v>
      </c>
      <c r="G39" s="45">
        <v>1.9950000000000001</v>
      </c>
      <c r="H39" s="46" t="s">
        <v>8</v>
      </c>
      <c r="I39" s="45">
        <v>1660</v>
      </c>
      <c r="J39" s="45">
        <v>5</v>
      </c>
      <c r="K39" s="47">
        <v>18.399999999999999</v>
      </c>
      <c r="L39" s="48">
        <v>140.5554347826087</v>
      </c>
      <c r="M39" s="49">
        <v>13.4</v>
      </c>
      <c r="N39" s="50">
        <v>16.899999999999999</v>
      </c>
      <c r="O39" s="46" t="s">
        <v>19</v>
      </c>
      <c r="P39" s="46" t="s">
        <v>25</v>
      </c>
      <c r="Q39" s="45" t="s">
        <v>4</v>
      </c>
      <c r="R39" s="51"/>
      <c r="S39" s="52"/>
      <c r="T39" s="53">
        <v>137</v>
      </c>
      <c r="U39" s="45">
        <v>108</v>
      </c>
    </row>
    <row r="40" spans="1:23" ht="24" customHeight="1" x14ac:dyDescent="0.2">
      <c r="A40" s="40" t="s">
        <v>99</v>
      </c>
      <c r="B40" s="61"/>
      <c r="C40" s="62" t="s">
        <v>185</v>
      </c>
      <c r="D40" s="63" t="s">
        <v>186</v>
      </c>
      <c r="E40" s="44" t="s">
        <v>128</v>
      </c>
      <c r="F40" s="57" t="s">
        <v>21</v>
      </c>
      <c r="G40" s="58">
        <v>1.9950000000000001</v>
      </c>
      <c r="H40" s="46" t="s">
        <v>111</v>
      </c>
      <c r="I40" s="57">
        <v>1680</v>
      </c>
      <c r="J40" s="57">
        <v>7</v>
      </c>
      <c r="K40" s="59">
        <v>19.600000000000001</v>
      </c>
      <c r="L40" s="48">
        <v>131.94999999999999</v>
      </c>
      <c r="M40" s="60">
        <v>13.4</v>
      </c>
      <c r="N40" s="50">
        <v>17</v>
      </c>
      <c r="O40" s="46" t="s">
        <v>19</v>
      </c>
      <c r="P40" s="46" t="s">
        <v>25</v>
      </c>
      <c r="Q40" s="45" t="s">
        <v>101</v>
      </c>
      <c r="R40" s="51"/>
      <c r="S40" s="52" t="s">
        <v>102</v>
      </c>
      <c r="T40" s="53">
        <v>146</v>
      </c>
      <c r="U40" s="45">
        <v>115</v>
      </c>
    </row>
    <row r="41" spans="1:23" ht="24" customHeight="1" x14ac:dyDescent="0.2">
      <c r="A41" s="40" t="s">
        <v>99</v>
      </c>
      <c r="B41" s="61"/>
      <c r="C41" s="62" t="s">
        <v>185</v>
      </c>
      <c r="D41" s="63" t="s">
        <v>186</v>
      </c>
      <c r="E41" s="44" t="s">
        <v>129</v>
      </c>
      <c r="F41" s="57" t="s">
        <v>21</v>
      </c>
      <c r="G41" s="58">
        <v>1.9950000000000001</v>
      </c>
      <c r="H41" s="46" t="s">
        <v>111</v>
      </c>
      <c r="I41" s="57">
        <v>1710</v>
      </c>
      <c r="J41" s="57">
        <v>7</v>
      </c>
      <c r="K41" s="59">
        <v>19.600000000000001</v>
      </c>
      <c r="L41" s="48">
        <v>131.94999999999999</v>
      </c>
      <c r="M41" s="60">
        <v>13.4</v>
      </c>
      <c r="N41" s="50">
        <v>17</v>
      </c>
      <c r="O41" s="46" t="s">
        <v>19</v>
      </c>
      <c r="P41" s="46" t="s">
        <v>25</v>
      </c>
      <c r="Q41" s="45" t="s">
        <v>101</v>
      </c>
      <c r="R41" s="51"/>
      <c r="S41" s="52" t="s">
        <v>102</v>
      </c>
      <c r="T41" s="53">
        <v>146</v>
      </c>
      <c r="U41" s="45">
        <v>115</v>
      </c>
    </row>
    <row r="42" spans="1:23" ht="24" customHeight="1" x14ac:dyDescent="0.2">
      <c r="A42" s="40" t="s">
        <v>99</v>
      </c>
      <c r="B42" s="61"/>
      <c r="C42" s="62" t="s">
        <v>185</v>
      </c>
      <c r="D42" s="63" t="s">
        <v>186</v>
      </c>
      <c r="E42" s="44" t="s">
        <v>143</v>
      </c>
      <c r="F42" s="57" t="s">
        <v>21</v>
      </c>
      <c r="G42" s="58">
        <v>1.9950000000000001</v>
      </c>
      <c r="H42" s="46" t="s">
        <v>111</v>
      </c>
      <c r="I42" s="57">
        <v>1680</v>
      </c>
      <c r="J42" s="57">
        <v>7</v>
      </c>
      <c r="K42" s="59">
        <v>19.600000000000001</v>
      </c>
      <c r="L42" s="48">
        <v>131.94999999999999</v>
      </c>
      <c r="M42" s="60">
        <v>13.4</v>
      </c>
      <c r="N42" s="50">
        <v>17</v>
      </c>
      <c r="O42" s="46" t="s">
        <v>19</v>
      </c>
      <c r="P42" s="46" t="s">
        <v>25</v>
      </c>
      <c r="Q42" s="45" t="s">
        <v>101</v>
      </c>
      <c r="R42" s="51"/>
      <c r="S42" s="52" t="s">
        <v>102</v>
      </c>
      <c r="T42" s="53">
        <v>146</v>
      </c>
      <c r="U42" s="45">
        <v>115</v>
      </c>
    </row>
    <row r="43" spans="1:23" ht="24" customHeight="1" x14ac:dyDescent="0.2">
      <c r="A43" s="40" t="s">
        <v>99</v>
      </c>
      <c r="B43" s="61"/>
      <c r="C43" s="62" t="s">
        <v>185</v>
      </c>
      <c r="D43" s="63" t="s">
        <v>186</v>
      </c>
      <c r="E43" s="44" t="s">
        <v>144</v>
      </c>
      <c r="F43" s="57" t="s">
        <v>21</v>
      </c>
      <c r="G43" s="58">
        <v>1.9950000000000001</v>
      </c>
      <c r="H43" s="46" t="s">
        <v>111</v>
      </c>
      <c r="I43" s="57">
        <v>1710</v>
      </c>
      <c r="J43" s="57">
        <v>7</v>
      </c>
      <c r="K43" s="59">
        <v>19.600000000000001</v>
      </c>
      <c r="L43" s="48">
        <v>131.94999999999999</v>
      </c>
      <c r="M43" s="59">
        <v>13.4</v>
      </c>
      <c r="N43" s="50">
        <v>17</v>
      </c>
      <c r="O43" s="46" t="s">
        <v>19</v>
      </c>
      <c r="P43" s="46" t="s">
        <v>25</v>
      </c>
      <c r="Q43" s="45" t="s">
        <v>101</v>
      </c>
      <c r="R43" s="51"/>
      <c r="S43" s="52" t="s">
        <v>102</v>
      </c>
      <c r="T43" s="53">
        <v>146</v>
      </c>
      <c r="U43" s="55">
        <v>115</v>
      </c>
      <c r="V43" s="1"/>
      <c r="W43" s="1"/>
    </row>
    <row r="44" spans="1:23" ht="24" customHeight="1" x14ac:dyDescent="0.2">
      <c r="A44" s="40" t="s">
        <v>99</v>
      </c>
      <c r="B44" s="61"/>
      <c r="C44" s="62" t="s">
        <v>185</v>
      </c>
      <c r="D44" s="63" t="s">
        <v>186</v>
      </c>
      <c r="E44" s="44" t="s">
        <v>140</v>
      </c>
      <c r="F44" s="57" t="s">
        <v>21</v>
      </c>
      <c r="G44" s="58">
        <v>1.9950000000000001</v>
      </c>
      <c r="H44" s="46" t="s">
        <v>111</v>
      </c>
      <c r="I44" s="57">
        <v>1680</v>
      </c>
      <c r="J44" s="57">
        <v>7</v>
      </c>
      <c r="K44" s="59">
        <v>19.600000000000001</v>
      </c>
      <c r="L44" s="48">
        <v>131.94999999999999</v>
      </c>
      <c r="M44" s="59">
        <v>13.4</v>
      </c>
      <c r="N44" s="50">
        <v>17</v>
      </c>
      <c r="O44" s="46" t="s">
        <v>19</v>
      </c>
      <c r="P44" s="46" t="s">
        <v>25</v>
      </c>
      <c r="Q44" s="45" t="s">
        <v>101</v>
      </c>
      <c r="R44" s="51"/>
      <c r="S44" s="52" t="s">
        <v>102</v>
      </c>
      <c r="T44" s="53">
        <v>146</v>
      </c>
      <c r="U44" s="55">
        <v>115</v>
      </c>
      <c r="V44" s="1"/>
      <c r="W44" s="1"/>
    </row>
    <row r="45" spans="1:23" ht="24" customHeight="1" x14ac:dyDescent="0.2">
      <c r="A45" s="40" t="s">
        <v>99</v>
      </c>
      <c r="B45" s="61"/>
      <c r="C45" s="62" t="s">
        <v>185</v>
      </c>
      <c r="D45" s="63" t="s">
        <v>186</v>
      </c>
      <c r="E45" s="44" t="s">
        <v>145</v>
      </c>
      <c r="F45" s="57" t="s">
        <v>21</v>
      </c>
      <c r="G45" s="58">
        <v>1.9950000000000001</v>
      </c>
      <c r="H45" s="46" t="s">
        <v>111</v>
      </c>
      <c r="I45" s="57">
        <v>1710</v>
      </c>
      <c r="J45" s="57">
        <v>7</v>
      </c>
      <c r="K45" s="59">
        <v>19.600000000000001</v>
      </c>
      <c r="L45" s="48">
        <v>131.94999999999999</v>
      </c>
      <c r="M45" s="59">
        <v>13.4</v>
      </c>
      <c r="N45" s="50">
        <v>17</v>
      </c>
      <c r="O45" s="46" t="s">
        <v>19</v>
      </c>
      <c r="P45" s="46" t="s">
        <v>25</v>
      </c>
      <c r="Q45" s="45" t="s">
        <v>101</v>
      </c>
      <c r="R45" s="51"/>
      <c r="S45" s="52" t="s">
        <v>102</v>
      </c>
      <c r="T45" s="53">
        <v>146</v>
      </c>
      <c r="U45" s="55">
        <v>115</v>
      </c>
      <c r="V45" s="1"/>
      <c r="W45" s="1"/>
    </row>
    <row r="46" spans="1:23" ht="24" customHeight="1" x14ac:dyDescent="0.2">
      <c r="A46" s="40" t="s">
        <v>99</v>
      </c>
      <c r="B46" s="61"/>
      <c r="C46" s="62" t="s">
        <v>185</v>
      </c>
      <c r="D46" s="63" t="s">
        <v>186</v>
      </c>
      <c r="E46" s="44" t="s">
        <v>141</v>
      </c>
      <c r="F46" s="57" t="s">
        <v>21</v>
      </c>
      <c r="G46" s="58">
        <v>1.9950000000000001</v>
      </c>
      <c r="H46" s="46" t="s">
        <v>111</v>
      </c>
      <c r="I46" s="57">
        <v>1680</v>
      </c>
      <c r="J46" s="57">
        <v>7</v>
      </c>
      <c r="K46" s="59">
        <v>19.600000000000001</v>
      </c>
      <c r="L46" s="48">
        <v>131.94999999999999</v>
      </c>
      <c r="M46" s="59">
        <v>13.4</v>
      </c>
      <c r="N46" s="50">
        <v>17</v>
      </c>
      <c r="O46" s="46" t="s">
        <v>19</v>
      </c>
      <c r="P46" s="46" t="s">
        <v>25</v>
      </c>
      <c r="Q46" s="45" t="s">
        <v>101</v>
      </c>
      <c r="R46" s="51"/>
      <c r="S46" s="52" t="s">
        <v>102</v>
      </c>
      <c r="T46" s="53">
        <v>146</v>
      </c>
      <c r="U46" s="55">
        <v>115</v>
      </c>
      <c r="V46" s="1"/>
      <c r="W46" s="1"/>
    </row>
    <row r="47" spans="1:23" ht="24" customHeight="1" x14ac:dyDescent="0.2">
      <c r="A47" s="40" t="s">
        <v>99</v>
      </c>
      <c r="B47" s="61"/>
      <c r="C47" s="62" t="s">
        <v>185</v>
      </c>
      <c r="D47" s="63" t="s">
        <v>186</v>
      </c>
      <c r="E47" s="44" t="s">
        <v>142</v>
      </c>
      <c r="F47" s="57" t="s">
        <v>21</v>
      </c>
      <c r="G47" s="58">
        <v>1.9950000000000001</v>
      </c>
      <c r="H47" s="46" t="s">
        <v>111</v>
      </c>
      <c r="I47" s="57">
        <v>1710</v>
      </c>
      <c r="J47" s="57">
        <v>7</v>
      </c>
      <c r="K47" s="59">
        <v>19.600000000000001</v>
      </c>
      <c r="L47" s="48">
        <v>131.94999999999999</v>
      </c>
      <c r="M47" s="59">
        <v>13.4</v>
      </c>
      <c r="N47" s="50">
        <v>17</v>
      </c>
      <c r="O47" s="46" t="s">
        <v>19</v>
      </c>
      <c r="P47" s="46" t="s">
        <v>25</v>
      </c>
      <c r="Q47" s="45" t="s">
        <v>101</v>
      </c>
      <c r="R47" s="51"/>
      <c r="S47" s="52" t="s">
        <v>102</v>
      </c>
      <c r="T47" s="53">
        <v>146</v>
      </c>
      <c r="U47" s="55">
        <v>115</v>
      </c>
    </row>
    <row r="48" spans="1:23" ht="24" customHeight="1" x14ac:dyDescent="0.2">
      <c r="A48" s="40" t="s">
        <v>5</v>
      </c>
      <c r="B48" s="41"/>
      <c r="C48" s="42" t="s">
        <v>33</v>
      </c>
      <c r="D48" s="43" t="s">
        <v>34</v>
      </c>
      <c r="E48" s="54" t="s">
        <v>234</v>
      </c>
      <c r="F48" s="57" t="s">
        <v>24</v>
      </c>
      <c r="G48" s="45">
        <v>1.9950000000000001</v>
      </c>
      <c r="H48" s="46" t="s">
        <v>8</v>
      </c>
      <c r="I48" s="45" t="s">
        <v>231</v>
      </c>
      <c r="J48" s="45">
        <v>7</v>
      </c>
      <c r="K48" s="47">
        <v>19.600000000000001</v>
      </c>
      <c r="L48" s="48">
        <v>131.94999999999999</v>
      </c>
      <c r="M48" s="47">
        <v>13.4</v>
      </c>
      <c r="N48" s="50">
        <v>16.899999999999999</v>
      </c>
      <c r="O48" s="46" t="s">
        <v>19</v>
      </c>
      <c r="P48" s="46" t="s">
        <v>25</v>
      </c>
      <c r="Q48" s="45" t="s">
        <v>3</v>
      </c>
      <c r="R48" s="51"/>
      <c r="S48" s="52"/>
      <c r="T48" s="53">
        <v>146</v>
      </c>
      <c r="U48" s="55">
        <v>115</v>
      </c>
      <c r="V48" s="1"/>
      <c r="W48" s="1"/>
    </row>
    <row r="49" spans="1:23" ht="24" customHeight="1" x14ac:dyDescent="0.2">
      <c r="A49" s="40" t="s">
        <v>5</v>
      </c>
      <c r="B49" s="41"/>
      <c r="C49" s="42" t="s">
        <v>33</v>
      </c>
      <c r="D49" s="43" t="s">
        <v>34</v>
      </c>
      <c r="E49" s="64" t="s">
        <v>97</v>
      </c>
      <c r="F49" s="57" t="s">
        <v>24</v>
      </c>
      <c r="G49" s="45">
        <v>1.9950000000000001</v>
      </c>
      <c r="H49" s="46" t="s">
        <v>8</v>
      </c>
      <c r="I49" s="45">
        <v>1740</v>
      </c>
      <c r="J49" s="45">
        <v>7</v>
      </c>
      <c r="K49" s="47">
        <v>17.399999999999999</v>
      </c>
      <c r="L49" s="48">
        <v>148.63333333333335</v>
      </c>
      <c r="M49" s="47">
        <v>13.4</v>
      </c>
      <c r="N49" s="50">
        <v>16.899999999999999</v>
      </c>
      <c r="O49" s="46" t="s">
        <v>19</v>
      </c>
      <c r="P49" s="46" t="s">
        <v>25</v>
      </c>
      <c r="Q49" s="45" t="s">
        <v>4</v>
      </c>
      <c r="R49" s="51"/>
      <c r="S49" s="52"/>
      <c r="T49" s="53">
        <v>129</v>
      </c>
      <c r="U49" s="55">
        <v>102</v>
      </c>
      <c r="V49" s="1"/>
      <c r="W49" s="1"/>
    </row>
    <row r="50" spans="1:23" ht="24" customHeight="1" x14ac:dyDescent="0.2">
      <c r="A50" s="40" t="s">
        <v>5</v>
      </c>
      <c r="B50" s="41"/>
      <c r="C50" s="42" t="s">
        <v>33</v>
      </c>
      <c r="D50" s="43" t="s">
        <v>34</v>
      </c>
      <c r="E50" s="64" t="s">
        <v>98</v>
      </c>
      <c r="F50" s="57" t="s">
        <v>24</v>
      </c>
      <c r="G50" s="45">
        <v>1.9950000000000001</v>
      </c>
      <c r="H50" s="46" t="s">
        <v>8</v>
      </c>
      <c r="I50" s="45">
        <v>1770</v>
      </c>
      <c r="J50" s="45">
        <v>7</v>
      </c>
      <c r="K50" s="47">
        <v>17.399999999999999</v>
      </c>
      <c r="L50" s="48">
        <v>148.63333333333335</v>
      </c>
      <c r="M50" s="47">
        <v>12.2</v>
      </c>
      <c r="N50" s="50">
        <v>15.8</v>
      </c>
      <c r="O50" s="46" t="s">
        <v>19</v>
      </c>
      <c r="P50" s="46" t="s">
        <v>25</v>
      </c>
      <c r="Q50" s="45" t="s">
        <v>4</v>
      </c>
      <c r="R50" s="51"/>
      <c r="S50" s="52"/>
      <c r="T50" s="53">
        <v>142</v>
      </c>
      <c r="U50" s="55">
        <v>110</v>
      </c>
      <c r="V50" s="1"/>
      <c r="W50" s="1"/>
    </row>
    <row r="51" spans="1:23" ht="24" customHeight="1" x14ac:dyDescent="0.2">
      <c r="A51" s="40" t="s">
        <v>99</v>
      </c>
      <c r="B51" s="61"/>
      <c r="C51" s="62" t="s">
        <v>187</v>
      </c>
      <c r="D51" s="63" t="s">
        <v>186</v>
      </c>
      <c r="E51" s="44" t="s">
        <v>131</v>
      </c>
      <c r="F51" s="57" t="s">
        <v>21</v>
      </c>
      <c r="G51" s="58">
        <v>1.9950000000000001</v>
      </c>
      <c r="H51" s="46" t="s">
        <v>111</v>
      </c>
      <c r="I51" s="57">
        <v>1740</v>
      </c>
      <c r="J51" s="57">
        <v>7</v>
      </c>
      <c r="K51" s="59">
        <v>17.399999999999999</v>
      </c>
      <c r="L51" s="48">
        <v>148.63333333333335</v>
      </c>
      <c r="M51" s="59">
        <v>13.4</v>
      </c>
      <c r="N51" s="50">
        <v>17</v>
      </c>
      <c r="O51" s="46" t="s">
        <v>19</v>
      </c>
      <c r="P51" s="46" t="s">
        <v>25</v>
      </c>
      <c r="Q51" s="45" t="s">
        <v>12</v>
      </c>
      <c r="R51" s="51"/>
      <c r="S51" s="52" t="s">
        <v>102</v>
      </c>
      <c r="T51" s="53">
        <v>129</v>
      </c>
      <c r="U51" s="55">
        <v>102</v>
      </c>
      <c r="V51" s="1"/>
      <c r="W51" s="1"/>
    </row>
    <row r="52" spans="1:23" ht="24" customHeight="1" x14ac:dyDescent="0.2">
      <c r="A52" s="40" t="s">
        <v>99</v>
      </c>
      <c r="B52" s="61"/>
      <c r="C52" s="62" t="s">
        <v>187</v>
      </c>
      <c r="D52" s="63" t="s">
        <v>186</v>
      </c>
      <c r="E52" s="44" t="s">
        <v>130</v>
      </c>
      <c r="F52" s="57" t="s">
        <v>21</v>
      </c>
      <c r="G52" s="58">
        <v>1.9950000000000001</v>
      </c>
      <c r="H52" s="46" t="s">
        <v>111</v>
      </c>
      <c r="I52" s="57">
        <v>1770</v>
      </c>
      <c r="J52" s="57">
        <v>7</v>
      </c>
      <c r="K52" s="59">
        <v>17.399999999999999</v>
      </c>
      <c r="L52" s="48">
        <v>148.63333333333335</v>
      </c>
      <c r="M52" s="59">
        <v>12.2</v>
      </c>
      <c r="N52" s="50">
        <v>15.9</v>
      </c>
      <c r="O52" s="46" t="s">
        <v>19</v>
      </c>
      <c r="P52" s="46" t="s">
        <v>25</v>
      </c>
      <c r="Q52" s="45" t="s">
        <v>12</v>
      </c>
      <c r="R52" s="51"/>
      <c r="S52" s="52" t="s">
        <v>102</v>
      </c>
      <c r="T52" s="53">
        <v>142</v>
      </c>
      <c r="U52" s="55">
        <v>109</v>
      </c>
      <c r="V52" s="1"/>
      <c r="W52" s="1"/>
    </row>
    <row r="53" spans="1:23" ht="24" customHeight="1" x14ac:dyDescent="0.2">
      <c r="A53" s="40" t="s">
        <v>99</v>
      </c>
      <c r="B53" s="61"/>
      <c r="C53" s="62" t="s">
        <v>187</v>
      </c>
      <c r="D53" s="63" t="s">
        <v>186</v>
      </c>
      <c r="E53" s="44" t="s">
        <v>133</v>
      </c>
      <c r="F53" s="57" t="s">
        <v>21</v>
      </c>
      <c r="G53" s="58">
        <v>1.9950000000000001</v>
      </c>
      <c r="H53" s="46" t="s">
        <v>111</v>
      </c>
      <c r="I53" s="57">
        <v>1740</v>
      </c>
      <c r="J53" s="57">
        <v>7</v>
      </c>
      <c r="K53" s="59">
        <v>17.399999999999999</v>
      </c>
      <c r="L53" s="48">
        <v>148.63333333333335</v>
      </c>
      <c r="M53" s="59">
        <v>13.4</v>
      </c>
      <c r="N53" s="50">
        <v>17</v>
      </c>
      <c r="O53" s="46" t="s">
        <v>19</v>
      </c>
      <c r="P53" s="46" t="s">
        <v>25</v>
      </c>
      <c r="Q53" s="45" t="s">
        <v>12</v>
      </c>
      <c r="R53" s="51"/>
      <c r="S53" s="52" t="s">
        <v>102</v>
      </c>
      <c r="T53" s="53">
        <v>129</v>
      </c>
      <c r="U53" s="55">
        <v>102</v>
      </c>
      <c r="V53" s="1"/>
      <c r="W53" s="1"/>
    </row>
    <row r="54" spans="1:23" ht="24" customHeight="1" x14ac:dyDescent="0.2">
      <c r="A54" s="40" t="s">
        <v>99</v>
      </c>
      <c r="B54" s="61"/>
      <c r="C54" s="62" t="s">
        <v>187</v>
      </c>
      <c r="D54" s="63" t="s">
        <v>186</v>
      </c>
      <c r="E54" s="44" t="s">
        <v>132</v>
      </c>
      <c r="F54" s="57" t="s">
        <v>21</v>
      </c>
      <c r="G54" s="58">
        <v>1.9950000000000001</v>
      </c>
      <c r="H54" s="46" t="s">
        <v>111</v>
      </c>
      <c r="I54" s="57">
        <v>1770</v>
      </c>
      <c r="J54" s="57">
        <v>7</v>
      </c>
      <c r="K54" s="59">
        <v>17.399999999999999</v>
      </c>
      <c r="L54" s="48">
        <v>148.63333333333335</v>
      </c>
      <c r="M54" s="59">
        <v>12.2</v>
      </c>
      <c r="N54" s="50">
        <v>15.9</v>
      </c>
      <c r="O54" s="46" t="s">
        <v>19</v>
      </c>
      <c r="P54" s="46" t="s">
        <v>25</v>
      </c>
      <c r="Q54" s="45" t="s">
        <v>12</v>
      </c>
      <c r="R54" s="51"/>
      <c r="S54" s="52" t="s">
        <v>102</v>
      </c>
      <c r="T54" s="53">
        <v>142</v>
      </c>
      <c r="U54" s="55">
        <v>109</v>
      </c>
      <c r="V54" s="1"/>
      <c r="W54" s="1"/>
    </row>
    <row r="55" spans="1:23" ht="24" customHeight="1" x14ac:dyDescent="0.2">
      <c r="A55" s="40" t="s">
        <v>99</v>
      </c>
      <c r="B55" s="61"/>
      <c r="C55" s="62" t="s">
        <v>187</v>
      </c>
      <c r="D55" s="63" t="s">
        <v>186</v>
      </c>
      <c r="E55" s="44" t="s">
        <v>188</v>
      </c>
      <c r="F55" s="57" t="s">
        <v>21</v>
      </c>
      <c r="G55" s="58">
        <v>1.9950000000000001</v>
      </c>
      <c r="H55" s="46" t="s">
        <v>111</v>
      </c>
      <c r="I55" s="57">
        <v>1740</v>
      </c>
      <c r="J55" s="57">
        <v>7</v>
      </c>
      <c r="K55" s="59">
        <v>17.399999999999999</v>
      </c>
      <c r="L55" s="48">
        <v>148.63333333333335</v>
      </c>
      <c r="M55" s="59">
        <v>13.4</v>
      </c>
      <c r="N55" s="50">
        <v>17</v>
      </c>
      <c r="O55" s="46" t="s">
        <v>19</v>
      </c>
      <c r="P55" s="46" t="s">
        <v>25</v>
      </c>
      <c r="Q55" s="45" t="s">
        <v>12</v>
      </c>
      <c r="R55" s="51"/>
      <c r="S55" s="52" t="s">
        <v>102</v>
      </c>
      <c r="T55" s="53">
        <v>129</v>
      </c>
      <c r="U55" s="55">
        <v>102</v>
      </c>
      <c r="V55" s="1"/>
      <c r="W55" s="1"/>
    </row>
    <row r="56" spans="1:23" ht="24" customHeight="1" x14ac:dyDescent="0.2">
      <c r="A56" s="40" t="s">
        <v>99</v>
      </c>
      <c r="B56" s="61"/>
      <c r="C56" s="62" t="s">
        <v>187</v>
      </c>
      <c r="D56" s="63" t="s">
        <v>186</v>
      </c>
      <c r="E56" s="44" t="s">
        <v>189</v>
      </c>
      <c r="F56" s="57" t="s">
        <v>21</v>
      </c>
      <c r="G56" s="58">
        <v>1.9950000000000001</v>
      </c>
      <c r="H56" s="46" t="s">
        <v>111</v>
      </c>
      <c r="I56" s="57">
        <v>1770</v>
      </c>
      <c r="J56" s="57">
        <v>7</v>
      </c>
      <c r="K56" s="59">
        <v>17.399999999999999</v>
      </c>
      <c r="L56" s="48">
        <v>148.63333333333335</v>
      </c>
      <c r="M56" s="59">
        <v>12.2</v>
      </c>
      <c r="N56" s="50">
        <v>15.9</v>
      </c>
      <c r="O56" s="46" t="s">
        <v>19</v>
      </c>
      <c r="P56" s="46" t="s">
        <v>25</v>
      </c>
      <c r="Q56" s="45" t="s">
        <v>12</v>
      </c>
      <c r="R56" s="51"/>
      <c r="S56" s="52" t="s">
        <v>102</v>
      </c>
      <c r="T56" s="53">
        <v>142</v>
      </c>
      <c r="U56" s="55">
        <v>109</v>
      </c>
      <c r="V56" s="1"/>
      <c r="W56" s="1"/>
    </row>
    <row r="57" spans="1:23" ht="24" customHeight="1" x14ac:dyDescent="0.2">
      <c r="A57" s="40" t="s">
        <v>99</v>
      </c>
      <c r="B57" s="61"/>
      <c r="C57" s="62" t="s">
        <v>187</v>
      </c>
      <c r="D57" s="63" t="s">
        <v>186</v>
      </c>
      <c r="E57" s="44" t="s">
        <v>190</v>
      </c>
      <c r="F57" s="57" t="s">
        <v>21</v>
      </c>
      <c r="G57" s="58">
        <v>1.9950000000000001</v>
      </c>
      <c r="H57" s="46" t="s">
        <v>111</v>
      </c>
      <c r="I57" s="57">
        <v>1740</v>
      </c>
      <c r="J57" s="57">
        <v>7</v>
      </c>
      <c r="K57" s="59">
        <v>17.399999999999999</v>
      </c>
      <c r="L57" s="48">
        <v>148.63333333333335</v>
      </c>
      <c r="M57" s="59">
        <v>13.4</v>
      </c>
      <c r="N57" s="50">
        <v>17</v>
      </c>
      <c r="O57" s="46" t="s">
        <v>19</v>
      </c>
      <c r="P57" s="46" t="s">
        <v>25</v>
      </c>
      <c r="Q57" s="45" t="s">
        <v>12</v>
      </c>
      <c r="R57" s="51"/>
      <c r="S57" s="52" t="s">
        <v>102</v>
      </c>
      <c r="T57" s="53">
        <v>129</v>
      </c>
      <c r="U57" s="55">
        <v>102</v>
      </c>
      <c r="V57" s="1"/>
      <c r="W57" s="1"/>
    </row>
    <row r="58" spans="1:23" ht="24" customHeight="1" x14ac:dyDescent="0.2">
      <c r="A58" s="40" t="s">
        <v>99</v>
      </c>
      <c r="B58" s="61"/>
      <c r="C58" s="62" t="s">
        <v>187</v>
      </c>
      <c r="D58" s="63" t="s">
        <v>186</v>
      </c>
      <c r="E58" s="44" t="s">
        <v>191</v>
      </c>
      <c r="F58" s="57" t="s">
        <v>21</v>
      </c>
      <c r="G58" s="58">
        <v>1.9950000000000001</v>
      </c>
      <c r="H58" s="46" t="s">
        <v>111</v>
      </c>
      <c r="I58" s="57">
        <v>1770</v>
      </c>
      <c r="J58" s="57">
        <v>7</v>
      </c>
      <c r="K58" s="59">
        <v>17.399999999999999</v>
      </c>
      <c r="L58" s="48">
        <v>148.63333333333335</v>
      </c>
      <c r="M58" s="59">
        <v>12.2</v>
      </c>
      <c r="N58" s="50">
        <v>15.9</v>
      </c>
      <c r="O58" s="46" t="s">
        <v>19</v>
      </c>
      <c r="P58" s="46" t="s">
        <v>25</v>
      </c>
      <c r="Q58" s="45" t="s">
        <v>12</v>
      </c>
      <c r="R58" s="51"/>
      <c r="S58" s="52" t="s">
        <v>102</v>
      </c>
      <c r="T58" s="53">
        <v>142</v>
      </c>
      <c r="U58" s="55">
        <v>109</v>
      </c>
      <c r="V58" s="1"/>
      <c r="W58" s="1"/>
    </row>
    <row r="59" spans="1:23" ht="24" customHeight="1" x14ac:dyDescent="0.2">
      <c r="A59" s="40" t="s">
        <v>99</v>
      </c>
      <c r="B59" s="61"/>
      <c r="C59" s="62" t="s">
        <v>194</v>
      </c>
      <c r="D59" s="63" t="s">
        <v>193</v>
      </c>
      <c r="E59" s="44" t="s">
        <v>131</v>
      </c>
      <c r="F59" s="57" t="s">
        <v>21</v>
      </c>
      <c r="G59" s="58">
        <v>1.9950000000000001</v>
      </c>
      <c r="H59" s="46" t="s">
        <v>111</v>
      </c>
      <c r="I59" s="57">
        <v>1510</v>
      </c>
      <c r="J59" s="57">
        <v>5</v>
      </c>
      <c r="K59" s="59">
        <v>21.3</v>
      </c>
      <c r="L59" s="48">
        <v>121.418779342723</v>
      </c>
      <c r="M59" s="59">
        <v>15.8</v>
      </c>
      <c r="N59" s="50">
        <v>19.400000000000002</v>
      </c>
      <c r="O59" s="46" t="s">
        <v>19</v>
      </c>
      <c r="P59" s="46" t="s">
        <v>25</v>
      </c>
      <c r="Q59" s="45" t="s">
        <v>101</v>
      </c>
      <c r="R59" s="51"/>
      <c r="S59" s="52" t="s">
        <v>102</v>
      </c>
      <c r="T59" s="53">
        <v>134</v>
      </c>
      <c r="U59" s="55">
        <v>109</v>
      </c>
      <c r="V59" s="1"/>
      <c r="W59" s="1"/>
    </row>
    <row r="60" spans="1:23" ht="24" customHeight="1" x14ac:dyDescent="0.2">
      <c r="A60" s="40" t="s">
        <v>99</v>
      </c>
      <c r="B60" s="61"/>
      <c r="C60" s="62" t="s">
        <v>194</v>
      </c>
      <c r="D60" s="63" t="s">
        <v>193</v>
      </c>
      <c r="E60" s="44" t="s">
        <v>130</v>
      </c>
      <c r="F60" s="57" t="s">
        <v>21</v>
      </c>
      <c r="G60" s="58">
        <v>1.9950000000000001</v>
      </c>
      <c r="H60" s="46" t="s">
        <v>111</v>
      </c>
      <c r="I60" s="57">
        <v>1530</v>
      </c>
      <c r="J60" s="57">
        <v>5</v>
      </c>
      <c r="K60" s="59">
        <v>21.3</v>
      </c>
      <c r="L60" s="48">
        <v>121.418779342723</v>
      </c>
      <c r="M60" s="59">
        <v>15.8</v>
      </c>
      <c r="N60" s="50">
        <v>19.400000000000002</v>
      </c>
      <c r="O60" s="46" t="s">
        <v>19</v>
      </c>
      <c r="P60" s="46" t="s">
        <v>25</v>
      </c>
      <c r="Q60" s="45" t="s">
        <v>101</v>
      </c>
      <c r="R60" s="51"/>
      <c r="S60" s="52" t="s">
        <v>102</v>
      </c>
      <c r="T60" s="53">
        <v>134</v>
      </c>
      <c r="U60" s="55">
        <v>109</v>
      </c>
      <c r="V60" s="1"/>
      <c r="W60" s="1"/>
    </row>
    <row r="61" spans="1:23" ht="24" customHeight="1" x14ac:dyDescent="0.2">
      <c r="A61" s="40" t="s">
        <v>99</v>
      </c>
      <c r="B61" s="61"/>
      <c r="C61" s="62" t="s">
        <v>194</v>
      </c>
      <c r="D61" s="63" t="s">
        <v>193</v>
      </c>
      <c r="E61" s="44" t="s">
        <v>133</v>
      </c>
      <c r="F61" s="57" t="s">
        <v>21</v>
      </c>
      <c r="G61" s="58">
        <v>1.9950000000000001</v>
      </c>
      <c r="H61" s="46" t="s">
        <v>111</v>
      </c>
      <c r="I61" s="57">
        <v>1510</v>
      </c>
      <c r="J61" s="57">
        <v>5</v>
      </c>
      <c r="K61" s="59">
        <v>21.3</v>
      </c>
      <c r="L61" s="48">
        <v>121.418779342723</v>
      </c>
      <c r="M61" s="59">
        <v>15.8</v>
      </c>
      <c r="N61" s="50">
        <v>19.400000000000002</v>
      </c>
      <c r="O61" s="46" t="s">
        <v>19</v>
      </c>
      <c r="P61" s="46" t="s">
        <v>25</v>
      </c>
      <c r="Q61" s="45" t="s">
        <v>101</v>
      </c>
      <c r="R61" s="51"/>
      <c r="S61" s="52" t="s">
        <v>102</v>
      </c>
      <c r="T61" s="53">
        <v>134</v>
      </c>
      <c r="U61" s="55">
        <v>109</v>
      </c>
      <c r="V61" s="1"/>
      <c r="W61" s="1"/>
    </row>
    <row r="62" spans="1:23" ht="24" customHeight="1" x14ac:dyDescent="0.2">
      <c r="A62" s="40" t="s">
        <v>99</v>
      </c>
      <c r="B62" s="61"/>
      <c r="C62" s="62" t="s">
        <v>194</v>
      </c>
      <c r="D62" s="63" t="s">
        <v>193</v>
      </c>
      <c r="E62" s="44" t="s">
        <v>132</v>
      </c>
      <c r="F62" s="57" t="s">
        <v>21</v>
      </c>
      <c r="G62" s="58">
        <v>1.9950000000000001</v>
      </c>
      <c r="H62" s="46" t="s">
        <v>111</v>
      </c>
      <c r="I62" s="57">
        <v>1530</v>
      </c>
      <c r="J62" s="57">
        <v>5</v>
      </c>
      <c r="K62" s="59">
        <v>21.3</v>
      </c>
      <c r="L62" s="48">
        <v>121.418779342723</v>
      </c>
      <c r="M62" s="59">
        <v>15.8</v>
      </c>
      <c r="N62" s="50">
        <v>19.400000000000002</v>
      </c>
      <c r="O62" s="46" t="s">
        <v>19</v>
      </c>
      <c r="P62" s="46" t="s">
        <v>25</v>
      </c>
      <c r="Q62" s="45" t="s">
        <v>101</v>
      </c>
      <c r="R62" s="51"/>
      <c r="S62" s="52" t="s">
        <v>102</v>
      </c>
      <c r="T62" s="53">
        <v>134</v>
      </c>
      <c r="U62" s="55">
        <v>109</v>
      </c>
      <c r="V62" s="1"/>
      <c r="W62" s="1"/>
    </row>
    <row r="63" spans="1:23" ht="24" customHeight="1" x14ac:dyDescent="0.2">
      <c r="A63" s="40" t="s">
        <v>5</v>
      </c>
      <c r="B63" s="41"/>
      <c r="C63" s="56" t="s">
        <v>35</v>
      </c>
      <c r="D63" s="40" t="s">
        <v>36</v>
      </c>
      <c r="E63" s="54" t="s">
        <v>234</v>
      </c>
      <c r="F63" s="45" t="s">
        <v>85</v>
      </c>
      <c r="G63" s="45">
        <v>1.9950000000000001</v>
      </c>
      <c r="H63" s="46" t="s">
        <v>8</v>
      </c>
      <c r="I63" s="57" t="s">
        <v>236</v>
      </c>
      <c r="J63" s="45">
        <v>5</v>
      </c>
      <c r="K63" s="47">
        <v>18.899999999999999</v>
      </c>
      <c r="L63" s="48">
        <v>136.83703703703705</v>
      </c>
      <c r="M63" s="47">
        <v>13.4</v>
      </c>
      <c r="N63" s="50">
        <v>16.899999999999999</v>
      </c>
      <c r="O63" s="46" t="s">
        <v>19</v>
      </c>
      <c r="P63" s="46" t="s">
        <v>25</v>
      </c>
      <c r="Q63" s="45" t="s">
        <v>86</v>
      </c>
      <c r="R63" s="51"/>
      <c r="S63" s="52"/>
      <c r="T63" s="53">
        <v>141</v>
      </c>
      <c r="U63" s="55">
        <v>111</v>
      </c>
      <c r="V63" s="1"/>
      <c r="W63" s="1"/>
    </row>
    <row r="64" spans="1:23" ht="24" customHeight="1" x14ac:dyDescent="0.2">
      <c r="A64" s="40" t="s">
        <v>5</v>
      </c>
      <c r="B64" s="41"/>
      <c r="C64" s="56" t="s">
        <v>35</v>
      </c>
      <c r="D64" s="40" t="s">
        <v>36</v>
      </c>
      <c r="E64" s="54" t="s">
        <v>237</v>
      </c>
      <c r="F64" s="45" t="s">
        <v>85</v>
      </c>
      <c r="G64" s="45">
        <v>1.9950000000000001</v>
      </c>
      <c r="H64" s="46" t="s">
        <v>8</v>
      </c>
      <c r="I64" s="57" t="s">
        <v>236</v>
      </c>
      <c r="J64" s="45">
        <v>5</v>
      </c>
      <c r="K64" s="47">
        <v>19.8</v>
      </c>
      <c r="L64" s="48">
        <v>130.61717171717171</v>
      </c>
      <c r="M64" s="47">
        <v>13.4</v>
      </c>
      <c r="N64" s="50">
        <v>16.899999999999999</v>
      </c>
      <c r="O64" s="46" t="s">
        <v>19</v>
      </c>
      <c r="P64" s="46" t="s">
        <v>25</v>
      </c>
      <c r="Q64" s="45" t="s">
        <v>86</v>
      </c>
      <c r="R64" s="51"/>
      <c r="S64" s="52"/>
      <c r="T64" s="53">
        <v>147</v>
      </c>
      <c r="U64" s="55">
        <v>117</v>
      </c>
      <c r="V64" s="1"/>
      <c r="W64" s="1"/>
    </row>
    <row r="65" spans="1:23" ht="24" customHeight="1" x14ac:dyDescent="0.2">
      <c r="A65" s="40" t="s">
        <v>99</v>
      </c>
      <c r="B65" s="61"/>
      <c r="C65" s="62" t="s">
        <v>210</v>
      </c>
      <c r="D65" s="63" t="s">
        <v>211</v>
      </c>
      <c r="E65" s="44" t="s">
        <v>137</v>
      </c>
      <c r="F65" s="57" t="s">
        <v>109</v>
      </c>
      <c r="G65" s="58">
        <v>1.9950000000000001</v>
      </c>
      <c r="H65" s="46" t="s">
        <v>204</v>
      </c>
      <c r="I65" s="57">
        <v>1670</v>
      </c>
      <c r="J65" s="57">
        <v>5</v>
      </c>
      <c r="K65" s="59">
        <v>19.5</v>
      </c>
      <c r="L65" s="48">
        <v>132.62666666666667</v>
      </c>
      <c r="M65" s="59">
        <v>13.4</v>
      </c>
      <c r="N65" s="50">
        <v>17</v>
      </c>
      <c r="O65" s="46" t="s">
        <v>209</v>
      </c>
      <c r="P65" s="46" t="s">
        <v>25</v>
      </c>
      <c r="Q65" s="45" t="s">
        <v>12</v>
      </c>
      <c r="R65" s="51"/>
      <c r="S65" s="52" t="s">
        <v>102</v>
      </c>
      <c r="T65" s="53">
        <v>145</v>
      </c>
      <c r="U65" s="55">
        <v>114</v>
      </c>
      <c r="V65" s="1"/>
      <c r="W65" s="1"/>
    </row>
    <row r="66" spans="1:23" ht="24" customHeight="1" x14ac:dyDescent="0.2">
      <c r="A66" s="40" t="s">
        <v>99</v>
      </c>
      <c r="B66" s="61"/>
      <c r="C66" s="62" t="s">
        <v>210</v>
      </c>
      <c r="D66" s="63" t="s">
        <v>211</v>
      </c>
      <c r="E66" s="44" t="s">
        <v>136</v>
      </c>
      <c r="F66" s="57" t="s">
        <v>109</v>
      </c>
      <c r="G66" s="58">
        <v>1.9950000000000001</v>
      </c>
      <c r="H66" s="46" t="s">
        <v>204</v>
      </c>
      <c r="I66" s="57">
        <v>1690</v>
      </c>
      <c r="J66" s="57">
        <v>5</v>
      </c>
      <c r="K66" s="59">
        <v>19.5</v>
      </c>
      <c r="L66" s="48">
        <v>132.62666666666667</v>
      </c>
      <c r="M66" s="59">
        <v>13.4</v>
      </c>
      <c r="N66" s="50">
        <v>17</v>
      </c>
      <c r="O66" s="46" t="s">
        <v>209</v>
      </c>
      <c r="P66" s="46" t="s">
        <v>25</v>
      </c>
      <c r="Q66" s="45" t="s">
        <v>12</v>
      </c>
      <c r="R66" s="51"/>
      <c r="S66" s="52" t="s">
        <v>102</v>
      </c>
      <c r="T66" s="53">
        <v>145</v>
      </c>
      <c r="U66" s="55">
        <v>114</v>
      </c>
      <c r="V66" s="1"/>
      <c r="W66" s="1"/>
    </row>
    <row r="67" spans="1:23" ht="24" customHeight="1" x14ac:dyDescent="0.2">
      <c r="A67" s="40" t="s">
        <v>99</v>
      </c>
      <c r="B67" s="61"/>
      <c r="C67" s="62" t="s">
        <v>210</v>
      </c>
      <c r="D67" s="63" t="s">
        <v>211</v>
      </c>
      <c r="E67" s="44" t="s">
        <v>205</v>
      </c>
      <c r="F67" s="57" t="s">
        <v>109</v>
      </c>
      <c r="G67" s="58">
        <v>1.9950000000000001</v>
      </c>
      <c r="H67" s="46" t="s">
        <v>204</v>
      </c>
      <c r="I67" s="57">
        <v>1690</v>
      </c>
      <c r="J67" s="57">
        <v>5</v>
      </c>
      <c r="K67" s="59">
        <v>19.5</v>
      </c>
      <c r="L67" s="48">
        <v>132.62666666666667</v>
      </c>
      <c r="M67" s="59">
        <v>13.4</v>
      </c>
      <c r="N67" s="50">
        <v>17</v>
      </c>
      <c r="O67" s="46" t="s">
        <v>209</v>
      </c>
      <c r="P67" s="46" t="s">
        <v>25</v>
      </c>
      <c r="Q67" s="45" t="s">
        <v>12</v>
      </c>
      <c r="R67" s="51"/>
      <c r="S67" s="52" t="s">
        <v>102</v>
      </c>
      <c r="T67" s="53">
        <v>145</v>
      </c>
      <c r="U67" s="55">
        <v>114</v>
      </c>
      <c r="V67" s="1"/>
      <c r="W67" s="1"/>
    </row>
    <row r="68" spans="1:23" ht="24" customHeight="1" x14ac:dyDescent="0.2">
      <c r="A68" s="40" t="s">
        <v>99</v>
      </c>
      <c r="B68" s="61"/>
      <c r="C68" s="62" t="s">
        <v>210</v>
      </c>
      <c r="D68" s="63" t="s">
        <v>211</v>
      </c>
      <c r="E68" s="44" t="s">
        <v>206</v>
      </c>
      <c r="F68" s="57" t="s">
        <v>109</v>
      </c>
      <c r="G68" s="58">
        <v>1.9950000000000001</v>
      </c>
      <c r="H68" s="46" t="s">
        <v>204</v>
      </c>
      <c r="I68" s="57">
        <v>1710</v>
      </c>
      <c r="J68" s="57">
        <v>5</v>
      </c>
      <c r="K68" s="59">
        <v>19.5</v>
      </c>
      <c r="L68" s="48">
        <v>132.62666666666667</v>
      </c>
      <c r="M68" s="59">
        <v>13.4</v>
      </c>
      <c r="N68" s="50">
        <v>17</v>
      </c>
      <c r="O68" s="46" t="s">
        <v>209</v>
      </c>
      <c r="P68" s="46" t="s">
        <v>25</v>
      </c>
      <c r="Q68" s="45" t="s">
        <v>12</v>
      </c>
      <c r="R68" s="51"/>
      <c r="S68" s="52" t="s">
        <v>102</v>
      </c>
      <c r="T68" s="53">
        <v>145</v>
      </c>
      <c r="U68" s="55">
        <v>114</v>
      </c>
      <c r="V68" s="1"/>
      <c r="W68" s="1"/>
    </row>
    <row r="69" spans="1:23" ht="24" customHeight="1" x14ac:dyDescent="0.2">
      <c r="A69" s="40" t="s">
        <v>5</v>
      </c>
      <c r="B69" s="41"/>
      <c r="C69" s="56" t="s">
        <v>38</v>
      </c>
      <c r="D69" s="40" t="s">
        <v>39</v>
      </c>
      <c r="E69" s="44" t="s">
        <v>40</v>
      </c>
      <c r="F69" s="57" t="s">
        <v>37</v>
      </c>
      <c r="G69" s="58">
        <v>1.9950000000000001</v>
      </c>
      <c r="H69" s="46" t="s">
        <v>8</v>
      </c>
      <c r="I69" s="57">
        <v>1790</v>
      </c>
      <c r="J69" s="57">
        <v>5</v>
      </c>
      <c r="K69" s="59">
        <v>18.2</v>
      </c>
      <c r="L69" s="48">
        <v>142.1</v>
      </c>
      <c r="M69" s="59">
        <v>12.2</v>
      </c>
      <c r="N69" s="50">
        <v>15.8</v>
      </c>
      <c r="O69" s="46" t="s">
        <v>19</v>
      </c>
      <c r="P69" s="46" t="s">
        <v>25</v>
      </c>
      <c r="Q69" s="45" t="s">
        <v>12</v>
      </c>
      <c r="R69" s="51"/>
      <c r="S69" s="52"/>
      <c r="T69" s="53">
        <v>149</v>
      </c>
      <c r="U69" s="55">
        <v>115</v>
      </c>
      <c r="V69" s="1"/>
      <c r="W69" s="1"/>
    </row>
    <row r="70" spans="1:23" ht="24" customHeight="1" x14ac:dyDescent="0.2">
      <c r="A70" s="40" t="s">
        <v>5</v>
      </c>
      <c r="B70" s="41"/>
      <c r="C70" s="56" t="s">
        <v>38</v>
      </c>
      <c r="D70" s="40" t="s">
        <v>39</v>
      </c>
      <c r="E70" s="44" t="s">
        <v>11</v>
      </c>
      <c r="F70" s="57" t="s">
        <v>37</v>
      </c>
      <c r="G70" s="58">
        <v>1.9950000000000001</v>
      </c>
      <c r="H70" s="46" t="s">
        <v>8</v>
      </c>
      <c r="I70" s="57">
        <v>1790</v>
      </c>
      <c r="J70" s="57">
        <v>5</v>
      </c>
      <c r="K70" s="59">
        <v>19.600000000000001</v>
      </c>
      <c r="L70" s="48">
        <v>131.94999999999999</v>
      </c>
      <c r="M70" s="59">
        <v>12.2</v>
      </c>
      <c r="N70" s="50">
        <v>15.8</v>
      </c>
      <c r="O70" s="46" t="s">
        <v>19</v>
      </c>
      <c r="P70" s="46" t="s">
        <v>25</v>
      </c>
      <c r="Q70" s="45" t="s">
        <v>12</v>
      </c>
      <c r="R70" s="51"/>
      <c r="S70" s="52"/>
      <c r="T70" s="53">
        <v>160</v>
      </c>
      <c r="U70" s="55">
        <v>124</v>
      </c>
      <c r="V70" s="1"/>
      <c r="W70" s="1"/>
    </row>
    <row r="71" spans="1:23" ht="24" customHeight="1" x14ac:dyDescent="0.2">
      <c r="A71" s="40" t="s">
        <v>5</v>
      </c>
      <c r="B71" s="41"/>
      <c r="C71" s="56" t="s">
        <v>38</v>
      </c>
      <c r="D71" s="40" t="s">
        <v>39</v>
      </c>
      <c r="E71" s="44" t="s">
        <v>238</v>
      </c>
      <c r="F71" s="57" t="s">
        <v>37</v>
      </c>
      <c r="G71" s="58">
        <v>1.9950000000000001</v>
      </c>
      <c r="H71" s="46" t="s">
        <v>8</v>
      </c>
      <c r="I71" s="57" t="s">
        <v>239</v>
      </c>
      <c r="J71" s="57">
        <v>5</v>
      </c>
      <c r="K71" s="59">
        <v>18.2</v>
      </c>
      <c r="L71" s="48">
        <v>142.1</v>
      </c>
      <c r="M71" s="59">
        <v>13.4</v>
      </c>
      <c r="N71" s="50">
        <v>16.899999999999999</v>
      </c>
      <c r="O71" s="46" t="s">
        <v>19</v>
      </c>
      <c r="P71" s="46" t="s">
        <v>25</v>
      </c>
      <c r="Q71" s="45" t="s">
        <v>12</v>
      </c>
      <c r="R71" s="51"/>
      <c r="S71" s="52"/>
      <c r="T71" s="53">
        <v>135</v>
      </c>
      <c r="U71" s="55">
        <v>107</v>
      </c>
      <c r="V71" s="1"/>
      <c r="W71" s="1"/>
    </row>
    <row r="72" spans="1:23" ht="24" customHeight="1" x14ac:dyDescent="0.2">
      <c r="A72" s="40" t="s">
        <v>5</v>
      </c>
      <c r="B72" s="41"/>
      <c r="C72" s="56" t="s">
        <v>38</v>
      </c>
      <c r="D72" s="40" t="s">
        <v>39</v>
      </c>
      <c r="E72" s="44" t="s">
        <v>240</v>
      </c>
      <c r="F72" s="57" t="s">
        <v>37</v>
      </c>
      <c r="G72" s="58">
        <v>1.9950000000000001</v>
      </c>
      <c r="H72" s="46" t="s">
        <v>8</v>
      </c>
      <c r="I72" s="57" t="s">
        <v>239</v>
      </c>
      <c r="J72" s="57">
        <v>5</v>
      </c>
      <c r="K72" s="59">
        <v>19.600000000000001</v>
      </c>
      <c r="L72" s="48">
        <v>131.94999999999999</v>
      </c>
      <c r="M72" s="59">
        <v>13.4</v>
      </c>
      <c r="N72" s="50">
        <v>16.899999999999999</v>
      </c>
      <c r="O72" s="46" t="s">
        <v>19</v>
      </c>
      <c r="P72" s="46" t="s">
        <v>25</v>
      </c>
      <c r="Q72" s="45" t="s">
        <v>12</v>
      </c>
      <c r="R72" s="51"/>
      <c r="S72" s="52"/>
      <c r="T72" s="53">
        <v>146</v>
      </c>
      <c r="U72" s="55">
        <v>115</v>
      </c>
      <c r="V72" s="1"/>
      <c r="W72" s="1"/>
    </row>
    <row r="73" spans="1:23" ht="24" customHeight="1" x14ac:dyDescent="0.2">
      <c r="A73" s="40" t="s">
        <v>99</v>
      </c>
      <c r="B73" s="61"/>
      <c r="C73" s="62" t="s">
        <v>207</v>
      </c>
      <c r="D73" s="63" t="s">
        <v>208</v>
      </c>
      <c r="E73" s="44" t="s">
        <v>137</v>
      </c>
      <c r="F73" s="57" t="s">
        <v>109</v>
      </c>
      <c r="G73" s="58">
        <v>1.9950000000000001</v>
      </c>
      <c r="H73" s="46" t="s">
        <v>204</v>
      </c>
      <c r="I73" s="57">
        <v>1740</v>
      </c>
      <c r="J73" s="57">
        <v>5</v>
      </c>
      <c r="K73" s="59">
        <v>18.8</v>
      </c>
      <c r="L73" s="48">
        <v>137.56489361702128</v>
      </c>
      <c r="M73" s="59">
        <v>13.4</v>
      </c>
      <c r="N73" s="50">
        <v>17</v>
      </c>
      <c r="O73" s="46" t="s">
        <v>209</v>
      </c>
      <c r="P73" s="46" t="s">
        <v>25</v>
      </c>
      <c r="Q73" s="45" t="s">
        <v>12</v>
      </c>
      <c r="R73" s="51"/>
      <c r="S73" s="52" t="s">
        <v>102</v>
      </c>
      <c r="T73" s="53">
        <v>140</v>
      </c>
      <c r="U73" s="55">
        <v>110</v>
      </c>
      <c r="V73" s="1"/>
      <c r="W73" s="1"/>
    </row>
    <row r="74" spans="1:23" ht="24" customHeight="1" x14ac:dyDescent="0.2">
      <c r="A74" s="40" t="s">
        <v>99</v>
      </c>
      <c r="B74" s="61"/>
      <c r="C74" s="62" t="s">
        <v>207</v>
      </c>
      <c r="D74" s="63" t="s">
        <v>208</v>
      </c>
      <c r="E74" s="44" t="s">
        <v>136</v>
      </c>
      <c r="F74" s="57" t="s">
        <v>109</v>
      </c>
      <c r="G74" s="58">
        <v>1.9950000000000001</v>
      </c>
      <c r="H74" s="46" t="s">
        <v>204</v>
      </c>
      <c r="I74" s="57">
        <v>1760</v>
      </c>
      <c r="J74" s="57">
        <v>5</v>
      </c>
      <c r="K74" s="59">
        <v>18.8</v>
      </c>
      <c r="L74" s="48">
        <v>137.56489361702128</v>
      </c>
      <c r="M74" s="59">
        <v>13.4</v>
      </c>
      <c r="N74" s="50">
        <v>17</v>
      </c>
      <c r="O74" s="46" t="s">
        <v>209</v>
      </c>
      <c r="P74" s="46" t="s">
        <v>25</v>
      </c>
      <c r="Q74" s="45" t="s">
        <v>12</v>
      </c>
      <c r="R74" s="51"/>
      <c r="S74" s="52" t="s">
        <v>102</v>
      </c>
      <c r="T74" s="53">
        <v>140</v>
      </c>
      <c r="U74" s="55">
        <v>110</v>
      </c>
      <c r="V74" s="1"/>
      <c r="W74" s="1"/>
    </row>
    <row r="75" spans="1:23" ht="24" customHeight="1" x14ac:dyDescent="0.2">
      <c r="A75" s="40" t="s">
        <v>99</v>
      </c>
      <c r="B75" s="61"/>
      <c r="C75" s="62" t="s">
        <v>207</v>
      </c>
      <c r="D75" s="63" t="s">
        <v>208</v>
      </c>
      <c r="E75" s="44" t="s">
        <v>205</v>
      </c>
      <c r="F75" s="57" t="s">
        <v>109</v>
      </c>
      <c r="G75" s="58">
        <v>1.9950000000000001</v>
      </c>
      <c r="H75" s="46" t="s">
        <v>204</v>
      </c>
      <c r="I75" s="57">
        <v>1770</v>
      </c>
      <c r="J75" s="57">
        <v>5</v>
      </c>
      <c r="K75" s="59">
        <v>18.8</v>
      </c>
      <c r="L75" s="48">
        <v>137.56489361702128</v>
      </c>
      <c r="M75" s="59">
        <v>12.2</v>
      </c>
      <c r="N75" s="50">
        <v>15.9</v>
      </c>
      <c r="O75" s="46" t="s">
        <v>209</v>
      </c>
      <c r="P75" s="46" t="s">
        <v>25</v>
      </c>
      <c r="Q75" s="45" t="s">
        <v>12</v>
      </c>
      <c r="R75" s="51"/>
      <c r="S75" s="52" t="s">
        <v>102</v>
      </c>
      <c r="T75" s="53">
        <v>154</v>
      </c>
      <c r="U75" s="55">
        <v>118</v>
      </c>
      <c r="V75" s="1"/>
      <c r="W75" s="1"/>
    </row>
    <row r="76" spans="1:23" ht="24" customHeight="1" x14ac:dyDescent="0.2">
      <c r="A76" s="40" t="s">
        <v>99</v>
      </c>
      <c r="B76" s="61"/>
      <c r="C76" s="62" t="s">
        <v>207</v>
      </c>
      <c r="D76" s="63" t="s">
        <v>208</v>
      </c>
      <c r="E76" s="44" t="s">
        <v>206</v>
      </c>
      <c r="F76" s="57" t="s">
        <v>109</v>
      </c>
      <c r="G76" s="58">
        <v>1.9950000000000001</v>
      </c>
      <c r="H76" s="46" t="s">
        <v>204</v>
      </c>
      <c r="I76" s="57">
        <v>1790</v>
      </c>
      <c r="J76" s="57">
        <v>5</v>
      </c>
      <c r="K76" s="59">
        <v>18.8</v>
      </c>
      <c r="L76" s="48">
        <v>137.56489361702128</v>
      </c>
      <c r="M76" s="59">
        <v>12.2</v>
      </c>
      <c r="N76" s="50">
        <v>15.9</v>
      </c>
      <c r="O76" s="46" t="s">
        <v>209</v>
      </c>
      <c r="P76" s="46" t="s">
        <v>25</v>
      </c>
      <c r="Q76" s="45" t="s">
        <v>12</v>
      </c>
      <c r="R76" s="51"/>
      <c r="S76" s="52" t="s">
        <v>102</v>
      </c>
      <c r="T76" s="53">
        <v>154</v>
      </c>
      <c r="U76" s="55">
        <v>118</v>
      </c>
      <c r="V76" s="1"/>
      <c r="W76" s="1"/>
    </row>
    <row r="77" spans="1:23" ht="24" customHeight="1" x14ac:dyDescent="0.2">
      <c r="A77" s="40" t="s">
        <v>99</v>
      </c>
      <c r="B77" s="61"/>
      <c r="C77" s="62" t="s">
        <v>183</v>
      </c>
      <c r="D77" s="63" t="s">
        <v>184</v>
      </c>
      <c r="E77" s="44" t="s">
        <v>100</v>
      </c>
      <c r="F77" s="57" t="s">
        <v>109</v>
      </c>
      <c r="G77" s="58">
        <v>1.9950000000000001</v>
      </c>
      <c r="H77" s="46" t="s">
        <v>111</v>
      </c>
      <c r="I77" s="57">
        <v>1770</v>
      </c>
      <c r="J77" s="57">
        <v>5</v>
      </c>
      <c r="K77" s="59">
        <v>19.399999999999999</v>
      </c>
      <c r="L77" s="48">
        <v>133.31030927835053</v>
      </c>
      <c r="M77" s="59">
        <v>12.2</v>
      </c>
      <c r="N77" s="50">
        <v>15.9</v>
      </c>
      <c r="O77" s="46" t="s">
        <v>19</v>
      </c>
      <c r="P77" s="46" t="s">
        <v>25</v>
      </c>
      <c r="Q77" s="45" t="s">
        <v>12</v>
      </c>
      <c r="R77" s="51"/>
      <c r="S77" s="52" t="s">
        <v>102</v>
      </c>
      <c r="T77" s="53">
        <v>159</v>
      </c>
      <c r="U77" s="55">
        <v>122</v>
      </c>
      <c r="V77" s="1"/>
      <c r="W77" s="1"/>
    </row>
    <row r="78" spans="1:23" ht="24" customHeight="1" x14ac:dyDescent="0.2">
      <c r="A78" s="40" t="s">
        <v>99</v>
      </c>
      <c r="B78" s="61"/>
      <c r="C78" s="62" t="s">
        <v>183</v>
      </c>
      <c r="D78" s="63" t="s">
        <v>184</v>
      </c>
      <c r="E78" s="44" t="s">
        <v>103</v>
      </c>
      <c r="F78" s="57" t="s">
        <v>109</v>
      </c>
      <c r="G78" s="58">
        <v>1.9950000000000001</v>
      </c>
      <c r="H78" s="46" t="s">
        <v>111</v>
      </c>
      <c r="I78" s="57">
        <v>1790</v>
      </c>
      <c r="J78" s="57">
        <v>5</v>
      </c>
      <c r="K78" s="59">
        <v>19.399999999999999</v>
      </c>
      <c r="L78" s="48">
        <v>133.31030927835053</v>
      </c>
      <c r="M78" s="59">
        <v>12.2</v>
      </c>
      <c r="N78" s="50">
        <v>15.9</v>
      </c>
      <c r="O78" s="46" t="s">
        <v>19</v>
      </c>
      <c r="P78" s="46" t="s">
        <v>25</v>
      </c>
      <c r="Q78" s="45" t="s">
        <v>12</v>
      </c>
      <c r="R78" s="51"/>
      <c r="S78" s="52" t="s">
        <v>102</v>
      </c>
      <c r="T78" s="53">
        <v>159</v>
      </c>
      <c r="U78" s="55">
        <v>122</v>
      </c>
      <c r="V78" s="1"/>
      <c r="W78" s="1"/>
    </row>
    <row r="79" spans="1:23" ht="24" customHeight="1" x14ac:dyDescent="0.2">
      <c r="A79" s="40" t="s">
        <v>99</v>
      </c>
      <c r="B79" s="61"/>
      <c r="C79" s="62" t="s">
        <v>183</v>
      </c>
      <c r="D79" s="63" t="s">
        <v>184</v>
      </c>
      <c r="E79" s="44" t="s">
        <v>104</v>
      </c>
      <c r="F79" s="57" t="s">
        <v>109</v>
      </c>
      <c r="G79" s="58">
        <v>1.9950000000000001</v>
      </c>
      <c r="H79" s="46" t="s">
        <v>111</v>
      </c>
      <c r="I79" s="57">
        <v>1790</v>
      </c>
      <c r="J79" s="57">
        <v>5</v>
      </c>
      <c r="K79" s="59">
        <v>19.399999999999999</v>
      </c>
      <c r="L79" s="48">
        <v>133.31030927835053</v>
      </c>
      <c r="M79" s="59">
        <v>12.2</v>
      </c>
      <c r="N79" s="50">
        <v>15.9</v>
      </c>
      <c r="O79" s="46" t="s">
        <v>19</v>
      </c>
      <c r="P79" s="46" t="s">
        <v>25</v>
      </c>
      <c r="Q79" s="45" t="s">
        <v>12</v>
      </c>
      <c r="R79" s="51"/>
      <c r="S79" s="52" t="s">
        <v>102</v>
      </c>
      <c r="T79" s="53">
        <v>159</v>
      </c>
      <c r="U79" s="55">
        <v>122</v>
      </c>
      <c r="V79" s="1"/>
      <c r="W79" s="1"/>
    </row>
    <row r="80" spans="1:23" ht="24" customHeight="1" x14ac:dyDescent="0.2">
      <c r="A80" s="40" t="s">
        <v>99</v>
      </c>
      <c r="B80" s="61"/>
      <c r="C80" s="62" t="s">
        <v>183</v>
      </c>
      <c r="D80" s="63" t="s">
        <v>184</v>
      </c>
      <c r="E80" s="44" t="s">
        <v>105</v>
      </c>
      <c r="F80" s="57" t="s">
        <v>109</v>
      </c>
      <c r="G80" s="58">
        <v>1.9950000000000001</v>
      </c>
      <c r="H80" s="46" t="s">
        <v>111</v>
      </c>
      <c r="I80" s="57">
        <v>1810</v>
      </c>
      <c r="J80" s="57">
        <v>5</v>
      </c>
      <c r="K80" s="59">
        <v>19.399999999999999</v>
      </c>
      <c r="L80" s="48">
        <v>133.31030927835053</v>
      </c>
      <c r="M80" s="59">
        <v>12.2</v>
      </c>
      <c r="N80" s="50">
        <v>15.9</v>
      </c>
      <c r="O80" s="46" t="s">
        <v>19</v>
      </c>
      <c r="P80" s="46" t="s">
        <v>25</v>
      </c>
      <c r="Q80" s="45" t="s">
        <v>12</v>
      </c>
      <c r="R80" s="51"/>
      <c r="S80" s="52" t="s">
        <v>102</v>
      </c>
      <c r="T80" s="53">
        <v>159</v>
      </c>
      <c r="U80" s="55">
        <v>122</v>
      </c>
      <c r="V80" s="1"/>
      <c r="W80" s="1"/>
    </row>
    <row r="81" spans="1:23" ht="24" customHeight="1" x14ac:dyDescent="0.2">
      <c r="A81" s="40" t="s">
        <v>5</v>
      </c>
      <c r="B81" s="61"/>
      <c r="C81" s="62" t="s">
        <v>42</v>
      </c>
      <c r="D81" s="40" t="s">
        <v>41</v>
      </c>
      <c r="E81" s="44" t="s">
        <v>43</v>
      </c>
      <c r="F81" s="57" t="s">
        <v>37</v>
      </c>
      <c r="G81" s="58">
        <v>1.9950000000000001</v>
      </c>
      <c r="H81" s="46" t="s">
        <v>14</v>
      </c>
      <c r="I81" s="57">
        <v>1750</v>
      </c>
      <c r="J81" s="57">
        <v>5</v>
      </c>
      <c r="K81" s="59">
        <v>17.399999999999999</v>
      </c>
      <c r="L81" s="48">
        <v>148.63333333333335</v>
      </c>
      <c r="M81" s="59">
        <v>13.4</v>
      </c>
      <c r="N81" s="50">
        <v>16.899999999999999</v>
      </c>
      <c r="O81" s="46" t="s">
        <v>19</v>
      </c>
      <c r="P81" s="46" t="s">
        <v>25</v>
      </c>
      <c r="Q81" s="45" t="s">
        <v>4</v>
      </c>
      <c r="R81" s="51"/>
      <c r="S81" s="52"/>
      <c r="T81" s="53">
        <v>129</v>
      </c>
      <c r="U81" s="55">
        <v>102</v>
      </c>
      <c r="V81" s="1"/>
      <c r="W81" s="1"/>
    </row>
    <row r="82" spans="1:23" ht="24" customHeight="1" x14ac:dyDescent="0.2">
      <c r="A82" s="40" t="s">
        <v>5</v>
      </c>
      <c r="B82" s="61"/>
      <c r="C82" s="62" t="s">
        <v>42</v>
      </c>
      <c r="D82" s="40" t="s">
        <v>41</v>
      </c>
      <c r="E82" s="44" t="s">
        <v>241</v>
      </c>
      <c r="F82" s="57" t="s">
        <v>37</v>
      </c>
      <c r="G82" s="58">
        <v>1.9950000000000001</v>
      </c>
      <c r="H82" s="46" t="s">
        <v>14</v>
      </c>
      <c r="I82" s="57" t="s">
        <v>242</v>
      </c>
      <c r="J82" s="57">
        <v>5</v>
      </c>
      <c r="K82" s="59">
        <v>17.399999999999999</v>
      </c>
      <c r="L82" s="48">
        <v>148.63333333333335</v>
      </c>
      <c r="M82" s="59">
        <v>12.2</v>
      </c>
      <c r="N82" s="50">
        <v>15.8</v>
      </c>
      <c r="O82" s="46" t="s">
        <v>19</v>
      </c>
      <c r="P82" s="46" t="s">
        <v>25</v>
      </c>
      <c r="Q82" s="45" t="s">
        <v>4</v>
      </c>
      <c r="R82" s="51"/>
      <c r="S82" s="52"/>
      <c r="T82" s="53">
        <v>142</v>
      </c>
      <c r="U82" s="55">
        <v>110</v>
      </c>
      <c r="V82" s="1"/>
      <c r="W82" s="1"/>
    </row>
    <row r="83" spans="1:23" ht="24" customHeight="1" x14ac:dyDescent="0.2">
      <c r="A83" s="40" t="s">
        <v>99</v>
      </c>
      <c r="B83" s="61"/>
      <c r="C83" s="62" t="s">
        <v>212</v>
      </c>
      <c r="D83" s="63" t="s">
        <v>213</v>
      </c>
      <c r="E83" s="44" t="s">
        <v>135</v>
      </c>
      <c r="F83" s="57" t="s">
        <v>109</v>
      </c>
      <c r="G83" s="58">
        <v>1.9950000000000001</v>
      </c>
      <c r="H83" s="46" t="s">
        <v>214</v>
      </c>
      <c r="I83" s="57">
        <v>1750</v>
      </c>
      <c r="J83" s="57">
        <v>5</v>
      </c>
      <c r="K83" s="59">
        <v>17.399999999999999</v>
      </c>
      <c r="L83" s="48">
        <v>148.63333333333335</v>
      </c>
      <c r="M83" s="59">
        <v>13.4</v>
      </c>
      <c r="N83" s="50">
        <v>17</v>
      </c>
      <c r="O83" s="46" t="s">
        <v>215</v>
      </c>
      <c r="P83" s="46" t="s">
        <v>25</v>
      </c>
      <c r="Q83" s="45" t="s">
        <v>12</v>
      </c>
      <c r="R83" s="51"/>
      <c r="S83" s="52" t="s">
        <v>102</v>
      </c>
      <c r="T83" s="53">
        <v>129</v>
      </c>
      <c r="U83" s="55">
        <v>102</v>
      </c>
      <c r="V83" s="1"/>
      <c r="W83" s="1"/>
    </row>
    <row r="84" spans="1:23" ht="24" customHeight="1" x14ac:dyDescent="0.2">
      <c r="A84" s="40" t="s">
        <v>99</v>
      </c>
      <c r="B84" s="61"/>
      <c r="C84" s="62" t="s">
        <v>212</v>
      </c>
      <c r="D84" s="63" t="s">
        <v>213</v>
      </c>
      <c r="E84" s="44" t="s">
        <v>134</v>
      </c>
      <c r="F84" s="57" t="s">
        <v>109</v>
      </c>
      <c r="G84" s="58">
        <v>1.9950000000000001</v>
      </c>
      <c r="H84" s="46" t="s">
        <v>214</v>
      </c>
      <c r="I84" s="57">
        <v>1770</v>
      </c>
      <c r="J84" s="57">
        <v>5</v>
      </c>
      <c r="K84" s="59">
        <v>17.399999999999999</v>
      </c>
      <c r="L84" s="48">
        <v>148.63333333333335</v>
      </c>
      <c r="M84" s="59">
        <v>12.2</v>
      </c>
      <c r="N84" s="50">
        <v>15.9</v>
      </c>
      <c r="O84" s="46" t="s">
        <v>215</v>
      </c>
      <c r="P84" s="46" t="s">
        <v>25</v>
      </c>
      <c r="Q84" s="45" t="s">
        <v>12</v>
      </c>
      <c r="R84" s="51"/>
      <c r="S84" s="52" t="s">
        <v>102</v>
      </c>
      <c r="T84" s="53">
        <v>142</v>
      </c>
      <c r="U84" s="55">
        <v>109</v>
      </c>
      <c r="V84" s="1"/>
      <c r="W84" s="1"/>
    </row>
    <row r="85" spans="1:23" ht="24" customHeight="1" x14ac:dyDescent="0.2">
      <c r="A85" s="40" t="s">
        <v>99</v>
      </c>
      <c r="B85" s="61"/>
      <c r="C85" s="62" t="s">
        <v>212</v>
      </c>
      <c r="D85" s="63" t="s">
        <v>213</v>
      </c>
      <c r="E85" s="44" t="s">
        <v>138</v>
      </c>
      <c r="F85" s="57" t="s">
        <v>109</v>
      </c>
      <c r="G85" s="58">
        <v>1.9950000000000001</v>
      </c>
      <c r="H85" s="46" t="s">
        <v>214</v>
      </c>
      <c r="I85" s="57">
        <v>1770</v>
      </c>
      <c r="J85" s="57">
        <v>5</v>
      </c>
      <c r="K85" s="59">
        <v>17.399999999999999</v>
      </c>
      <c r="L85" s="48">
        <v>148.63333333333335</v>
      </c>
      <c r="M85" s="59">
        <v>12.2</v>
      </c>
      <c r="N85" s="50">
        <v>15.9</v>
      </c>
      <c r="O85" s="46" t="s">
        <v>215</v>
      </c>
      <c r="P85" s="46" t="s">
        <v>25</v>
      </c>
      <c r="Q85" s="45" t="s">
        <v>12</v>
      </c>
      <c r="R85" s="51"/>
      <c r="S85" s="52" t="s">
        <v>102</v>
      </c>
      <c r="T85" s="53">
        <v>142</v>
      </c>
      <c r="U85" s="55">
        <v>109</v>
      </c>
      <c r="V85" s="1"/>
      <c r="W85" s="1"/>
    </row>
    <row r="86" spans="1:23" ht="24" customHeight="1" x14ac:dyDescent="0.2">
      <c r="A86" s="40" t="s">
        <v>99</v>
      </c>
      <c r="B86" s="61"/>
      <c r="C86" s="62" t="s">
        <v>212</v>
      </c>
      <c r="D86" s="63" t="s">
        <v>213</v>
      </c>
      <c r="E86" s="44" t="s">
        <v>139</v>
      </c>
      <c r="F86" s="57" t="s">
        <v>109</v>
      </c>
      <c r="G86" s="58">
        <v>1.9950000000000001</v>
      </c>
      <c r="H86" s="46" t="s">
        <v>214</v>
      </c>
      <c r="I86" s="57">
        <v>1790</v>
      </c>
      <c r="J86" s="57">
        <v>5</v>
      </c>
      <c r="K86" s="59">
        <v>17.399999999999999</v>
      </c>
      <c r="L86" s="48">
        <v>148.63333333333335</v>
      </c>
      <c r="M86" s="59">
        <v>12.2</v>
      </c>
      <c r="N86" s="50">
        <v>15.9</v>
      </c>
      <c r="O86" s="46" t="s">
        <v>215</v>
      </c>
      <c r="P86" s="46" t="s">
        <v>25</v>
      </c>
      <c r="Q86" s="45" t="s">
        <v>12</v>
      </c>
      <c r="R86" s="51"/>
      <c r="S86" s="52" t="s">
        <v>102</v>
      </c>
      <c r="T86" s="53">
        <v>142</v>
      </c>
      <c r="U86" s="55">
        <v>109</v>
      </c>
      <c r="V86" s="1"/>
      <c r="W86" s="1"/>
    </row>
    <row r="87" spans="1:23" ht="24" customHeight="1" x14ac:dyDescent="0.2">
      <c r="A87" s="40" t="s">
        <v>5</v>
      </c>
      <c r="B87" s="61"/>
      <c r="C87" s="62" t="s">
        <v>243</v>
      </c>
      <c r="D87" s="40" t="s">
        <v>44</v>
      </c>
      <c r="E87" s="44" t="s">
        <v>45</v>
      </c>
      <c r="F87" s="57" t="s">
        <v>37</v>
      </c>
      <c r="G87" s="58">
        <v>1.9950000000000001</v>
      </c>
      <c r="H87" s="46" t="s">
        <v>8</v>
      </c>
      <c r="I87" s="57" t="s">
        <v>46</v>
      </c>
      <c r="J87" s="57">
        <v>5</v>
      </c>
      <c r="K87" s="59">
        <v>17.399999999999999</v>
      </c>
      <c r="L87" s="48">
        <v>148.63333333333335</v>
      </c>
      <c r="M87" s="59">
        <v>12.2</v>
      </c>
      <c r="N87" s="50">
        <v>15.8</v>
      </c>
      <c r="O87" s="46" t="s">
        <v>19</v>
      </c>
      <c r="P87" s="46" t="s">
        <v>25</v>
      </c>
      <c r="Q87" s="45" t="s">
        <v>4</v>
      </c>
      <c r="R87" s="51"/>
      <c r="S87" s="52"/>
      <c r="T87" s="53">
        <v>142</v>
      </c>
      <c r="U87" s="55">
        <v>110</v>
      </c>
      <c r="V87" s="1"/>
      <c r="W87" s="1"/>
    </row>
    <row r="88" spans="1:23" ht="24" customHeight="1" x14ac:dyDescent="0.2">
      <c r="A88" s="40" t="s">
        <v>5</v>
      </c>
      <c r="B88" s="61"/>
      <c r="C88" s="62" t="s">
        <v>243</v>
      </c>
      <c r="D88" s="40" t="s">
        <v>44</v>
      </c>
      <c r="E88" s="44" t="s">
        <v>47</v>
      </c>
      <c r="F88" s="57" t="s">
        <v>37</v>
      </c>
      <c r="G88" s="58">
        <v>1.9950000000000001</v>
      </c>
      <c r="H88" s="46" t="s">
        <v>8</v>
      </c>
      <c r="I88" s="57" t="s">
        <v>48</v>
      </c>
      <c r="J88" s="57">
        <v>5</v>
      </c>
      <c r="K88" s="59">
        <v>17.399999999999999</v>
      </c>
      <c r="L88" s="48">
        <v>148.63333333333335</v>
      </c>
      <c r="M88" s="59">
        <v>11.2</v>
      </c>
      <c r="N88" s="50">
        <v>14.9</v>
      </c>
      <c r="O88" s="46" t="s">
        <v>19</v>
      </c>
      <c r="P88" s="46" t="s">
        <v>25</v>
      </c>
      <c r="Q88" s="45" t="s">
        <v>4</v>
      </c>
      <c r="R88" s="51"/>
      <c r="S88" s="52"/>
      <c r="T88" s="53">
        <v>155</v>
      </c>
      <c r="U88" s="55">
        <v>116</v>
      </c>
      <c r="V88" s="1"/>
      <c r="W88" s="1"/>
    </row>
    <row r="89" spans="1:23" ht="24" customHeight="1" x14ac:dyDescent="0.2">
      <c r="A89" s="40" t="s">
        <v>99</v>
      </c>
      <c r="B89" s="61"/>
      <c r="C89" s="62" t="s">
        <v>216</v>
      </c>
      <c r="D89" s="63" t="s">
        <v>217</v>
      </c>
      <c r="E89" s="44" t="s">
        <v>135</v>
      </c>
      <c r="F89" s="57" t="s">
        <v>109</v>
      </c>
      <c r="G89" s="58">
        <v>1.9950000000000001</v>
      </c>
      <c r="H89" s="46" t="s">
        <v>214</v>
      </c>
      <c r="I89" s="57">
        <v>1840</v>
      </c>
      <c r="J89" s="57">
        <v>5</v>
      </c>
      <c r="K89" s="59">
        <v>17.399999999999999</v>
      </c>
      <c r="L89" s="48">
        <v>148.63333333333335</v>
      </c>
      <c r="M89" s="59">
        <v>12.2</v>
      </c>
      <c r="N89" s="50">
        <v>15.9</v>
      </c>
      <c r="O89" s="46" t="s">
        <v>215</v>
      </c>
      <c r="P89" s="46" t="s">
        <v>25</v>
      </c>
      <c r="Q89" s="45" t="s">
        <v>12</v>
      </c>
      <c r="R89" s="51"/>
      <c r="S89" s="52" t="s">
        <v>102</v>
      </c>
      <c r="T89" s="53">
        <v>142</v>
      </c>
      <c r="U89" s="55">
        <v>109</v>
      </c>
      <c r="V89" s="1"/>
      <c r="W89" s="1"/>
    </row>
    <row r="90" spans="1:23" ht="24" customHeight="1" x14ac:dyDescent="0.2">
      <c r="A90" s="40" t="s">
        <v>99</v>
      </c>
      <c r="B90" s="61"/>
      <c r="C90" s="62" t="s">
        <v>216</v>
      </c>
      <c r="D90" s="63" t="s">
        <v>217</v>
      </c>
      <c r="E90" s="44" t="s">
        <v>134</v>
      </c>
      <c r="F90" s="57" t="s">
        <v>109</v>
      </c>
      <c r="G90" s="58">
        <v>1.9950000000000001</v>
      </c>
      <c r="H90" s="46" t="s">
        <v>214</v>
      </c>
      <c r="I90" s="57">
        <v>1880</v>
      </c>
      <c r="J90" s="57">
        <v>5</v>
      </c>
      <c r="K90" s="59">
        <v>17.399999999999999</v>
      </c>
      <c r="L90" s="48">
        <v>148.63333333333335</v>
      </c>
      <c r="M90" s="59">
        <v>11.2</v>
      </c>
      <c r="N90" s="50">
        <v>14.9</v>
      </c>
      <c r="O90" s="46" t="s">
        <v>215</v>
      </c>
      <c r="P90" s="46" t="s">
        <v>25</v>
      </c>
      <c r="Q90" s="45" t="s">
        <v>12</v>
      </c>
      <c r="R90" s="51"/>
      <c r="S90" s="52" t="s">
        <v>102</v>
      </c>
      <c r="T90" s="53">
        <v>155</v>
      </c>
      <c r="U90" s="55">
        <v>116</v>
      </c>
      <c r="V90" s="1"/>
      <c r="W90" s="1"/>
    </row>
    <row r="91" spans="1:23" ht="24" customHeight="1" x14ac:dyDescent="0.2">
      <c r="A91" s="40" t="s">
        <v>99</v>
      </c>
      <c r="B91" s="61"/>
      <c r="C91" s="62" t="s">
        <v>216</v>
      </c>
      <c r="D91" s="63" t="s">
        <v>217</v>
      </c>
      <c r="E91" s="44" t="s">
        <v>138</v>
      </c>
      <c r="F91" s="57" t="s">
        <v>109</v>
      </c>
      <c r="G91" s="58">
        <v>1.9950000000000001</v>
      </c>
      <c r="H91" s="46" t="s">
        <v>214</v>
      </c>
      <c r="I91" s="57">
        <v>1860</v>
      </c>
      <c r="J91" s="57">
        <v>5</v>
      </c>
      <c r="K91" s="59">
        <v>17.399999999999999</v>
      </c>
      <c r="L91" s="48">
        <v>148.63333333333335</v>
      </c>
      <c r="M91" s="59">
        <v>12.2</v>
      </c>
      <c r="N91" s="50">
        <v>15.9</v>
      </c>
      <c r="O91" s="46" t="s">
        <v>215</v>
      </c>
      <c r="P91" s="46" t="s">
        <v>25</v>
      </c>
      <c r="Q91" s="45" t="s">
        <v>12</v>
      </c>
      <c r="R91" s="51"/>
      <c r="S91" s="52" t="s">
        <v>102</v>
      </c>
      <c r="T91" s="53">
        <v>142</v>
      </c>
      <c r="U91" s="55">
        <v>109</v>
      </c>
      <c r="V91" s="1"/>
      <c r="W91" s="1"/>
    </row>
    <row r="92" spans="1:23" ht="24" customHeight="1" x14ac:dyDescent="0.2">
      <c r="A92" s="40" t="s">
        <v>99</v>
      </c>
      <c r="B92" s="61"/>
      <c r="C92" s="62" t="s">
        <v>216</v>
      </c>
      <c r="D92" s="63" t="s">
        <v>217</v>
      </c>
      <c r="E92" s="44" t="s">
        <v>139</v>
      </c>
      <c r="F92" s="57" t="s">
        <v>109</v>
      </c>
      <c r="G92" s="58">
        <v>1.9950000000000001</v>
      </c>
      <c r="H92" s="46" t="s">
        <v>214</v>
      </c>
      <c r="I92" s="57">
        <v>1900</v>
      </c>
      <c r="J92" s="57">
        <v>5</v>
      </c>
      <c r="K92" s="59">
        <v>17.399999999999999</v>
      </c>
      <c r="L92" s="48">
        <v>148.63333333333335</v>
      </c>
      <c r="M92" s="59">
        <v>11.2</v>
      </c>
      <c r="N92" s="50">
        <v>14.9</v>
      </c>
      <c r="O92" s="46" t="s">
        <v>215</v>
      </c>
      <c r="P92" s="46" t="s">
        <v>25</v>
      </c>
      <c r="Q92" s="45" t="s">
        <v>12</v>
      </c>
      <c r="R92" s="51"/>
      <c r="S92" s="52" t="s">
        <v>102</v>
      </c>
      <c r="T92" s="53">
        <v>155</v>
      </c>
      <c r="U92" s="55">
        <v>116</v>
      </c>
      <c r="V92" s="1"/>
      <c r="W92" s="1"/>
    </row>
    <row r="93" spans="1:23" ht="24" customHeight="1" x14ac:dyDescent="0.2">
      <c r="A93" s="40" t="s">
        <v>5</v>
      </c>
      <c r="B93" s="61"/>
      <c r="C93" s="62" t="s">
        <v>49</v>
      </c>
      <c r="D93" s="40" t="s">
        <v>50</v>
      </c>
      <c r="E93" s="44"/>
      <c r="F93" s="57" t="s">
        <v>51</v>
      </c>
      <c r="G93" s="58">
        <v>2.992</v>
      </c>
      <c r="H93" s="46" t="s">
        <v>8</v>
      </c>
      <c r="I93" s="57" t="s">
        <v>244</v>
      </c>
      <c r="J93" s="57">
        <v>5</v>
      </c>
      <c r="K93" s="59">
        <v>14.3</v>
      </c>
      <c r="L93" s="48">
        <v>180.85454545454544</v>
      </c>
      <c r="M93" s="59">
        <v>10.3</v>
      </c>
      <c r="N93" s="50">
        <v>14</v>
      </c>
      <c r="O93" s="46" t="s">
        <v>19</v>
      </c>
      <c r="P93" s="46" t="s">
        <v>25</v>
      </c>
      <c r="Q93" s="45" t="s">
        <v>12</v>
      </c>
      <c r="R93" s="51"/>
      <c r="S93" s="52"/>
      <c r="T93" s="53">
        <v>138</v>
      </c>
      <c r="U93" s="55">
        <v>102</v>
      </c>
      <c r="V93" s="1"/>
      <c r="W93" s="1"/>
    </row>
    <row r="94" spans="1:23" ht="24" customHeight="1" x14ac:dyDescent="0.2">
      <c r="A94" s="40" t="s">
        <v>5</v>
      </c>
      <c r="B94" s="61"/>
      <c r="C94" s="62" t="s">
        <v>52</v>
      </c>
      <c r="D94" s="40" t="s">
        <v>53</v>
      </c>
      <c r="E94" s="64" t="s">
        <v>15</v>
      </c>
      <c r="F94" s="57" t="s">
        <v>51</v>
      </c>
      <c r="G94" s="58">
        <v>2.992</v>
      </c>
      <c r="H94" s="46" t="s">
        <v>8</v>
      </c>
      <c r="I94" s="57">
        <v>2100</v>
      </c>
      <c r="J94" s="57">
        <v>5</v>
      </c>
      <c r="K94" s="59">
        <v>14.5</v>
      </c>
      <c r="L94" s="48">
        <v>178.35999999999999</v>
      </c>
      <c r="M94" s="59">
        <v>10.3</v>
      </c>
      <c r="N94" s="50">
        <v>14</v>
      </c>
      <c r="O94" s="46" t="s">
        <v>19</v>
      </c>
      <c r="P94" s="46" t="s">
        <v>25</v>
      </c>
      <c r="Q94" s="45" t="s">
        <v>12</v>
      </c>
      <c r="R94" s="51"/>
      <c r="S94" s="52"/>
      <c r="T94" s="53">
        <v>140</v>
      </c>
      <c r="U94" s="55">
        <v>103</v>
      </c>
      <c r="V94" s="1"/>
      <c r="W94" s="1"/>
    </row>
    <row r="95" spans="1:23" ht="24" customHeight="1" x14ac:dyDescent="0.2">
      <c r="A95" s="40" t="s">
        <v>5</v>
      </c>
      <c r="B95" s="61"/>
      <c r="C95" s="62" t="s">
        <v>52</v>
      </c>
      <c r="D95" s="40" t="s">
        <v>53</v>
      </c>
      <c r="E95" s="44" t="s">
        <v>245</v>
      </c>
      <c r="F95" s="57" t="s">
        <v>51</v>
      </c>
      <c r="G95" s="58">
        <v>2.992</v>
      </c>
      <c r="H95" s="46" t="s">
        <v>8</v>
      </c>
      <c r="I95" s="57" t="s">
        <v>246</v>
      </c>
      <c r="J95" s="57">
        <v>5</v>
      </c>
      <c r="K95" s="59">
        <v>14.5</v>
      </c>
      <c r="L95" s="48">
        <v>178.35999999999999</v>
      </c>
      <c r="M95" s="59">
        <v>9.6</v>
      </c>
      <c r="N95" s="50">
        <v>13.1</v>
      </c>
      <c r="O95" s="46" t="s">
        <v>19</v>
      </c>
      <c r="P95" s="46" t="s">
        <v>25</v>
      </c>
      <c r="Q95" s="45" t="s">
        <v>12</v>
      </c>
      <c r="R95" s="51"/>
      <c r="S95" s="52"/>
      <c r="T95" s="53">
        <v>151</v>
      </c>
      <c r="U95" s="55">
        <v>110</v>
      </c>
      <c r="V95" s="1"/>
      <c r="W95" s="1"/>
    </row>
    <row r="96" spans="1:23" ht="24" customHeight="1" x14ac:dyDescent="0.2">
      <c r="A96" s="40" t="s">
        <v>5</v>
      </c>
      <c r="B96" s="61"/>
      <c r="C96" s="62" t="s">
        <v>247</v>
      </c>
      <c r="D96" s="40" t="s">
        <v>54</v>
      </c>
      <c r="E96" s="57">
        <v>1001</v>
      </c>
      <c r="F96" s="57" t="s">
        <v>55</v>
      </c>
      <c r="G96" s="58">
        <v>2.992</v>
      </c>
      <c r="H96" s="46" t="s">
        <v>8</v>
      </c>
      <c r="I96" s="57">
        <v>2010</v>
      </c>
      <c r="J96" s="57">
        <v>4</v>
      </c>
      <c r="K96" s="59">
        <v>13.6</v>
      </c>
      <c r="L96" s="48">
        <v>190.16323529411767</v>
      </c>
      <c r="M96" s="59">
        <v>10.3</v>
      </c>
      <c r="N96" s="50">
        <v>14</v>
      </c>
      <c r="O96" s="46" t="s">
        <v>19</v>
      </c>
      <c r="P96" s="46" t="s">
        <v>25</v>
      </c>
      <c r="Q96" s="45" t="s">
        <v>12</v>
      </c>
      <c r="R96" s="51"/>
      <c r="S96" s="52"/>
      <c r="T96" s="53">
        <v>132</v>
      </c>
      <c r="U96" s="55" t="s">
        <v>96</v>
      </c>
      <c r="V96" s="1"/>
      <c r="W96" s="1"/>
    </row>
    <row r="97" spans="1:23" ht="24" customHeight="1" x14ac:dyDescent="0.2">
      <c r="A97" s="40" t="s">
        <v>99</v>
      </c>
      <c r="B97" s="61"/>
      <c r="C97" s="62" t="s">
        <v>248</v>
      </c>
      <c r="D97" s="63" t="s">
        <v>146</v>
      </c>
      <c r="E97" s="44" t="s">
        <v>137</v>
      </c>
      <c r="F97" s="57" t="s">
        <v>147</v>
      </c>
      <c r="G97" s="58">
        <v>2.992</v>
      </c>
      <c r="H97" s="46" t="s">
        <v>8</v>
      </c>
      <c r="I97" s="57">
        <v>2010</v>
      </c>
      <c r="J97" s="57">
        <v>4</v>
      </c>
      <c r="K97" s="59">
        <v>15.5</v>
      </c>
      <c r="L97" s="48">
        <v>166.85290322580647</v>
      </c>
      <c r="M97" s="59">
        <v>10.3</v>
      </c>
      <c r="N97" s="50">
        <v>14</v>
      </c>
      <c r="O97" s="46" t="s">
        <v>19</v>
      </c>
      <c r="P97" s="46" t="s">
        <v>25</v>
      </c>
      <c r="Q97" s="45" t="s">
        <v>12</v>
      </c>
      <c r="R97" s="51"/>
      <c r="S97" s="52" t="s">
        <v>102</v>
      </c>
      <c r="T97" s="53">
        <v>150</v>
      </c>
      <c r="U97" s="55">
        <v>110</v>
      </c>
      <c r="V97" s="1"/>
      <c r="W97" s="1"/>
    </row>
    <row r="98" spans="1:23" ht="24" customHeight="1" x14ac:dyDescent="0.2">
      <c r="A98" s="40" t="s">
        <v>5</v>
      </c>
      <c r="B98" s="61"/>
      <c r="C98" s="62" t="s">
        <v>200</v>
      </c>
      <c r="D98" s="40" t="s">
        <v>54</v>
      </c>
      <c r="E98" s="44" t="s">
        <v>6</v>
      </c>
      <c r="F98" s="57" t="s">
        <v>55</v>
      </c>
      <c r="G98" s="58">
        <v>2.992</v>
      </c>
      <c r="H98" s="46" t="s">
        <v>8</v>
      </c>
      <c r="I98" s="57">
        <v>1880</v>
      </c>
      <c r="J98" s="57">
        <v>4</v>
      </c>
      <c r="K98" s="59">
        <v>14.1</v>
      </c>
      <c r="L98" s="48">
        <v>183.41985815602837</v>
      </c>
      <c r="M98" s="59">
        <v>11.2</v>
      </c>
      <c r="N98" s="50">
        <v>14.9</v>
      </c>
      <c r="O98" s="46" t="s">
        <v>19</v>
      </c>
      <c r="P98" s="46" t="s">
        <v>25</v>
      </c>
      <c r="Q98" s="45" t="s">
        <v>12</v>
      </c>
      <c r="R98" s="51"/>
      <c r="S98" s="52"/>
      <c r="T98" s="53">
        <v>125</v>
      </c>
      <c r="U98" s="55" t="s">
        <v>96</v>
      </c>
      <c r="V98" s="1"/>
      <c r="W98" s="1"/>
    </row>
    <row r="99" spans="1:23" ht="24" customHeight="1" x14ac:dyDescent="0.2">
      <c r="A99" s="40" t="s">
        <v>99</v>
      </c>
      <c r="B99" s="61"/>
      <c r="C99" s="62" t="s">
        <v>249</v>
      </c>
      <c r="D99" s="63" t="s">
        <v>146</v>
      </c>
      <c r="E99" s="44" t="s">
        <v>135</v>
      </c>
      <c r="F99" s="57" t="s">
        <v>147</v>
      </c>
      <c r="G99" s="58">
        <v>2.992</v>
      </c>
      <c r="H99" s="46" t="s">
        <v>8</v>
      </c>
      <c r="I99" s="57">
        <v>1880</v>
      </c>
      <c r="J99" s="57">
        <v>4</v>
      </c>
      <c r="K99" s="59">
        <v>15.5</v>
      </c>
      <c r="L99" s="48">
        <v>166.85290322580647</v>
      </c>
      <c r="M99" s="59">
        <v>11.2</v>
      </c>
      <c r="N99" s="50">
        <v>14.9</v>
      </c>
      <c r="O99" s="46" t="s">
        <v>19</v>
      </c>
      <c r="P99" s="46" t="s">
        <v>25</v>
      </c>
      <c r="Q99" s="45" t="s">
        <v>12</v>
      </c>
      <c r="R99" s="51"/>
      <c r="S99" s="52" t="s">
        <v>102</v>
      </c>
      <c r="T99" s="53">
        <v>138</v>
      </c>
      <c r="U99" s="55">
        <v>104</v>
      </c>
      <c r="V99" s="1"/>
      <c r="W99" s="1"/>
    </row>
    <row r="100" spans="1:23" ht="24" customHeight="1" x14ac:dyDescent="0.2">
      <c r="A100" s="40" t="s">
        <v>5</v>
      </c>
      <c r="B100" s="61"/>
      <c r="C100" s="62" t="s">
        <v>148</v>
      </c>
      <c r="D100" s="40" t="s">
        <v>56</v>
      </c>
      <c r="E100" s="44" t="s">
        <v>6</v>
      </c>
      <c r="F100" s="57" t="s">
        <v>55</v>
      </c>
      <c r="G100" s="58">
        <v>2.992</v>
      </c>
      <c r="H100" s="46" t="s">
        <v>8</v>
      </c>
      <c r="I100" s="57">
        <v>1980</v>
      </c>
      <c r="J100" s="57">
        <v>5</v>
      </c>
      <c r="K100" s="59">
        <v>14.3</v>
      </c>
      <c r="L100" s="48">
        <v>180.85454545454544</v>
      </c>
      <c r="M100" s="59">
        <v>11.2</v>
      </c>
      <c r="N100" s="50">
        <v>14.9</v>
      </c>
      <c r="O100" s="46" t="s">
        <v>19</v>
      </c>
      <c r="P100" s="46" t="s">
        <v>25</v>
      </c>
      <c r="Q100" s="45" t="s">
        <v>12</v>
      </c>
      <c r="R100" s="51"/>
      <c r="S100" s="52"/>
      <c r="T100" s="53">
        <v>127</v>
      </c>
      <c r="U100" s="55" t="s">
        <v>96</v>
      </c>
      <c r="V100" s="1"/>
      <c r="W100" s="1"/>
    </row>
    <row r="101" spans="1:23" ht="24" customHeight="1" x14ac:dyDescent="0.2">
      <c r="A101" s="40" t="s">
        <v>99</v>
      </c>
      <c r="B101" s="61"/>
      <c r="C101" s="62" t="s">
        <v>148</v>
      </c>
      <c r="D101" s="63" t="s">
        <v>149</v>
      </c>
      <c r="E101" s="44" t="s">
        <v>128</v>
      </c>
      <c r="F101" s="57" t="s">
        <v>147</v>
      </c>
      <c r="G101" s="58">
        <v>2.992</v>
      </c>
      <c r="H101" s="46" t="s">
        <v>8</v>
      </c>
      <c r="I101" s="57">
        <v>1980</v>
      </c>
      <c r="J101" s="57">
        <v>5</v>
      </c>
      <c r="K101" s="59">
        <v>14.7</v>
      </c>
      <c r="L101" s="48">
        <v>175.93333333333334</v>
      </c>
      <c r="M101" s="59">
        <v>11.2</v>
      </c>
      <c r="N101" s="50">
        <v>14.9</v>
      </c>
      <c r="O101" s="46" t="s">
        <v>19</v>
      </c>
      <c r="P101" s="46" t="s">
        <v>25</v>
      </c>
      <c r="Q101" s="45" t="s">
        <v>12</v>
      </c>
      <c r="R101" s="51"/>
      <c r="S101" s="52" t="s">
        <v>102</v>
      </c>
      <c r="T101" s="53">
        <v>131</v>
      </c>
      <c r="U101" s="55" t="s">
        <v>96</v>
      </c>
      <c r="V101" s="1"/>
      <c r="W101" s="1"/>
    </row>
    <row r="102" spans="1:23" ht="24" customHeight="1" x14ac:dyDescent="0.2">
      <c r="A102" s="40" t="s">
        <v>99</v>
      </c>
      <c r="B102" s="61"/>
      <c r="C102" s="62" t="s">
        <v>148</v>
      </c>
      <c r="D102" s="63" t="s">
        <v>149</v>
      </c>
      <c r="E102" s="44" t="s">
        <v>129</v>
      </c>
      <c r="F102" s="57" t="s">
        <v>147</v>
      </c>
      <c r="G102" s="58">
        <v>2.992</v>
      </c>
      <c r="H102" s="46" t="s">
        <v>8</v>
      </c>
      <c r="I102" s="57">
        <v>2020</v>
      </c>
      <c r="J102" s="57">
        <v>5</v>
      </c>
      <c r="K102" s="59">
        <v>14.7</v>
      </c>
      <c r="L102" s="48">
        <v>175.93333333333334</v>
      </c>
      <c r="M102" s="59">
        <v>10.3</v>
      </c>
      <c r="N102" s="50">
        <v>14</v>
      </c>
      <c r="O102" s="46" t="s">
        <v>19</v>
      </c>
      <c r="P102" s="46" t="s">
        <v>25</v>
      </c>
      <c r="Q102" s="45" t="s">
        <v>12</v>
      </c>
      <c r="R102" s="51"/>
      <c r="S102" s="52" t="s">
        <v>102</v>
      </c>
      <c r="T102" s="53">
        <v>142</v>
      </c>
      <c r="U102" s="55">
        <v>105</v>
      </c>
      <c r="V102" s="1"/>
      <c r="W102" s="1"/>
    </row>
    <row r="103" spans="1:23" ht="24" customHeight="1" x14ac:dyDescent="0.2">
      <c r="A103" s="40" t="s">
        <v>99</v>
      </c>
      <c r="B103" s="61"/>
      <c r="C103" s="62" t="s">
        <v>148</v>
      </c>
      <c r="D103" s="63" t="s">
        <v>149</v>
      </c>
      <c r="E103" s="44" t="s">
        <v>143</v>
      </c>
      <c r="F103" s="57" t="s">
        <v>147</v>
      </c>
      <c r="G103" s="58">
        <v>2.992</v>
      </c>
      <c r="H103" s="46" t="s">
        <v>8</v>
      </c>
      <c r="I103" s="57">
        <v>2030</v>
      </c>
      <c r="J103" s="57">
        <v>5</v>
      </c>
      <c r="K103" s="59">
        <v>14.7</v>
      </c>
      <c r="L103" s="48">
        <v>175.93333333333334</v>
      </c>
      <c r="M103" s="59">
        <v>10.3</v>
      </c>
      <c r="N103" s="50">
        <v>14</v>
      </c>
      <c r="O103" s="46" t="s">
        <v>19</v>
      </c>
      <c r="P103" s="46" t="s">
        <v>25</v>
      </c>
      <c r="Q103" s="45" t="s">
        <v>12</v>
      </c>
      <c r="R103" s="51"/>
      <c r="S103" s="52" t="s">
        <v>102</v>
      </c>
      <c r="T103" s="53">
        <v>142</v>
      </c>
      <c r="U103" s="55">
        <v>105</v>
      </c>
      <c r="V103" s="1"/>
      <c r="W103" s="1"/>
    </row>
    <row r="104" spans="1:23" ht="24" customHeight="1" x14ac:dyDescent="0.2">
      <c r="A104" s="40" t="s">
        <v>99</v>
      </c>
      <c r="B104" s="61"/>
      <c r="C104" s="62" t="s">
        <v>148</v>
      </c>
      <c r="D104" s="63" t="s">
        <v>149</v>
      </c>
      <c r="E104" s="44" t="s">
        <v>144</v>
      </c>
      <c r="F104" s="57" t="s">
        <v>147</v>
      </c>
      <c r="G104" s="58">
        <v>2.992</v>
      </c>
      <c r="H104" s="46" t="s">
        <v>8</v>
      </c>
      <c r="I104" s="57">
        <v>2070</v>
      </c>
      <c r="J104" s="57">
        <v>5</v>
      </c>
      <c r="K104" s="59">
        <v>14.7</v>
      </c>
      <c r="L104" s="48">
        <v>175.93333333333334</v>
      </c>
      <c r="M104" s="59">
        <v>10.3</v>
      </c>
      <c r="N104" s="50">
        <v>14</v>
      </c>
      <c r="O104" s="46" t="s">
        <v>19</v>
      </c>
      <c r="P104" s="46" t="s">
        <v>25</v>
      </c>
      <c r="Q104" s="45" t="s">
        <v>12</v>
      </c>
      <c r="R104" s="51"/>
      <c r="S104" s="52" t="s">
        <v>102</v>
      </c>
      <c r="T104" s="53">
        <v>142</v>
      </c>
      <c r="U104" s="55">
        <v>105</v>
      </c>
      <c r="V104" s="1"/>
      <c r="W104" s="1"/>
    </row>
    <row r="105" spans="1:23" ht="24" customHeight="1" x14ac:dyDescent="0.2">
      <c r="A105" s="40" t="s">
        <v>5</v>
      </c>
      <c r="B105" s="61"/>
      <c r="C105" s="62" t="s">
        <v>148</v>
      </c>
      <c r="D105" s="40" t="s">
        <v>56</v>
      </c>
      <c r="E105" s="44" t="s">
        <v>250</v>
      </c>
      <c r="F105" s="57" t="s">
        <v>55</v>
      </c>
      <c r="G105" s="58">
        <v>2.992</v>
      </c>
      <c r="H105" s="46" t="s">
        <v>8</v>
      </c>
      <c r="I105" s="57" t="s">
        <v>251</v>
      </c>
      <c r="J105" s="57">
        <v>5</v>
      </c>
      <c r="K105" s="59">
        <v>14.3</v>
      </c>
      <c r="L105" s="48">
        <v>180.85454545454544</v>
      </c>
      <c r="M105" s="59">
        <v>10.3</v>
      </c>
      <c r="N105" s="50">
        <v>14</v>
      </c>
      <c r="O105" s="46" t="s">
        <v>19</v>
      </c>
      <c r="P105" s="46" t="s">
        <v>25</v>
      </c>
      <c r="Q105" s="45" t="s">
        <v>12</v>
      </c>
      <c r="R105" s="51"/>
      <c r="S105" s="52"/>
      <c r="T105" s="53">
        <v>138</v>
      </c>
      <c r="U105" s="55">
        <v>102</v>
      </c>
      <c r="V105" s="1"/>
      <c r="W105" s="1"/>
    </row>
    <row r="106" spans="1:23" ht="24" customHeight="1" x14ac:dyDescent="0.2">
      <c r="A106" s="40" t="s">
        <v>99</v>
      </c>
      <c r="B106" s="61"/>
      <c r="C106" s="62" t="s">
        <v>124</v>
      </c>
      <c r="D106" s="63" t="s">
        <v>125</v>
      </c>
      <c r="E106" s="44" t="s">
        <v>107</v>
      </c>
      <c r="F106" s="57" t="s">
        <v>21</v>
      </c>
      <c r="G106" s="58">
        <v>1.9950000000000001</v>
      </c>
      <c r="H106" s="46" t="s">
        <v>8</v>
      </c>
      <c r="I106" s="57">
        <v>1680</v>
      </c>
      <c r="J106" s="57">
        <v>5</v>
      </c>
      <c r="K106" s="59">
        <v>18.399999999999999</v>
      </c>
      <c r="L106" s="48">
        <v>140.5554347826087</v>
      </c>
      <c r="M106" s="59">
        <v>13.4</v>
      </c>
      <c r="N106" s="50">
        <v>17</v>
      </c>
      <c r="O106" s="46" t="s">
        <v>19</v>
      </c>
      <c r="P106" s="46" t="s">
        <v>25</v>
      </c>
      <c r="Q106" s="45" t="s">
        <v>12</v>
      </c>
      <c r="R106" s="51"/>
      <c r="S106" s="52" t="s">
        <v>102</v>
      </c>
      <c r="T106" s="53">
        <v>137</v>
      </c>
      <c r="U106" s="55">
        <v>108</v>
      </c>
      <c r="V106" s="1"/>
      <c r="W106" s="1"/>
    </row>
    <row r="107" spans="1:23" ht="24" customHeight="1" x14ac:dyDescent="0.2">
      <c r="A107" s="40" t="s">
        <v>99</v>
      </c>
      <c r="B107" s="61"/>
      <c r="C107" s="62" t="s">
        <v>124</v>
      </c>
      <c r="D107" s="63" t="s">
        <v>125</v>
      </c>
      <c r="E107" s="44" t="s">
        <v>106</v>
      </c>
      <c r="F107" s="57" t="s">
        <v>21</v>
      </c>
      <c r="G107" s="58">
        <v>1.9950000000000001</v>
      </c>
      <c r="H107" s="46" t="s">
        <v>8</v>
      </c>
      <c r="I107" s="57">
        <v>1710</v>
      </c>
      <c r="J107" s="57">
        <v>5</v>
      </c>
      <c r="K107" s="59">
        <v>18.399999999999999</v>
      </c>
      <c r="L107" s="48">
        <v>140.5554347826087</v>
      </c>
      <c r="M107" s="59">
        <v>13.4</v>
      </c>
      <c r="N107" s="50">
        <v>17</v>
      </c>
      <c r="O107" s="46" t="s">
        <v>19</v>
      </c>
      <c r="P107" s="46" t="s">
        <v>25</v>
      </c>
      <c r="Q107" s="45" t="s">
        <v>12</v>
      </c>
      <c r="R107" s="51"/>
      <c r="S107" s="52" t="s">
        <v>102</v>
      </c>
      <c r="T107" s="53">
        <v>137</v>
      </c>
      <c r="U107" s="55">
        <v>108</v>
      </c>
      <c r="V107" s="1"/>
      <c r="W107" s="1"/>
    </row>
    <row r="108" spans="1:23" ht="24" customHeight="1" x14ac:dyDescent="0.2">
      <c r="A108" s="40" t="s">
        <v>99</v>
      </c>
      <c r="B108" s="61"/>
      <c r="C108" s="62" t="s">
        <v>124</v>
      </c>
      <c r="D108" s="63" t="s">
        <v>125</v>
      </c>
      <c r="E108" s="44" t="s">
        <v>122</v>
      </c>
      <c r="F108" s="57" t="s">
        <v>21</v>
      </c>
      <c r="G108" s="58">
        <v>1.9950000000000001</v>
      </c>
      <c r="H108" s="46" t="s">
        <v>8</v>
      </c>
      <c r="I108" s="57">
        <v>1680</v>
      </c>
      <c r="J108" s="57">
        <v>5</v>
      </c>
      <c r="K108" s="59">
        <v>18.399999999999999</v>
      </c>
      <c r="L108" s="48">
        <v>140.5554347826087</v>
      </c>
      <c r="M108" s="59">
        <v>13.4</v>
      </c>
      <c r="N108" s="50">
        <v>17</v>
      </c>
      <c r="O108" s="46" t="s">
        <v>19</v>
      </c>
      <c r="P108" s="46" t="s">
        <v>25</v>
      </c>
      <c r="Q108" s="45" t="s">
        <v>12</v>
      </c>
      <c r="R108" s="51"/>
      <c r="S108" s="52" t="s">
        <v>102</v>
      </c>
      <c r="T108" s="53">
        <v>137</v>
      </c>
      <c r="U108" s="55">
        <v>108</v>
      </c>
      <c r="V108" s="1"/>
      <c r="W108" s="1"/>
    </row>
    <row r="109" spans="1:23" ht="24" customHeight="1" x14ac:dyDescent="0.2">
      <c r="A109" s="40" t="s">
        <v>99</v>
      </c>
      <c r="B109" s="61"/>
      <c r="C109" s="62" t="s">
        <v>124</v>
      </c>
      <c r="D109" s="63" t="s">
        <v>125</v>
      </c>
      <c r="E109" s="44" t="s">
        <v>123</v>
      </c>
      <c r="F109" s="57" t="s">
        <v>21</v>
      </c>
      <c r="G109" s="58">
        <v>1.9950000000000001</v>
      </c>
      <c r="H109" s="46" t="s">
        <v>8</v>
      </c>
      <c r="I109" s="57">
        <v>1710</v>
      </c>
      <c r="J109" s="57">
        <v>5</v>
      </c>
      <c r="K109" s="59">
        <v>18.399999999999999</v>
      </c>
      <c r="L109" s="48">
        <v>140.5554347826087</v>
      </c>
      <c r="M109" s="59">
        <v>13.4</v>
      </c>
      <c r="N109" s="50">
        <v>17</v>
      </c>
      <c r="O109" s="46" t="s">
        <v>19</v>
      </c>
      <c r="P109" s="46" t="s">
        <v>25</v>
      </c>
      <c r="Q109" s="45" t="s">
        <v>12</v>
      </c>
      <c r="R109" s="51"/>
      <c r="S109" s="52" t="s">
        <v>102</v>
      </c>
      <c r="T109" s="53">
        <v>137</v>
      </c>
      <c r="U109" s="55">
        <v>108</v>
      </c>
      <c r="V109" s="1"/>
      <c r="W109" s="1"/>
    </row>
    <row r="110" spans="1:23" ht="24" customHeight="1" x14ac:dyDescent="0.2">
      <c r="A110" s="40" t="s">
        <v>5</v>
      </c>
      <c r="B110" s="41"/>
      <c r="C110" s="56" t="s">
        <v>57</v>
      </c>
      <c r="D110" s="40" t="s">
        <v>58</v>
      </c>
      <c r="E110" s="44"/>
      <c r="F110" s="57" t="s">
        <v>24</v>
      </c>
      <c r="G110" s="58">
        <v>1.9950000000000001</v>
      </c>
      <c r="H110" s="46" t="s">
        <v>8</v>
      </c>
      <c r="I110" s="57" t="s">
        <v>231</v>
      </c>
      <c r="J110" s="57">
        <v>5</v>
      </c>
      <c r="K110" s="59">
        <v>18.399999999999999</v>
      </c>
      <c r="L110" s="48">
        <v>140.5554347826087</v>
      </c>
      <c r="M110" s="59">
        <v>13.4</v>
      </c>
      <c r="N110" s="50">
        <v>16.899999999999999</v>
      </c>
      <c r="O110" s="46" t="s">
        <v>19</v>
      </c>
      <c r="P110" s="46" t="s">
        <v>25</v>
      </c>
      <c r="Q110" s="45" t="s">
        <v>12</v>
      </c>
      <c r="R110" s="51"/>
      <c r="S110" s="52"/>
      <c r="T110" s="53">
        <v>137</v>
      </c>
      <c r="U110" s="55">
        <v>108</v>
      </c>
      <c r="V110" s="1"/>
      <c r="W110" s="1"/>
    </row>
    <row r="111" spans="1:23" ht="24" customHeight="1" x14ac:dyDescent="0.2">
      <c r="A111" s="40" t="s">
        <v>99</v>
      </c>
      <c r="B111" s="61"/>
      <c r="C111" s="62" t="s">
        <v>126</v>
      </c>
      <c r="D111" s="63" t="s">
        <v>127</v>
      </c>
      <c r="E111" s="44" t="s">
        <v>107</v>
      </c>
      <c r="F111" s="57" t="s">
        <v>21</v>
      </c>
      <c r="G111" s="58">
        <v>1.9950000000000001</v>
      </c>
      <c r="H111" s="46" t="s">
        <v>8</v>
      </c>
      <c r="I111" s="57">
        <v>1680</v>
      </c>
      <c r="J111" s="57">
        <v>5</v>
      </c>
      <c r="K111" s="59">
        <v>18.8</v>
      </c>
      <c r="L111" s="48">
        <v>137.56489361702128</v>
      </c>
      <c r="M111" s="59">
        <v>13.4</v>
      </c>
      <c r="N111" s="50">
        <v>17</v>
      </c>
      <c r="O111" s="46" t="s">
        <v>19</v>
      </c>
      <c r="P111" s="46" t="s">
        <v>25</v>
      </c>
      <c r="Q111" s="45" t="s">
        <v>12</v>
      </c>
      <c r="R111" s="51"/>
      <c r="S111" s="52" t="s">
        <v>102</v>
      </c>
      <c r="T111" s="53">
        <v>140</v>
      </c>
      <c r="U111" s="55">
        <v>110</v>
      </c>
      <c r="V111" s="1"/>
      <c r="W111" s="1"/>
    </row>
    <row r="112" spans="1:23" ht="24" customHeight="1" x14ac:dyDescent="0.2">
      <c r="A112" s="40" t="s">
        <v>5</v>
      </c>
      <c r="B112" s="41"/>
      <c r="C112" s="56" t="s">
        <v>59</v>
      </c>
      <c r="D112" s="40" t="s">
        <v>60</v>
      </c>
      <c r="E112" s="44"/>
      <c r="F112" s="57" t="s">
        <v>24</v>
      </c>
      <c r="G112" s="58">
        <v>1.9950000000000001</v>
      </c>
      <c r="H112" s="46" t="s">
        <v>8</v>
      </c>
      <c r="I112" s="57">
        <v>1680</v>
      </c>
      <c r="J112" s="57">
        <v>5</v>
      </c>
      <c r="K112" s="59">
        <v>18.8</v>
      </c>
      <c r="L112" s="48">
        <v>137.56489361702128</v>
      </c>
      <c r="M112" s="59">
        <v>13.4</v>
      </c>
      <c r="N112" s="50">
        <v>16.899999999999999</v>
      </c>
      <c r="O112" s="46" t="s">
        <v>19</v>
      </c>
      <c r="P112" s="46" t="s">
        <v>25</v>
      </c>
      <c r="Q112" s="45" t="s">
        <v>12</v>
      </c>
      <c r="R112" s="51"/>
      <c r="S112" s="52"/>
      <c r="T112" s="53">
        <v>140</v>
      </c>
      <c r="U112" s="55">
        <v>111</v>
      </c>
      <c r="V112" s="1"/>
      <c r="W112" s="1"/>
    </row>
    <row r="113" spans="1:23" ht="24" customHeight="1" x14ac:dyDescent="0.2">
      <c r="A113" s="40" t="s">
        <v>5</v>
      </c>
      <c r="B113" s="41"/>
      <c r="C113" s="62" t="s">
        <v>64</v>
      </c>
      <c r="D113" s="40" t="s">
        <v>65</v>
      </c>
      <c r="E113" s="65" t="s">
        <v>252</v>
      </c>
      <c r="F113" s="57" t="s">
        <v>55</v>
      </c>
      <c r="G113" s="58">
        <v>2.992</v>
      </c>
      <c r="H113" s="46" t="s">
        <v>14</v>
      </c>
      <c r="I113" s="57" t="s">
        <v>253</v>
      </c>
      <c r="J113" s="45">
        <v>5</v>
      </c>
      <c r="K113" s="47">
        <v>16.399999999999999</v>
      </c>
      <c r="L113" s="48">
        <v>157.69634146341465</v>
      </c>
      <c r="M113" s="47">
        <v>10.3</v>
      </c>
      <c r="N113" s="50">
        <v>14</v>
      </c>
      <c r="O113" s="46" t="s">
        <v>66</v>
      </c>
      <c r="P113" s="46" t="s">
        <v>25</v>
      </c>
      <c r="Q113" s="45" t="s">
        <v>12</v>
      </c>
      <c r="R113" s="51"/>
      <c r="S113" s="52"/>
      <c r="T113" s="53">
        <v>159</v>
      </c>
      <c r="U113" s="55">
        <v>117</v>
      </c>
      <c r="V113" s="1"/>
      <c r="W113" s="1"/>
    </row>
    <row r="114" spans="1:23" ht="24" customHeight="1" x14ac:dyDescent="0.2">
      <c r="A114" s="40" t="s">
        <v>5</v>
      </c>
      <c r="B114" s="41"/>
      <c r="C114" s="62" t="s">
        <v>64</v>
      </c>
      <c r="D114" s="40" t="s">
        <v>65</v>
      </c>
      <c r="E114" s="65" t="s">
        <v>254</v>
      </c>
      <c r="F114" s="57" t="s">
        <v>55</v>
      </c>
      <c r="G114" s="58">
        <v>2.992</v>
      </c>
      <c r="H114" s="46" t="s">
        <v>14</v>
      </c>
      <c r="I114" s="57" t="s">
        <v>253</v>
      </c>
      <c r="J114" s="45">
        <v>5</v>
      </c>
      <c r="K114" s="47">
        <v>16.3</v>
      </c>
      <c r="L114" s="48">
        <v>158.66380368098157</v>
      </c>
      <c r="M114" s="47">
        <v>10.3</v>
      </c>
      <c r="N114" s="50">
        <v>14</v>
      </c>
      <c r="O114" s="46" t="s">
        <v>66</v>
      </c>
      <c r="P114" s="46" t="s">
        <v>25</v>
      </c>
      <c r="Q114" s="45" t="s">
        <v>12</v>
      </c>
      <c r="R114" s="51"/>
      <c r="S114" s="52"/>
      <c r="T114" s="53">
        <v>158</v>
      </c>
      <c r="U114" s="55">
        <v>116</v>
      </c>
      <c r="V114" s="1"/>
      <c r="W114" s="1"/>
    </row>
    <row r="115" spans="1:23" ht="24" customHeight="1" x14ac:dyDescent="0.2">
      <c r="A115" s="40" t="s">
        <v>5</v>
      </c>
      <c r="B115" s="41"/>
      <c r="C115" s="42" t="s">
        <v>61</v>
      </c>
      <c r="D115" s="43" t="s">
        <v>62</v>
      </c>
      <c r="E115" s="54" t="s">
        <v>6</v>
      </c>
      <c r="F115" s="45" t="s">
        <v>63</v>
      </c>
      <c r="G115" s="45">
        <v>1.9950000000000001</v>
      </c>
      <c r="H115" s="46" t="s">
        <v>8</v>
      </c>
      <c r="I115" s="45">
        <v>1870</v>
      </c>
      <c r="J115" s="45">
        <v>5</v>
      </c>
      <c r="K115" s="47">
        <v>16.600000000000001</v>
      </c>
      <c r="L115" s="48">
        <v>155.79638554216865</v>
      </c>
      <c r="M115" s="47">
        <v>12.2</v>
      </c>
      <c r="N115" s="50">
        <v>15.8</v>
      </c>
      <c r="O115" s="46" t="s">
        <v>19</v>
      </c>
      <c r="P115" s="46" t="s">
        <v>25</v>
      </c>
      <c r="Q115" s="45" t="s">
        <v>12</v>
      </c>
      <c r="R115" s="51"/>
      <c r="S115" s="52"/>
      <c r="T115" s="53">
        <v>136</v>
      </c>
      <c r="U115" s="55">
        <v>105</v>
      </c>
      <c r="V115" s="1"/>
      <c r="W115" s="1"/>
    </row>
    <row r="116" spans="1:23" ht="24" customHeight="1" x14ac:dyDescent="0.2">
      <c r="A116" s="40" t="s">
        <v>5</v>
      </c>
      <c r="B116" s="41"/>
      <c r="C116" s="42" t="s">
        <v>61</v>
      </c>
      <c r="D116" s="43" t="s">
        <v>62</v>
      </c>
      <c r="E116" s="54" t="s">
        <v>7</v>
      </c>
      <c r="F116" s="45" t="s">
        <v>63</v>
      </c>
      <c r="G116" s="45">
        <v>1.9950000000000001</v>
      </c>
      <c r="H116" s="46" t="s">
        <v>8</v>
      </c>
      <c r="I116" s="45">
        <v>1900</v>
      </c>
      <c r="J116" s="45">
        <v>5</v>
      </c>
      <c r="K116" s="47">
        <v>16.600000000000001</v>
      </c>
      <c r="L116" s="48">
        <v>155.79638554216865</v>
      </c>
      <c r="M116" s="47">
        <v>11.2</v>
      </c>
      <c r="N116" s="50">
        <v>14.9</v>
      </c>
      <c r="O116" s="46" t="s">
        <v>19</v>
      </c>
      <c r="P116" s="46" t="s">
        <v>25</v>
      </c>
      <c r="Q116" s="45" t="s">
        <v>12</v>
      </c>
      <c r="R116" s="51"/>
      <c r="S116" s="52"/>
      <c r="T116" s="53">
        <v>148</v>
      </c>
      <c r="U116" s="55">
        <v>111</v>
      </c>
      <c r="V116" s="1"/>
      <c r="W116" s="1"/>
    </row>
    <row r="117" spans="1:23" ht="24" customHeight="1" x14ac:dyDescent="0.2">
      <c r="A117" s="40" t="s">
        <v>5</v>
      </c>
      <c r="B117" s="41"/>
      <c r="C117" s="42" t="s">
        <v>61</v>
      </c>
      <c r="D117" s="43" t="s">
        <v>62</v>
      </c>
      <c r="E117" s="65" t="s">
        <v>254</v>
      </c>
      <c r="F117" s="45" t="s">
        <v>63</v>
      </c>
      <c r="G117" s="45">
        <v>1.9950000000000001</v>
      </c>
      <c r="H117" s="46" t="s">
        <v>8</v>
      </c>
      <c r="I117" s="57" t="s">
        <v>255</v>
      </c>
      <c r="J117" s="45">
        <v>5</v>
      </c>
      <c r="K117" s="47">
        <v>18.600000000000001</v>
      </c>
      <c r="L117" s="48">
        <v>139.04408602150536</v>
      </c>
      <c r="M117" s="47">
        <v>11.2</v>
      </c>
      <c r="N117" s="50">
        <v>14.9</v>
      </c>
      <c r="O117" s="46" t="s">
        <v>19</v>
      </c>
      <c r="P117" s="46" t="s">
        <v>25</v>
      </c>
      <c r="Q117" s="45" t="s">
        <v>12</v>
      </c>
      <c r="R117" s="51"/>
      <c r="S117" s="52"/>
      <c r="T117" s="53">
        <v>166</v>
      </c>
      <c r="U117" s="55">
        <v>124</v>
      </c>
      <c r="V117" s="1"/>
      <c r="W117" s="1"/>
    </row>
    <row r="118" spans="1:23" ht="24" customHeight="1" x14ac:dyDescent="0.2">
      <c r="A118" s="40" t="s">
        <v>5</v>
      </c>
      <c r="B118" s="41"/>
      <c r="C118" s="42" t="s">
        <v>67</v>
      </c>
      <c r="D118" s="43" t="s">
        <v>68</v>
      </c>
      <c r="E118" s="65" t="s">
        <v>252</v>
      </c>
      <c r="F118" s="45" t="s">
        <v>63</v>
      </c>
      <c r="G118" s="45">
        <v>1.9950000000000001</v>
      </c>
      <c r="H118" s="46" t="s">
        <v>8</v>
      </c>
      <c r="I118" s="57" t="s">
        <v>256</v>
      </c>
      <c r="J118" s="45">
        <v>5</v>
      </c>
      <c r="K118" s="47">
        <v>17.600000000000001</v>
      </c>
      <c r="L118" s="48">
        <v>146.94431818181818</v>
      </c>
      <c r="M118" s="47">
        <v>11.2</v>
      </c>
      <c r="N118" s="50">
        <v>14.9</v>
      </c>
      <c r="O118" s="46" t="s">
        <v>19</v>
      </c>
      <c r="P118" s="46" t="s">
        <v>25</v>
      </c>
      <c r="Q118" s="45" t="s">
        <v>12</v>
      </c>
      <c r="R118" s="51"/>
      <c r="S118" s="52"/>
      <c r="T118" s="53">
        <v>157</v>
      </c>
      <c r="U118" s="55">
        <v>118</v>
      </c>
      <c r="V118" s="1"/>
      <c r="W118" s="1"/>
    </row>
    <row r="119" spans="1:23" ht="24" customHeight="1" x14ac:dyDescent="0.2">
      <c r="A119" s="40" t="s">
        <v>5</v>
      </c>
      <c r="B119" s="41"/>
      <c r="C119" s="42" t="s">
        <v>67</v>
      </c>
      <c r="D119" s="43" t="s">
        <v>68</v>
      </c>
      <c r="E119" s="65" t="s">
        <v>254</v>
      </c>
      <c r="F119" s="45" t="s">
        <v>63</v>
      </c>
      <c r="G119" s="45">
        <v>1.9950000000000001</v>
      </c>
      <c r="H119" s="46" t="s">
        <v>8</v>
      </c>
      <c r="I119" s="57" t="s">
        <v>256</v>
      </c>
      <c r="J119" s="45">
        <v>5</v>
      </c>
      <c r="K119" s="47">
        <v>19.5</v>
      </c>
      <c r="L119" s="48">
        <v>132.62666666666667</v>
      </c>
      <c r="M119" s="47">
        <v>11.2</v>
      </c>
      <c r="N119" s="50">
        <v>14.9</v>
      </c>
      <c r="O119" s="46" t="s">
        <v>19</v>
      </c>
      <c r="P119" s="46" t="s">
        <v>25</v>
      </c>
      <c r="Q119" s="45" t="s">
        <v>12</v>
      </c>
      <c r="R119" s="51"/>
      <c r="S119" s="52"/>
      <c r="T119" s="53">
        <v>174</v>
      </c>
      <c r="U119" s="55">
        <v>130</v>
      </c>
      <c r="V119" s="1"/>
      <c r="W119" s="1"/>
    </row>
    <row r="120" spans="1:23" ht="24" customHeight="1" x14ac:dyDescent="0.2">
      <c r="A120" s="40" t="s">
        <v>5</v>
      </c>
      <c r="B120" s="41"/>
      <c r="C120" s="56" t="s">
        <v>69</v>
      </c>
      <c r="D120" s="40" t="s">
        <v>70</v>
      </c>
      <c r="E120" s="44" t="s">
        <v>71</v>
      </c>
      <c r="F120" s="57" t="s">
        <v>55</v>
      </c>
      <c r="G120" s="58">
        <v>2.992</v>
      </c>
      <c r="H120" s="46" t="s">
        <v>14</v>
      </c>
      <c r="I120" s="66" t="s">
        <v>72</v>
      </c>
      <c r="J120" s="57">
        <v>5</v>
      </c>
      <c r="K120" s="59">
        <v>15.9</v>
      </c>
      <c r="L120" s="48">
        <v>162.65534591194969</v>
      </c>
      <c r="M120" s="59">
        <v>9.6</v>
      </c>
      <c r="N120" s="50">
        <v>13.1</v>
      </c>
      <c r="O120" s="46" t="s">
        <v>66</v>
      </c>
      <c r="P120" s="46" t="s">
        <v>25</v>
      </c>
      <c r="Q120" s="45" t="s">
        <v>12</v>
      </c>
      <c r="R120" s="51"/>
      <c r="S120" s="52"/>
      <c r="T120" s="53">
        <v>165</v>
      </c>
      <c r="U120" s="55">
        <v>121</v>
      </c>
      <c r="V120" s="1"/>
      <c r="W120" s="1"/>
    </row>
    <row r="121" spans="1:23" ht="24" customHeight="1" x14ac:dyDescent="0.2">
      <c r="A121" s="40" t="s">
        <v>5</v>
      </c>
      <c r="B121" s="41"/>
      <c r="C121" s="56" t="s">
        <v>69</v>
      </c>
      <c r="D121" s="40" t="s">
        <v>70</v>
      </c>
      <c r="E121" s="44" t="s">
        <v>73</v>
      </c>
      <c r="F121" s="57" t="s">
        <v>55</v>
      </c>
      <c r="G121" s="58">
        <v>2.992</v>
      </c>
      <c r="H121" s="46" t="s">
        <v>14</v>
      </c>
      <c r="I121" s="57" t="s">
        <v>257</v>
      </c>
      <c r="J121" s="57">
        <v>5</v>
      </c>
      <c r="K121" s="59">
        <v>15.9</v>
      </c>
      <c r="L121" s="48">
        <v>162.65534591194969</v>
      </c>
      <c r="M121" s="59">
        <v>8.1</v>
      </c>
      <c r="N121" s="50">
        <v>11.7</v>
      </c>
      <c r="O121" s="46" t="s">
        <v>66</v>
      </c>
      <c r="P121" s="46" t="s">
        <v>25</v>
      </c>
      <c r="Q121" s="45" t="s">
        <v>12</v>
      </c>
      <c r="R121" s="51"/>
      <c r="S121" s="52"/>
      <c r="T121" s="53">
        <v>196</v>
      </c>
      <c r="U121" s="55">
        <v>135</v>
      </c>
      <c r="V121" s="1"/>
      <c r="W121" s="1"/>
    </row>
    <row r="122" spans="1:23" ht="24" customHeight="1" x14ac:dyDescent="0.2">
      <c r="A122" s="40" t="s">
        <v>5</v>
      </c>
      <c r="B122" s="41"/>
      <c r="C122" s="56" t="s">
        <v>69</v>
      </c>
      <c r="D122" s="40" t="s">
        <v>70</v>
      </c>
      <c r="E122" s="44" t="s">
        <v>74</v>
      </c>
      <c r="F122" s="57" t="s">
        <v>55</v>
      </c>
      <c r="G122" s="58">
        <v>2.992</v>
      </c>
      <c r="H122" s="46" t="s">
        <v>14</v>
      </c>
      <c r="I122" s="57" t="s">
        <v>258</v>
      </c>
      <c r="J122" s="57">
        <v>7</v>
      </c>
      <c r="K122" s="59">
        <v>15.9</v>
      </c>
      <c r="L122" s="48">
        <v>162.65534591194969</v>
      </c>
      <c r="M122" s="59">
        <v>8.1</v>
      </c>
      <c r="N122" s="50">
        <v>11.7</v>
      </c>
      <c r="O122" s="46" t="s">
        <v>66</v>
      </c>
      <c r="P122" s="46" t="s">
        <v>25</v>
      </c>
      <c r="Q122" s="45" t="s">
        <v>12</v>
      </c>
      <c r="R122" s="51"/>
      <c r="S122" s="52"/>
      <c r="T122" s="53">
        <v>196</v>
      </c>
      <c r="U122" s="55">
        <v>135</v>
      </c>
      <c r="V122" s="1"/>
      <c r="W122" s="1"/>
    </row>
    <row r="123" spans="1:23" ht="24" customHeight="1" x14ac:dyDescent="0.2">
      <c r="A123" s="40" t="s">
        <v>5</v>
      </c>
      <c r="B123" s="41"/>
      <c r="C123" s="56" t="s">
        <v>69</v>
      </c>
      <c r="D123" s="40" t="s">
        <v>75</v>
      </c>
      <c r="E123" s="44" t="s">
        <v>76</v>
      </c>
      <c r="F123" s="57" t="s">
        <v>55</v>
      </c>
      <c r="G123" s="58">
        <v>2.992</v>
      </c>
      <c r="H123" s="46" t="s">
        <v>14</v>
      </c>
      <c r="I123" s="66" t="s">
        <v>72</v>
      </c>
      <c r="J123" s="57">
        <v>5</v>
      </c>
      <c r="K123" s="59">
        <v>15.9</v>
      </c>
      <c r="L123" s="48">
        <v>162.65534591194969</v>
      </c>
      <c r="M123" s="59">
        <v>9.6</v>
      </c>
      <c r="N123" s="50">
        <v>13.1</v>
      </c>
      <c r="O123" s="46" t="s">
        <v>66</v>
      </c>
      <c r="P123" s="46" t="s">
        <v>25</v>
      </c>
      <c r="Q123" s="45" t="s">
        <v>12</v>
      </c>
      <c r="R123" s="51"/>
      <c r="S123" s="52"/>
      <c r="T123" s="53">
        <v>165</v>
      </c>
      <c r="U123" s="55">
        <v>121</v>
      </c>
      <c r="V123" s="1"/>
      <c r="W123" s="1"/>
    </row>
    <row r="124" spans="1:23" ht="24" customHeight="1" x14ac:dyDescent="0.2">
      <c r="A124" s="40" t="s">
        <v>5</v>
      </c>
      <c r="B124" s="41"/>
      <c r="C124" s="56" t="s">
        <v>69</v>
      </c>
      <c r="D124" s="40" t="s">
        <v>75</v>
      </c>
      <c r="E124" s="44" t="s">
        <v>87</v>
      </c>
      <c r="F124" s="57" t="s">
        <v>55</v>
      </c>
      <c r="G124" s="58">
        <v>2.992</v>
      </c>
      <c r="H124" s="46" t="s">
        <v>14</v>
      </c>
      <c r="I124" s="57" t="s">
        <v>259</v>
      </c>
      <c r="J124" s="57">
        <v>5</v>
      </c>
      <c r="K124" s="59">
        <v>15.9</v>
      </c>
      <c r="L124" s="48">
        <v>162.65534591194969</v>
      </c>
      <c r="M124" s="59">
        <v>8.1</v>
      </c>
      <c r="N124" s="50">
        <v>11.7</v>
      </c>
      <c r="O124" s="46" t="s">
        <v>66</v>
      </c>
      <c r="P124" s="46" t="s">
        <v>25</v>
      </c>
      <c r="Q124" s="45" t="s">
        <v>12</v>
      </c>
      <c r="R124" s="51"/>
      <c r="S124" s="52"/>
      <c r="T124" s="53">
        <v>196</v>
      </c>
      <c r="U124" s="55">
        <v>135</v>
      </c>
      <c r="V124" s="1"/>
      <c r="W124" s="1"/>
    </row>
    <row r="125" spans="1:23" ht="24" customHeight="1" x14ac:dyDescent="0.2">
      <c r="A125" s="40" t="s">
        <v>5</v>
      </c>
      <c r="B125" s="41"/>
      <c r="C125" s="56" t="s">
        <v>93</v>
      </c>
      <c r="D125" s="40" t="s">
        <v>70</v>
      </c>
      <c r="E125" s="44" t="s">
        <v>94</v>
      </c>
      <c r="F125" s="57" t="s">
        <v>55</v>
      </c>
      <c r="G125" s="58">
        <v>2.992</v>
      </c>
      <c r="H125" s="46" t="s">
        <v>14</v>
      </c>
      <c r="I125" s="57" t="s">
        <v>260</v>
      </c>
      <c r="J125" s="57">
        <v>7</v>
      </c>
      <c r="K125" s="59">
        <v>15.5</v>
      </c>
      <c r="L125" s="48">
        <v>166.85290322580647</v>
      </c>
      <c r="M125" s="59">
        <v>8.1</v>
      </c>
      <c r="N125" s="50">
        <v>11.7</v>
      </c>
      <c r="O125" s="46" t="s">
        <v>66</v>
      </c>
      <c r="P125" s="46" t="s">
        <v>25</v>
      </c>
      <c r="Q125" s="45" t="s">
        <v>12</v>
      </c>
      <c r="R125" s="51"/>
      <c r="S125" s="52"/>
      <c r="T125" s="53">
        <v>191</v>
      </c>
      <c r="U125" s="55">
        <v>132</v>
      </c>
      <c r="V125" s="1"/>
      <c r="W125" s="1"/>
    </row>
    <row r="126" spans="1:23" ht="24" customHeight="1" x14ac:dyDescent="0.2">
      <c r="A126" s="40" t="s">
        <v>5</v>
      </c>
      <c r="B126" s="61"/>
      <c r="C126" s="62" t="s">
        <v>77</v>
      </c>
      <c r="D126" s="40" t="s">
        <v>78</v>
      </c>
      <c r="E126" s="44" t="s">
        <v>88</v>
      </c>
      <c r="F126" s="57" t="s">
        <v>55</v>
      </c>
      <c r="G126" s="58">
        <v>2.992</v>
      </c>
      <c r="H126" s="46" t="s">
        <v>14</v>
      </c>
      <c r="I126" s="57" t="s">
        <v>261</v>
      </c>
      <c r="J126" s="57">
        <v>5</v>
      </c>
      <c r="K126" s="59">
        <v>15.7</v>
      </c>
      <c r="L126" s="48">
        <v>164.72738853503185</v>
      </c>
      <c r="M126" s="59">
        <v>9.6</v>
      </c>
      <c r="N126" s="50">
        <v>13.1</v>
      </c>
      <c r="O126" s="46" t="s">
        <v>66</v>
      </c>
      <c r="P126" s="46" t="s">
        <v>25</v>
      </c>
      <c r="Q126" s="45" t="s">
        <v>12</v>
      </c>
      <c r="R126" s="51"/>
      <c r="S126" s="52"/>
      <c r="T126" s="53">
        <v>163</v>
      </c>
      <c r="U126" s="55">
        <v>119</v>
      </c>
      <c r="V126" s="1"/>
      <c r="W126" s="1"/>
    </row>
    <row r="127" spans="1:23" ht="24" customHeight="1" x14ac:dyDescent="0.2">
      <c r="A127" s="40" t="s">
        <v>5</v>
      </c>
      <c r="B127" s="61"/>
      <c r="C127" s="62" t="s">
        <v>77</v>
      </c>
      <c r="D127" s="40" t="s">
        <v>78</v>
      </c>
      <c r="E127" s="44" t="s">
        <v>79</v>
      </c>
      <c r="F127" s="57" t="s">
        <v>55</v>
      </c>
      <c r="G127" s="58">
        <v>2.992</v>
      </c>
      <c r="H127" s="46" t="s">
        <v>14</v>
      </c>
      <c r="I127" s="66" t="s">
        <v>89</v>
      </c>
      <c r="J127" s="57">
        <v>5</v>
      </c>
      <c r="K127" s="59">
        <v>15.7</v>
      </c>
      <c r="L127" s="48">
        <v>164.72738853503185</v>
      </c>
      <c r="M127" s="59">
        <v>8.1</v>
      </c>
      <c r="N127" s="50">
        <v>11.7</v>
      </c>
      <c r="O127" s="46" t="s">
        <v>66</v>
      </c>
      <c r="P127" s="46" t="s">
        <v>25</v>
      </c>
      <c r="Q127" s="45" t="s">
        <v>12</v>
      </c>
      <c r="R127" s="51"/>
      <c r="S127" s="52"/>
      <c r="T127" s="53">
        <v>193</v>
      </c>
      <c r="U127" s="55">
        <v>134</v>
      </c>
      <c r="V127" s="1"/>
      <c r="W127" s="1"/>
    </row>
    <row r="128" spans="1:23" ht="24" customHeight="1" x14ac:dyDescent="0.2">
      <c r="A128" s="40" t="s">
        <v>5</v>
      </c>
      <c r="B128" s="61"/>
      <c r="C128" s="62" t="s">
        <v>80</v>
      </c>
      <c r="D128" s="63" t="s">
        <v>81</v>
      </c>
      <c r="E128" s="44" t="s">
        <v>90</v>
      </c>
      <c r="F128" s="57" t="s">
        <v>55</v>
      </c>
      <c r="G128" s="58">
        <v>2.992</v>
      </c>
      <c r="H128" s="46" t="s">
        <v>14</v>
      </c>
      <c r="I128" s="57" t="s">
        <v>262</v>
      </c>
      <c r="J128" s="57">
        <v>7</v>
      </c>
      <c r="K128" s="59">
        <v>14.3</v>
      </c>
      <c r="L128" s="48">
        <v>180.85454545454544</v>
      </c>
      <c r="M128" s="59">
        <v>8.1</v>
      </c>
      <c r="N128" s="50">
        <v>11.7</v>
      </c>
      <c r="O128" s="46" t="s">
        <v>66</v>
      </c>
      <c r="P128" s="46" t="s">
        <v>25</v>
      </c>
      <c r="Q128" s="45" t="s">
        <v>12</v>
      </c>
      <c r="R128" s="51"/>
      <c r="S128" s="52"/>
      <c r="T128" s="53">
        <v>176</v>
      </c>
      <c r="U128" s="55">
        <v>122</v>
      </c>
      <c r="V128" s="1"/>
      <c r="W128" s="1"/>
    </row>
    <row r="129" spans="1:23" ht="24" customHeight="1" x14ac:dyDescent="0.2">
      <c r="A129" s="40" t="s">
        <v>5</v>
      </c>
      <c r="B129" s="61"/>
      <c r="C129" s="62" t="s">
        <v>80</v>
      </c>
      <c r="D129" s="63" t="s">
        <v>81</v>
      </c>
      <c r="E129" s="44" t="s">
        <v>74</v>
      </c>
      <c r="F129" s="57" t="s">
        <v>55</v>
      </c>
      <c r="G129" s="58">
        <v>2.992</v>
      </c>
      <c r="H129" s="46" t="s">
        <v>14</v>
      </c>
      <c r="I129" s="57" t="s">
        <v>262</v>
      </c>
      <c r="J129" s="57">
        <v>6</v>
      </c>
      <c r="K129" s="59">
        <v>14.3</v>
      </c>
      <c r="L129" s="48">
        <v>180.85454545454544</v>
      </c>
      <c r="M129" s="59">
        <v>8.1</v>
      </c>
      <c r="N129" s="50">
        <v>11.7</v>
      </c>
      <c r="O129" s="46" t="s">
        <v>66</v>
      </c>
      <c r="P129" s="46" t="s">
        <v>25</v>
      </c>
      <c r="Q129" s="45" t="s">
        <v>12</v>
      </c>
      <c r="R129" s="51"/>
      <c r="S129" s="52"/>
      <c r="T129" s="53">
        <v>176</v>
      </c>
      <c r="U129" s="55">
        <v>122</v>
      </c>
      <c r="V129" s="1"/>
      <c r="W129" s="1"/>
    </row>
    <row r="130" spans="1:23" s="2" customFormat="1" x14ac:dyDescent="0.2">
      <c r="A130" s="75" t="s">
        <v>82</v>
      </c>
      <c r="B130" s="75"/>
      <c r="C130" s="75"/>
      <c r="D130" s="75"/>
      <c r="E130" s="75"/>
      <c r="F130" s="75"/>
      <c r="G130" s="75"/>
      <c r="H130" s="75"/>
      <c r="I130" s="1"/>
      <c r="J130" s="1"/>
      <c r="K130" s="1"/>
      <c r="L130" s="1"/>
      <c r="M130" s="1"/>
      <c r="N130" s="1"/>
      <c r="O130" s="1"/>
      <c r="P130" s="1"/>
      <c r="Q130" s="1"/>
      <c r="R130" s="1"/>
      <c r="S130" s="1"/>
      <c r="T130" s="1"/>
      <c r="U130" s="1"/>
    </row>
  </sheetData>
  <sheetProtection selectLockedCells="1"/>
  <autoFilter ref="A7:U130"/>
  <sortState ref="A27:U129">
    <sortCondition descending="1" ref="A27:A129"/>
    <sortCondition ref="C27:C129"/>
    <sortCondition ref="D27:D129"/>
    <sortCondition sortBy="fontColor" ref="D27:D129" dxfId="1"/>
    <sortCondition ref="E27:E129"/>
  </sortState>
  <mergeCells count="24">
    <mergeCell ref="A130:H130"/>
    <mergeCell ref="Q1:U1"/>
    <mergeCell ref="K3:N3"/>
    <mergeCell ref="P3:R3"/>
    <mergeCell ref="R2:U2"/>
    <mergeCell ref="P4:R4"/>
    <mergeCell ref="K4:K6"/>
    <mergeCell ref="L4:L6"/>
    <mergeCell ref="M4:M6"/>
    <mergeCell ref="N4:N6"/>
    <mergeCell ref="T3:T6"/>
    <mergeCell ref="U3:U6"/>
    <mergeCell ref="A2:C2"/>
    <mergeCell ref="D3:D4"/>
    <mergeCell ref="F3:G4"/>
    <mergeCell ref="A3:A6"/>
    <mergeCell ref="C3:C6"/>
    <mergeCell ref="I3:I6"/>
    <mergeCell ref="J3:J6"/>
    <mergeCell ref="R5:R6"/>
    <mergeCell ref="D5:D6"/>
    <mergeCell ref="F5:F6"/>
    <mergeCell ref="G5:G6"/>
    <mergeCell ref="H3:H6"/>
  </mergeCells>
  <phoneticPr fontId="20"/>
  <conditionalFormatting sqref="A8:C129">
    <cfRule type="expression" dxfId="0" priority="1">
      <formula>A8=A7</formula>
    </cfRule>
  </conditionalFormatting>
  <printOptions horizontalCentered="1"/>
  <pageMargins left="0.39370078740157483" right="0.39370078740157483" top="0.39370078740157483" bottom="0.39370078740157483" header="0.19685039370078741" footer="0.39370078740157483"/>
  <pageSetup paperSize="9" scale="73" fitToHeight="0" orientation="landscape" r:id="rId1"/>
  <headerFooter alignWithMargins="0">
    <oddHeader>&amp;R様式1-2</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view="pageBreakPreview" zoomScale="106" zoomScaleNormal="100" zoomScaleSheetLayoutView="80" workbookViewId="0">
      <selection activeCell="F25" sqref="F25"/>
    </sheetView>
  </sheetViews>
  <sheetFormatPr defaultRowHeight="11.25" x14ac:dyDescent="0.2"/>
  <cols>
    <col min="1" max="1" width="7.75" style="470" customWidth="1"/>
    <col min="2" max="2" width="3.875" style="470" customWidth="1"/>
    <col min="3" max="3" width="7" style="470" customWidth="1"/>
    <col min="4" max="4" width="13.875" style="470" bestFit="1" customWidth="1"/>
    <col min="5" max="5" width="10.625" style="470" customWidth="1"/>
    <col min="6" max="6" width="9.25" style="470" customWidth="1"/>
    <col min="7" max="7" width="5.875" style="470" bestFit="1" customWidth="1"/>
    <col min="8" max="8" width="12.125" style="470" bestFit="1" customWidth="1"/>
    <col min="9" max="9" width="10.5" style="470" bestFit="1" customWidth="1"/>
    <col min="10" max="10" width="7" style="470" bestFit="1" customWidth="1"/>
    <col min="11" max="11" width="5.875" style="470" bestFit="1" customWidth="1"/>
    <col min="12" max="12" width="8.75" style="470" bestFit="1" customWidth="1"/>
    <col min="13" max="14" width="8.5" style="470" bestFit="1" customWidth="1"/>
    <col min="15" max="15" width="17.625" style="470" bestFit="1" customWidth="1"/>
    <col min="16" max="16" width="20.625" style="470" customWidth="1"/>
    <col min="17" max="17" width="6" style="470" customWidth="1"/>
    <col min="18" max="18" width="17.875" style="470" customWidth="1"/>
    <col min="19" max="19" width="11" style="470" bestFit="1" customWidth="1"/>
    <col min="20" max="21" width="8.25" style="470" bestFit="1" customWidth="1"/>
    <col min="22" max="16384" width="9" style="470"/>
  </cols>
  <sheetData>
    <row r="1" spans="1:21" ht="15.75" x14ac:dyDescent="0.25">
      <c r="A1" s="505"/>
      <c r="B1" s="505"/>
      <c r="Q1" s="504"/>
    </row>
    <row r="2" spans="1:21" s="472" customFormat="1" ht="15" x14ac:dyDescent="0.2">
      <c r="A2" s="302"/>
      <c r="B2" s="302"/>
      <c r="C2" s="302"/>
      <c r="D2" s="304"/>
      <c r="E2" s="304"/>
      <c r="F2" s="414"/>
      <c r="G2" s="304"/>
      <c r="H2" s="304"/>
      <c r="I2" s="302"/>
      <c r="J2" s="409" t="s">
        <v>754</v>
      </c>
      <c r="K2" s="409"/>
      <c r="L2" s="409"/>
      <c r="M2" s="409"/>
      <c r="N2" s="409"/>
      <c r="O2" s="409"/>
      <c r="P2" s="409"/>
      <c r="Q2" s="503" t="s">
        <v>753</v>
      </c>
      <c r="R2" s="502"/>
      <c r="S2" s="502"/>
      <c r="T2" s="502"/>
      <c r="U2" s="502"/>
    </row>
    <row r="3" spans="1:21" s="472" customFormat="1" ht="15.75" x14ac:dyDescent="0.25">
      <c r="A3" s="411" t="s">
        <v>16</v>
      </c>
      <c r="B3" s="410"/>
      <c r="C3" s="302"/>
      <c r="D3" s="304"/>
      <c r="E3" s="304"/>
      <c r="F3" s="302"/>
      <c r="G3" s="302"/>
      <c r="H3" s="302"/>
      <c r="I3" s="302"/>
      <c r="J3" s="409"/>
      <c r="K3" s="302"/>
      <c r="L3" s="302"/>
      <c r="M3" s="302"/>
      <c r="N3" s="302"/>
      <c r="O3" s="302"/>
      <c r="P3" s="304"/>
      <c r="Q3" s="501"/>
      <c r="R3" s="304"/>
      <c r="S3" s="304"/>
      <c r="T3" s="501"/>
      <c r="U3" s="500" t="s">
        <v>835</v>
      </c>
    </row>
    <row r="4" spans="1:21" s="472" customFormat="1" ht="12" customHeight="1" thickBot="1" x14ac:dyDescent="0.25">
      <c r="A4" s="380" t="s">
        <v>752</v>
      </c>
      <c r="B4" s="404" t="s">
        <v>751</v>
      </c>
      <c r="C4" s="407"/>
      <c r="D4" s="406"/>
      <c r="E4" s="405"/>
      <c r="F4" s="404" t="s">
        <v>750</v>
      </c>
      <c r="G4" s="403"/>
      <c r="H4" s="379" t="s">
        <v>749</v>
      </c>
      <c r="I4" s="379" t="s">
        <v>748</v>
      </c>
      <c r="J4" s="402" t="s">
        <v>747</v>
      </c>
      <c r="K4" s="401" t="s">
        <v>746</v>
      </c>
      <c r="L4" s="400"/>
      <c r="M4" s="400"/>
      <c r="N4" s="399"/>
      <c r="O4" s="499"/>
      <c r="P4" s="498"/>
      <c r="Q4" s="497"/>
      <c r="R4" s="496"/>
      <c r="S4" s="495"/>
      <c r="T4" s="494" t="s">
        <v>0</v>
      </c>
      <c r="U4" s="393" t="s">
        <v>745</v>
      </c>
    </row>
    <row r="5" spans="1:21" s="472" customFormat="1" ht="11.25" customHeight="1" x14ac:dyDescent="0.2">
      <c r="A5" s="377"/>
      <c r="B5" s="376"/>
      <c r="C5" s="378"/>
      <c r="D5" s="392"/>
      <c r="E5" s="391"/>
      <c r="F5" s="368"/>
      <c r="G5" s="390"/>
      <c r="H5" s="377"/>
      <c r="I5" s="377"/>
      <c r="J5" s="376"/>
      <c r="K5" s="493" t="s">
        <v>744</v>
      </c>
      <c r="L5" s="492" t="s">
        <v>743</v>
      </c>
      <c r="M5" s="491" t="s">
        <v>742</v>
      </c>
      <c r="N5" s="291" t="s">
        <v>741</v>
      </c>
      <c r="O5" s="490" t="s">
        <v>740</v>
      </c>
      <c r="P5" s="489" t="s">
        <v>739</v>
      </c>
      <c r="Q5" s="488"/>
      <c r="R5" s="487"/>
      <c r="S5" s="486" t="s">
        <v>738</v>
      </c>
      <c r="T5" s="481"/>
      <c r="U5" s="371"/>
    </row>
    <row r="6" spans="1:21" s="472" customFormat="1" x14ac:dyDescent="0.2">
      <c r="A6" s="377"/>
      <c r="B6" s="376"/>
      <c r="C6" s="378"/>
      <c r="D6" s="380" t="s">
        <v>737</v>
      </c>
      <c r="E6" s="381" t="s">
        <v>672</v>
      </c>
      <c r="F6" s="380" t="s">
        <v>737</v>
      </c>
      <c r="G6" s="379" t="s">
        <v>736</v>
      </c>
      <c r="H6" s="377"/>
      <c r="I6" s="377"/>
      <c r="J6" s="376"/>
      <c r="K6" s="484"/>
      <c r="L6" s="485"/>
      <c r="M6" s="484"/>
      <c r="N6" s="288"/>
      <c r="O6" s="483" t="s">
        <v>735</v>
      </c>
      <c r="P6" s="483" t="s">
        <v>734</v>
      </c>
      <c r="Q6" s="483"/>
      <c r="R6" s="483"/>
      <c r="S6" s="482" t="s">
        <v>733</v>
      </c>
      <c r="T6" s="481"/>
      <c r="U6" s="371"/>
    </row>
    <row r="7" spans="1:21" s="472" customFormat="1" x14ac:dyDescent="0.2">
      <c r="A7" s="377"/>
      <c r="B7" s="376"/>
      <c r="C7" s="378"/>
      <c r="D7" s="377"/>
      <c r="E7" s="377"/>
      <c r="F7" s="377"/>
      <c r="G7" s="377"/>
      <c r="H7" s="377"/>
      <c r="I7" s="377"/>
      <c r="J7" s="376"/>
      <c r="K7" s="484"/>
      <c r="L7" s="485"/>
      <c r="M7" s="484"/>
      <c r="N7" s="288"/>
      <c r="O7" s="483" t="s">
        <v>732</v>
      </c>
      <c r="P7" s="483" t="s">
        <v>731</v>
      </c>
      <c r="Q7" s="483" t="s">
        <v>730</v>
      </c>
      <c r="R7" s="483" t="s">
        <v>729</v>
      </c>
      <c r="S7" s="482" t="s">
        <v>728</v>
      </c>
      <c r="T7" s="481"/>
      <c r="U7" s="371"/>
    </row>
    <row r="8" spans="1:21" s="472" customFormat="1" x14ac:dyDescent="0.2">
      <c r="A8" s="377"/>
      <c r="B8" s="368"/>
      <c r="C8" s="370"/>
      <c r="D8" s="369"/>
      <c r="E8" s="369"/>
      <c r="F8" s="369"/>
      <c r="G8" s="369"/>
      <c r="H8" s="369"/>
      <c r="I8" s="369"/>
      <c r="J8" s="368"/>
      <c r="K8" s="479"/>
      <c r="L8" s="480"/>
      <c r="M8" s="479"/>
      <c r="N8" s="286"/>
      <c r="O8" s="478" t="s">
        <v>727</v>
      </c>
      <c r="P8" s="478" t="s">
        <v>726</v>
      </c>
      <c r="Q8" s="478" t="s">
        <v>725</v>
      </c>
      <c r="R8" s="477"/>
      <c r="S8" s="476" t="s">
        <v>724</v>
      </c>
      <c r="T8" s="475"/>
      <c r="U8" s="362"/>
    </row>
    <row r="9" spans="1:21" s="472" customFormat="1" ht="24" customHeight="1" x14ac:dyDescent="0.2">
      <c r="A9" s="361" t="s">
        <v>834</v>
      </c>
      <c r="B9" s="473"/>
      <c r="C9" s="319" t="s">
        <v>833</v>
      </c>
      <c r="D9" s="319" t="s">
        <v>832</v>
      </c>
      <c r="E9" s="330" t="s">
        <v>831</v>
      </c>
      <c r="F9" s="312" t="s">
        <v>693</v>
      </c>
      <c r="G9" s="438">
        <v>1.498</v>
      </c>
      <c r="H9" s="312" t="s">
        <v>692</v>
      </c>
      <c r="I9" s="311" t="s">
        <v>830</v>
      </c>
      <c r="J9" s="316">
        <v>5</v>
      </c>
      <c r="K9" s="314">
        <v>22.6</v>
      </c>
      <c r="L9" s="315">
        <f>IF(K9&gt;0,1/K9*37.7*68.6,"")</f>
        <v>114.43451327433628</v>
      </c>
      <c r="M9" s="314">
        <v>15.8</v>
      </c>
      <c r="N9" s="313">
        <v>19.399999999999999</v>
      </c>
      <c r="O9" s="311" t="s">
        <v>691</v>
      </c>
      <c r="P9" s="312" t="s">
        <v>690</v>
      </c>
      <c r="Q9" s="311" t="s">
        <v>101</v>
      </c>
      <c r="R9" s="318"/>
      <c r="S9" s="309"/>
      <c r="T9" s="308">
        <f>IF(K9&lt;&gt;0, IF(K9&gt;=M9,ROUNDDOWN(K9/M9*100,0),""),"")</f>
        <v>143</v>
      </c>
      <c r="U9" s="307">
        <f>IF(K9&lt;&gt;0, IF(K9&gt;=N9,ROUNDDOWN(K9/N9*100,0),""),"")</f>
        <v>116</v>
      </c>
    </row>
    <row r="10" spans="1:21" s="304" customFormat="1" ht="47.25" customHeight="1" x14ac:dyDescent="0.2">
      <c r="A10" s="474"/>
      <c r="B10" s="473"/>
      <c r="C10" s="319" t="s">
        <v>829</v>
      </c>
      <c r="D10" s="310" t="s">
        <v>828</v>
      </c>
      <c r="E10" s="330" t="s">
        <v>827</v>
      </c>
      <c r="F10" s="311" t="s">
        <v>702</v>
      </c>
      <c r="G10" s="317">
        <v>1.9970000000000001</v>
      </c>
      <c r="H10" s="312" t="s">
        <v>692</v>
      </c>
      <c r="I10" s="311" t="s">
        <v>797</v>
      </c>
      <c r="J10" s="316">
        <v>5</v>
      </c>
      <c r="K10" s="314">
        <v>18.8</v>
      </c>
      <c r="L10" s="315">
        <f>IF(K10&gt;0,1/K10*37.7*68.6,"")</f>
        <v>137.56489361702128</v>
      </c>
      <c r="M10" s="314">
        <v>13.4</v>
      </c>
      <c r="N10" s="313">
        <v>16.899999999999999</v>
      </c>
      <c r="O10" s="311" t="s">
        <v>691</v>
      </c>
      <c r="P10" s="312" t="s">
        <v>690</v>
      </c>
      <c r="Q10" s="311" t="s">
        <v>101</v>
      </c>
      <c r="R10" s="318"/>
      <c r="S10" s="309"/>
      <c r="T10" s="308">
        <f>IF(K10&lt;&gt;0, IF(K10&gt;=M10,ROUNDDOWN(K10/M10*100,0),""),"")</f>
        <v>140</v>
      </c>
      <c r="U10" s="307">
        <f>IF(K10&lt;&gt;0, IF(K10&gt;=N10,ROUNDDOWN(K10/N10*100,0),""),"")</f>
        <v>111</v>
      </c>
    </row>
    <row r="11" spans="1:21" s="472" customFormat="1" x14ac:dyDescent="0.2">
      <c r="A11" s="302"/>
      <c r="B11" s="304"/>
      <c r="C11" s="304"/>
      <c r="D11" s="302"/>
      <c r="E11" s="302"/>
      <c r="F11" s="302"/>
      <c r="G11" s="302"/>
      <c r="H11" s="302"/>
      <c r="I11" s="302"/>
      <c r="J11" s="302"/>
      <c r="K11" s="302"/>
      <c r="L11" s="302"/>
      <c r="M11" s="305" t="s">
        <v>689</v>
      </c>
      <c r="N11" s="302"/>
      <c r="O11" s="302"/>
      <c r="P11" s="302"/>
      <c r="Q11" s="302"/>
      <c r="R11" s="302"/>
      <c r="S11" s="304"/>
      <c r="T11" s="304"/>
      <c r="U11" s="304"/>
    </row>
    <row r="12" spans="1:21" x14ac:dyDescent="0.2">
      <c r="B12" s="1"/>
      <c r="C12" s="1"/>
    </row>
    <row r="13" spans="1:21" x14ac:dyDescent="0.2">
      <c r="B13" s="1"/>
      <c r="C13" s="1"/>
    </row>
    <row r="14" spans="1:21" x14ac:dyDescent="0.2">
      <c r="B14" s="103"/>
      <c r="C14" s="1"/>
    </row>
    <row r="15" spans="1:21" x14ac:dyDescent="0.2">
      <c r="B15" s="103"/>
      <c r="C15" s="103"/>
    </row>
    <row r="16" spans="1:21" x14ac:dyDescent="0.2">
      <c r="B16" s="103"/>
      <c r="C16" s="103"/>
    </row>
    <row r="17" spans="2:3" x14ac:dyDescent="0.2">
      <c r="B17" s="103"/>
      <c r="C17" s="103"/>
    </row>
    <row r="18" spans="2:3" x14ac:dyDescent="0.2">
      <c r="B18" s="103"/>
      <c r="C18" s="103"/>
    </row>
    <row r="19" spans="2:3" x14ac:dyDescent="0.2">
      <c r="B19" s="103"/>
      <c r="C19" s="103"/>
    </row>
    <row r="20" spans="2:3" x14ac:dyDescent="0.2">
      <c r="B20" s="103"/>
      <c r="C20" s="103"/>
    </row>
    <row r="21" spans="2:3" x14ac:dyDescent="0.2">
      <c r="B21" s="103"/>
      <c r="C21" s="103"/>
    </row>
    <row r="24" spans="2:3" x14ac:dyDescent="0.2">
      <c r="C24" s="471"/>
    </row>
  </sheetData>
  <mergeCells count="22">
    <mergeCell ref="U4:U8"/>
    <mergeCell ref="K5:K8"/>
    <mergeCell ref="L5:L8"/>
    <mergeCell ref="M5:M8"/>
    <mergeCell ref="N5:N8"/>
    <mergeCell ref="K4:N4"/>
    <mergeCell ref="F6:F8"/>
    <mergeCell ref="G6:G8"/>
    <mergeCell ref="H4:H8"/>
    <mergeCell ref="I4:I8"/>
    <mergeCell ref="J4:J8"/>
    <mergeCell ref="T4:T8"/>
    <mergeCell ref="Q2:U2"/>
    <mergeCell ref="A4:A8"/>
    <mergeCell ref="B4:C8"/>
    <mergeCell ref="D4:D5"/>
    <mergeCell ref="E4:E5"/>
    <mergeCell ref="F4:G5"/>
    <mergeCell ref="P4:R4"/>
    <mergeCell ref="P5:R5"/>
    <mergeCell ref="D6:D8"/>
    <mergeCell ref="E6:E8"/>
  </mergeCells>
  <phoneticPr fontId="20"/>
  <printOptions horizontalCentered="1"/>
  <pageMargins left="0.39370078740157483" right="0.39370078740157483" top="0.39370078740157483" bottom="0.39370078740157483" header="0.19685039370078741" footer="0.39370078740157483"/>
  <pageSetup paperSize="9" scale="57" orientation="landscape" r:id="rId1"/>
  <headerFooter>
    <oddHeader>&amp;R様式1-7</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view="pageBreakPreview" zoomScale="96" zoomScaleNormal="100" zoomScaleSheetLayoutView="96" workbookViewId="0">
      <selection activeCell="F25" sqref="F25"/>
    </sheetView>
  </sheetViews>
  <sheetFormatPr defaultRowHeight="11.25" x14ac:dyDescent="0.2"/>
  <cols>
    <col min="1" max="1" width="15.875" style="103" customWidth="1"/>
    <col min="2" max="2" width="3.875" style="103" bestFit="1" customWidth="1"/>
    <col min="3" max="3" width="38.25" style="103" customWidth="1"/>
    <col min="4" max="4" width="13.875" style="103" bestFit="1" customWidth="1"/>
    <col min="5" max="5" width="13" style="104" bestFit="1" customWidth="1"/>
    <col min="6" max="6" width="13.125" style="103" bestFit="1" customWidth="1"/>
    <col min="7" max="7" width="5.875" style="103" bestFit="1" customWidth="1"/>
    <col min="8" max="8" width="12.125" style="103" bestFit="1" customWidth="1"/>
    <col min="9" max="9" width="10.5" style="103" bestFit="1" customWidth="1"/>
    <col min="10" max="10" width="7" style="103" bestFit="1" customWidth="1"/>
    <col min="11" max="11" width="5.875" style="103" bestFit="1" customWidth="1"/>
    <col min="12" max="12" width="8.75" style="103" bestFit="1" customWidth="1"/>
    <col min="13" max="14" width="8.5" style="103" bestFit="1" customWidth="1"/>
    <col min="15" max="15" width="14.375" style="103" bestFit="1" customWidth="1"/>
    <col min="16" max="16" width="10" style="103" bestFit="1" customWidth="1"/>
    <col min="17" max="17" width="6" style="103" customWidth="1"/>
    <col min="18" max="18" width="19.375" style="103" customWidth="1"/>
    <col min="19" max="19" width="11" style="103" bestFit="1" customWidth="1"/>
    <col min="20" max="21" width="8.25" style="103" bestFit="1" customWidth="1"/>
    <col min="22" max="16384" width="9" style="103"/>
  </cols>
  <sheetData>
    <row r="1" spans="1:21" ht="21.75" customHeight="1" x14ac:dyDescent="0.25">
      <c r="A1" s="247"/>
      <c r="B1" s="247"/>
      <c r="Q1" s="246"/>
    </row>
    <row r="2" spans="1:21" s="1" customFormat="1" ht="15" x14ac:dyDescent="0.2">
      <c r="A2" s="103"/>
      <c r="B2" s="103"/>
      <c r="C2" s="103"/>
      <c r="F2" s="245"/>
      <c r="I2" s="103"/>
      <c r="J2" s="242" t="s">
        <v>616</v>
      </c>
      <c r="K2" s="242"/>
      <c r="L2" s="242"/>
      <c r="M2" s="242"/>
      <c r="N2" s="242"/>
      <c r="O2" s="242"/>
      <c r="P2" s="242"/>
      <c r="Q2" s="301"/>
      <c r="R2" s="301"/>
      <c r="S2" s="301"/>
      <c r="T2" s="301"/>
      <c r="U2" s="301"/>
    </row>
    <row r="3" spans="1:21" s="1" customFormat="1" ht="23.25" customHeight="1" x14ac:dyDescent="0.25">
      <c r="A3" s="300" t="s">
        <v>16</v>
      </c>
      <c r="B3" s="243"/>
      <c r="C3" s="103"/>
      <c r="F3" s="103"/>
      <c r="G3" s="103"/>
      <c r="H3" s="103"/>
      <c r="I3" s="103"/>
      <c r="J3" s="242"/>
      <c r="K3" s="103"/>
      <c r="L3" s="103"/>
      <c r="M3" s="103"/>
      <c r="N3" s="103"/>
      <c r="O3" s="103"/>
      <c r="Q3" s="241"/>
      <c r="R3" s="240" t="s">
        <v>825</v>
      </c>
      <c r="S3" s="240"/>
      <c r="T3" s="240"/>
      <c r="U3" s="240"/>
    </row>
    <row r="4" spans="1:21" s="1" customFormat="1" ht="14.25" customHeight="1" thickBot="1" x14ac:dyDescent="0.25">
      <c r="A4" s="213" t="s">
        <v>824</v>
      </c>
      <c r="B4" s="236" t="s">
        <v>612</v>
      </c>
      <c r="C4" s="239"/>
      <c r="D4" s="238"/>
      <c r="E4" s="237"/>
      <c r="F4" s="236" t="s">
        <v>611</v>
      </c>
      <c r="G4" s="235"/>
      <c r="H4" s="212" t="s">
        <v>823</v>
      </c>
      <c r="I4" s="212" t="s">
        <v>822</v>
      </c>
      <c r="J4" s="234" t="s">
        <v>821</v>
      </c>
      <c r="K4" s="233" t="s">
        <v>680</v>
      </c>
      <c r="L4" s="232"/>
      <c r="M4" s="232"/>
      <c r="N4" s="231"/>
      <c r="O4" s="230"/>
      <c r="P4" s="229"/>
      <c r="Q4" s="228"/>
      <c r="R4" s="227"/>
      <c r="S4" s="226"/>
      <c r="T4" s="468" t="s">
        <v>0</v>
      </c>
      <c r="U4" s="467" t="s">
        <v>745</v>
      </c>
    </row>
    <row r="5" spans="1:21" s="1" customFormat="1" ht="11.25" customHeight="1" x14ac:dyDescent="0.2">
      <c r="A5" s="203"/>
      <c r="B5" s="210"/>
      <c r="C5" s="211"/>
      <c r="D5" s="224"/>
      <c r="E5" s="223"/>
      <c r="F5" s="201"/>
      <c r="G5" s="198"/>
      <c r="H5" s="203"/>
      <c r="I5" s="203"/>
      <c r="J5" s="210"/>
      <c r="K5" s="222" t="s">
        <v>820</v>
      </c>
      <c r="L5" s="221" t="s">
        <v>678</v>
      </c>
      <c r="M5" s="220" t="s">
        <v>819</v>
      </c>
      <c r="N5" s="219" t="s">
        <v>818</v>
      </c>
      <c r="O5" s="218" t="s">
        <v>817</v>
      </c>
      <c r="P5" s="217" t="s">
        <v>816</v>
      </c>
      <c r="Q5" s="216"/>
      <c r="R5" s="215"/>
      <c r="S5" s="214" t="s">
        <v>815</v>
      </c>
      <c r="T5" s="204"/>
      <c r="U5" s="203"/>
    </row>
    <row r="6" spans="1:21" s="1" customFormat="1" x14ac:dyDescent="0.2">
      <c r="A6" s="203"/>
      <c r="B6" s="210"/>
      <c r="C6" s="211"/>
      <c r="D6" s="213" t="s">
        <v>596</v>
      </c>
      <c r="E6" s="290" t="s">
        <v>672</v>
      </c>
      <c r="F6" s="213" t="s">
        <v>596</v>
      </c>
      <c r="G6" s="212" t="s">
        <v>814</v>
      </c>
      <c r="H6" s="203"/>
      <c r="I6" s="203"/>
      <c r="J6" s="210"/>
      <c r="K6" s="208"/>
      <c r="L6" s="209"/>
      <c r="M6" s="208"/>
      <c r="N6" s="207"/>
      <c r="O6" s="206" t="s">
        <v>594</v>
      </c>
      <c r="P6" s="206" t="s">
        <v>593</v>
      </c>
      <c r="Q6" s="206"/>
      <c r="R6" s="206"/>
      <c r="S6" s="205" t="s">
        <v>592</v>
      </c>
      <c r="T6" s="204"/>
      <c r="U6" s="203"/>
    </row>
    <row r="7" spans="1:21" s="1" customFormat="1" x14ac:dyDescent="0.2">
      <c r="A7" s="203"/>
      <c r="B7" s="210"/>
      <c r="C7" s="211"/>
      <c r="D7" s="203"/>
      <c r="E7" s="203"/>
      <c r="F7" s="203"/>
      <c r="G7" s="203"/>
      <c r="H7" s="203"/>
      <c r="I7" s="203"/>
      <c r="J7" s="210"/>
      <c r="K7" s="208"/>
      <c r="L7" s="209"/>
      <c r="M7" s="208"/>
      <c r="N7" s="207"/>
      <c r="O7" s="206" t="s">
        <v>813</v>
      </c>
      <c r="P7" s="206" t="s">
        <v>590</v>
      </c>
      <c r="Q7" s="206" t="s">
        <v>589</v>
      </c>
      <c r="R7" s="206" t="s">
        <v>588</v>
      </c>
      <c r="S7" s="205" t="s">
        <v>587</v>
      </c>
      <c r="T7" s="204"/>
      <c r="U7" s="203"/>
    </row>
    <row r="8" spans="1:21" s="1" customFormat="1" x14ac:dyDescent="0.2">
      <c r="A8" s="193"/>
      <c r="B8" s="201"/>
      <c r="C8" s="202"/>
      <c r="D8" s="193"/>
      <c r="E8" s="193"/>
      <c r="F8" s="193"/>
      <c r="G8" s="193"/>
      <c r="H8" s="193"/>
      <c r="I8" s="193"/>
      <c r="J8" s="201"/>
      <c r="K8" s="199"/>
      <c r="L8" s="200"/>
      <c r="M8" s="199"/>
      <c r="N8" s="198"/>
      <c r="O8" s="197" t="s">
        <v>812</v>
      </c>
      <c r="P8" s="197" t="s">
        <v>585</v>
      </c>
      <c r="Q8" s="197" t="s">
        <v>584</v>
      </c>
      <c r="R8" s="196"/>
      <c r="S8" s="195" t="s">
        <v>583</v>
      </c>
      <c r="T8" s="194"/>
      <c r="U8" s="193"/>
    </row>
    <row r="9" spans="1:21" s="1" customFormat="1" ht="24" customHeight="1" x14ac:dyDescent="0.2">
      <c r="A9" s="510" t="s">
        <v>867</v>
      </c>
      <c r="B9" s="459"/>
      <c r="C9" s="466" t="s">
        <v>866</v>
      </c>
      <c r="D9" s="509" t="s">
        <v>865</v>
      </c>
      <c r="E9" s="461" t="s">
        <v>804</v>
      </c>
      <c r="F9" s="258" t="s">
        <v>839</v>
      </c>
      <c r="G9" s="258">
        <v>1.968</v>
      </c>
      <c r="H9" s="258" t="s">
        <v>838</v>
      </c>
      <c r="I9" s="508" t="s">
        <v>864</v>
      </c>
      <c r="J9" s="507">
        <v>5</v>
      </c>
      <c r="K9" s="271">
        <v>19</v>
      </c>
      <c r="L9" s="270">
        <f>IF(K9&gt;0,1/K9*37.7*68.6,"")</f>
        <v>136.11684210526315</v>
      </c>
      <c r="M9" s="271">
        <v>13.4</v>
      </c>
      <c r="N9" s="460">
        <v>16.899999999999999</v>
      </c>
      <c r="O9" s="258" t="s">
        <v>857</v>
      </c>
      <c r="P9" s="258" t="s">
        <v>25</v>
      </c>
      <c r="Q9" s="257" t="s">
        <v>12</v>
      </c>
      <c r="R9" s="256"/>
      <c r="S9" s="255"/>
      <c r="T9" s="254">
        <f>IF(K9&lt;&gt;0, IF(K9&gt;=M9,ROUNDDOWN(K9/M9*100,0),""),"")</f>
        <v>141</v>
      </c>
      <c r="U9" s="253">
        <f>IF(K9&lt;&gt;0, IF(K9&gt;=N9,ROUNDDOWN(K9/N9*100,0),""),"")</f>
        <v>112</v>
      </c>
    </row>
    <row r="10" spans="1:21" s="1" customFormat="1" ht="24" customHeight="1" x14ac:dyDescent="0.2">
      <c r="A10" s="510"/>
      <c r="B10" s="463"/>
      <c r="C10" s="466" t="s">
        <v>863</v>
      </c>
      <c r="D10" s="509" t="s">
        <v>862</v>
      </c>
      <c r="E10" s="461" t="s">
        <v>804</v>
      </c>
      <c r="F10" s="258" t="s">
        <v>839</v>
      </c>
      <c r="G10" s="258">
        <v>1.968</v>
      </c>
      <c r="H10" s="258" t="s">
        <v>838</v>
      </c>
      <c r="I10" s="508" t="s">
        <v>861</v>
      </c>
      <c r="J10" s="507">
        <v>4</v>
      </c>
      <c r="K10" s="271">
        <v>19</v>
      </c>
      <c r="L10" s="270">
        <f>IF(K10&gt;0,1/K10*37.7*68.6,"")</f>
        <v>136.11684210526315</v>
      </c>
      <c r="M10" s="271">
        <v>13.4</v>
      </c>
      <c r="N10" s="460">
        <v>16.899999999999999</v>
      </c>
      <c r="O10" s="257" t="s">
        <v>857</v>
      </c>
      <c r="P10" s="258" t="s">
        <v>25</v>
      </c>
      <c r="Q10" s="257" t="s">
        <v>12</v>
      </c>
      <c r="R10" s="256"/>
      <c r="S10" s="255"/>
      <c r="T10" s="254">
        <f>IF(K10&lt;&gt;0, IF(K10&gt;=M10,ROUNDDOWN(K10/M10*100,0),""),"")</f>
        <v>141</v>
      </c>
      <c r="U10" s="253">
        <f>IF(K10&lt;&gt;0, IF(K10&gt;=N10,ROUNDDOWN(K10/N10*100,0),""),"")</f>
        <v>112</v>
      </c>
    </row>
    <row r="11" spans="1:21" s="1" customFormat="1" ht="24" customHeight="1" x14ac:dyDescent="0.2">
      <c r="A11" s="510"/>
      <c r="B11" s="463"/>
      <c r="C11" s="466" t="s">
        <v>860</v>
      </c>
      <c r="D11" s="509" t="s">
        <v>859</v>
      </c>
      <c r="E11" s="461" t="s">
        <v>804</v>
      </c>
      <c r="F11" s="258" t="s">
        <v>839</v>
      </c>
      <c r="G11" s="258">
        <v>1.968</v>
      </c>
      <c r="H11" s="258" t="s">
        <v>838</v>
      </c>
      <c r="I11" s="508" t="s">
        <v>858</v>
      </c>
      <c r="J11" s="507">
        <v>5</v>
      </c>
      <c r="K11" s="271">
        <v>19</v>
      </c>
      <c r="L11" s="270">
        <f>IF(K11&gt;0,1/K11*37.7*68.6,"")</f>
        <v>136.11684210526315</v>
      </c>
      <c r="M11" s="271">
        <v>13.4</v>
      </c>
      <c r="N11" s="460">
        <v>16.899999999999999</v>
      </c>
      <c r="O11" s="257" t="s">
        <v>857</v>
      </c>
      <c r="P11" s="258" t="s">
        <v>25</v>
      </c>
      <c r="Q11" s="257" t="s">
        <v>12</v>
      </c>
      <c r="R11" s="256"/>
      <c r="S11" s="255"/>
      <c r="T11" s="254">
        <f>IF(K11&lt;&gt;0, IF(K11&gt;=M11,ROUNDDOWN(K11/M11*100,0),""),"")</f>
        <v>141</v>
      </c>
      <c r="U11" s="253">
        <f>IF(K11&lt;&gt;0, IF(K11&gt;=N11,ROUNDDOWN(K11/N11*100,0),""),"")</f>
        <v>112</v>
      </c>
    </row>
    <row r="12" spans="1:21" s="1" customFormat="1" ht="24" customHeight="1" x14ac:dyDescent="0.2">
      <c r="A12" s="510"/>
      <c r="B12" s="463"/>
      <c r="C12" s="466" t="s">
        <v>856</v>
      </c>
      <c r="D12" s="509" t="s">
        <v>855</v>
      </c>
      <c r="E12" s="461" t="s">
        <v>804</v>
      </c>
      <c r="F12" s="258" t="s">
        <v>854</v>
      </c>
      <c r="G12" s="258">
        <v>1.968</v>
      </c>
      <c r="H12" s="258" t="s">
        <v>838</v>
      </c>
      <c r="I12" s="508" t="s">
        <v>853</v>
      </c>
      <c r="J12" s="507">
        <v>5</v>
      </c>
      <c r="K12" s="271">
        <v>18.899999999999999</v>
      </c>
      <c r="L12" s="270">
        <f>IF(K12&gt;0,1/K12*37.7*68.6,"")</f>
        <v>136.83703703703705</v>
      </c>
      <c r="M12" s="271">
        <v>15.8</v>
      </c>
      <c r="N12" s="460">
        <v>19.399999999999999</v>
      </c>
      <c r="O12" s="258" t="s">
        <v>846</v>
      </c>
      <c r="P12" s="258" t="s">
        <v>25</v>
      </c>
      <c r="Q12" s="257" t="s">
        <v>101</v>
      </c>
      <c r="R12" s="256"/>
      <c r="S12" s="255"/>
      <c r="T12" s="254">
        <f>IF(K12&lt;&gt;0, IF(K12&gt;=M12,ROUNDDOWN(K12/M12*100,0),""),"")</f>
        <v>119</v>
      </c>
      <c r="U12" s="253" t="str">
        <f>IF(K12&lt;&gt;0, IF(K12&gt;=N12,ROUNDDOWN(K12/N12*100,0),""),"")</f>
        <v/>
      </c>
    </row>
    <row r="13" spans="1:21" s="1" customFormat="1" ht="24" customHeight="1" x14ac:dyDescent="0.2">
      <c r="A13" s="510"/>
      <c r="B13" s="463"/>
      <c r="C13" s="466" t="s">
        <v>845</v>
      </c>
      <c r="D13" s="509" t="s">
        <v>852</v>
      </c>
      <c r="E13" s="461" t="s">
        <v>804</v>
      </c>
      <c r="F13" s="258" t="s">
        <v>849</v>
      </c>
      <c r="G13" s="258">
        <v>1.968</v>
      </c>
      <c r="H13" s="258" t="s">
        <v>838</v>
      </c>
      <c r="I13" s="508" t="s">
        <v>851</v>
      </c>
      <c r="J13" s="507" t="s">
        <v>847</v>
      </c>
      <c r="K13" s="271">
        <v>15.6</v>
      </c>
      <c r="L13" s="270">
        <f>IF(K13&gt;0,1/K13*37.7*68.6,"")</f>
        <v>165.78333333333333</v>
      </c>
      <c r="M13" s="271">
        <v>11.2</v>
      </c>
      <c r="N13" s="460">
        <v>14.9</v>
      </c>
      <c r="O13" s="258" t="s">
        <v>846</v>
      </c>
      <c r="P13" s="258" t="s">
        <v>25</v>
      </c>
      <c r="Q13" s="257" t="s">
        <v>12</v>
      </c>
      <c r="R13" s="256"/>
      <c r="S13" s="255"/>
      <c r="T13" s="254">
        <f>IF(K13&lt;&gt;0, IF(K13&gt;=M13,ROUNDDOWN(K13/M13*100,0),""),"")</f>
        <v>139</v>
      </c>
      <c r="U13" s="253">
        <f>IF(K13&lt;&gt;0, IF(K13&gt;=N13,ROUNDDOWN(K13/N13*100,0),""),"")</f>
        <v>104</v>
      </c>
    </row>
    <row r="14" spans="1:21" s="1" customFormat="1" ht="24" customHeight="1" x14ac:dyDescent="0.2">
      <c r="A14" s="464"/>
      <c r="B14" s="463"/>
      <c r="C14" s="466" t="s">
        <v>842</v>
      </c>
      <c r="D14" s="509" t="s">
        <v>850</v>
      </c>
      <c r="E14" s="461" t="s">
        <v>804</v>
      </c>
      <c r="F14" s="258" t="s">
        <v>849</v>
      </c>
      <c r="G14" s="258">
        <v>1.968</v>
      </c>
      <c r="H14" s="258" t="s">
        <v>838</v>
      </c>
      <c r="I14" s="508" t="s">
        <v>848</v>
      </c>
      <c r="J14" s="507" t="s">
        <v>847</v>
      </c>
      <c r="K14" s="271">
        <v>15.6</v>
      </c>
      <c r="L14" s="270">
        <f>IF(K14&gt;0,1/K14*37.7*68.6,"")</f>
        <v>165.78333333333333</v>
      </c>
      <c r="M14" s="271">
        <v>11.2</v>
      </c>
      <c r="N14" s="460">
        <v>14.9</v>
      </c>
      <c r="O14" s="258" t="s">
        <v>846</v>
      </c>
      <c r="P14" s="258" t="s">
        <v>25</v>
      </c>
      <c r="Q14" s="257" t="s">
        <v>12</v>
      </c>
      <c r="R14" s="256"/>
      <c r="S14" s="255"/>
      <c r="T14" s="254">
        <f>IF(K14&lt;&gt;0, IF(K14&gt;=M14,ROUNDDOWN(K14/M14*100,0),""),"")</f>
        <v>139</v>
      </c>
      <c r="U14" s="253">
        <f>IF(K14&lt;&gt;0, IF(K14&gt;=N14,ROUNDDOWN(K14/N14*100,0),""),"")</f>
        <v>104</v>
      </c>
    </row>
    <row r="15" spans="1:21" s="1" customFormat="1" ht="24" customHeight="1" x14ac:dyDescent="0.2">
      <c r="A15" s="464"/>
      <c r="B15" s="463"/>
      <c r="C15" s="466" t="s">
        <v>845</v>
      </c>
      <c r="D15" s="256" t="s">
        <v>844</v>
      </c>
      <c r="E15" s="461" t="s">
        <v>840</v>
      </c>
      <c r="F15" s="257" t="s">
        <v>839</v>
      </c>
      <c r="G15" s="264">
        <v>1.968</v>
      </c>
      <c r="H15" s="258" t="s">
        <v>838</v>
      </c>
      <c r="I15" s="257" t="s">
        <v>843</v>
      </c>
      <c r="J15" s="263">
        <v>5</v>
      </c>
      <c r="K15" s="271">
        <v>17.399999999999999</v>
      </c>
      <c r="L15" s="270">
        <f>IF(K15&gt;0,1/K15*37.7*68.6,"")</f>
        <v>148.63333333333335</v>
      </c>
      <c r="M15" s="271">
        <v>11.2</v>
      </c>
      <c r="N15" s="460">
        <v>14.9</v>
      </c>
      <c r="O15" s="258" t="s">
        <v>836</v>
      </c>
      <c r="P15" s="258" t="s">
        <v>800</v>
      </c>
      <c r="Q15" s="257" t="s">
        <v>4</v>
      </c>
      <c r="R15" s="256"/>
      <c r="S15" s="255"/>
      <c r="T15" s="254">
        <f>IF(K15&lt;&gt;0, IF(K15&gt;=M15,ROUNDDOWN(K15/M15*100,0),""),"")</f>
        <v>155</v>
      </c>
      <c r="U15" s="253">
        <f>IF(K15&lt;&gt;0, IF(K15&gt;=N15,ROUNDDOWN(K15/N15*100,0),""),"")</f>
        <v>116</v>
      </c>
    </row>
    <row r="16" spans="1:21" s="1" customFormat="1" ht="24" customHeight="1" x14ac:dyDescent="0.2">
      <c r="A16" s="464"/>
      <c r="B16" s="463"/>
      <c r="C16" s="466" t="s">
        <v>842</v>
      </c>
      <c r="D16" s="256" t="s">
        <v>841</v>
      </c>
      <c r="E16" s="461" t="s">
        <v>840</v>
      </c>
      <c r="F16" s="257" t="s">
        <v>839</v>
      </c>
      <c r="G16" s="264">
        <v>1.968</v>
      </c>
      <c r="H16" s="258" t="s">
        <v>838</v>
      </c>
      <c r="I16" s="257" t="s">
        <v>837</v>
      </c>
      <c r="J16" s="263">
        <v>5</v>
      </c>
      <c r="K16" s="271">
        <v>17.399999999999999</v>
      </c>
      <c r="L16" s="270">
        <f>IF(K16&gt;0,1/K16*37.7*68.6,"")</f>
        <v>148.63333333333335</v>
      </c>
      <c r="M16" s="271">
        <v>11.2</v>
      </c>
      <c r="N16" s="460">
        <v>14.9</v>
      </c>
      <c r="O16" s="258" t="s">
        <v>836</v>
      </c>
      <c r="P16" s="258" t="s">
        <v>800</v>
      </c>
      <c r="Q16" s="257" t="s">
        <v>4</v>
      </c>
      <c r="R16" s="256"/>
      <c r="S16" s="255"/>
      <c r="T16" s="254">
        <f>IF(K16&lt;&gt;0, IF(K16&gt;=M16,ROUNDDOWN(K16/M16*100,0),""),"")</f>
        <v>155</v>
      </c>
      <c r="U16" s="253">
        <f>IF(K16&lt;&gt;0, IF(K16&gt;=N16,ROUNDDOWN(K16/N16*100,0),""),"")</f>
        <v>116</v>
      </c>
    </row>
    <row r="17" spans="1:21" s="1" customFormat="1" ht="24" customHeight="1" x14ac:dyDescent="0.2">
      <c r="A17" s="280"/>
      <c r="B17" s="463"/>
      <c r="C17" s="462"/>
      <c r="D17" s="506"/>
      <c r="E17" s="506"/>
      <c r="F17" s="257"/>
      <c r="G17" s="264"/>
      <c r="H17" s="257"/>
      <c r="I17" s="257"/>
      <c r="J17" s="263"/>
      <c r="K17" s="271"/>
      <c r="L17" s="270" t="str">
        <f>IF(K17&gt;0,1/K17*37.7*68.6,"")</f>
        <v/>
      </c>
      <c r="M17" s="271"/>
      <c r="N17" s="460"/>
      <c r="O17" s="257"/>
      <c r="P17" s="258"/>
      <c r="Q17" s="257"/>
      <c r="R17" s="256"/>
      <c r="S17" s="255"/>
      <c r="T17" s="254" t="str">
        <f>IF(K17&lt;&gt;0, IF(K17&gt;=M17,ROUNDDOWN(K17/M17*100,0),""),"")</f>
        <v/>
      </c>
      <c r="U17" s="253" t="str">
        <f>IF(K17&lt;&gt;0, IF(K17&gt;=N17,ROUNDDOWN(K17/N17*100,0),""),"")</f>
        <v/>
      </c>
    </row>
    <row r="18" spans="1:21" s="1" customFormat="1" ht="24" customHeight="1" x14ac:dyDescent="0.2">
      <c r="A18" s="458"/>
      <c r="B18" s="459"/>
      <c r="C18" s="457"/>
      <c r="D18" s="458"/>
      <c r="E18" s="458"/>
      <c r="F18" s="458"/>
      <c r="G18" s="458"/>
      <c r="H18" s="458"/>
      <c r="I18" s="458"/>
      <c r="J18" s="457"/>
      <c r="K18" s="455"/>
      <c r="L18" s="456"/>
      <c r="M18" s="455"/>
      <c r="N18" s="453"/>
      <c r="O18" s="197"/>
      <c r="P18" s="197"/>
      <c r="Q18" s="197"/>
      <c r="R18" s="196"/>
      <c r="S18" s="195"/>
      <c r="T18" s="454"/>
      <c r="U18" s="453"/>
    </row>
    <row r="19" spans="1:21" ht="10.5" customHeight="1" x14ac:dyDescent="0.2">
      <c r="B19" s="1"/>
      <c r="C19" s="1"/>
      <c r="E19" s="103"/>
      <c r="J19" s="252"/>
      <c r="M19" s="511" t="s">
        <v>868</v>
      </c>
      <c r="S19" s="1"/>
      <c r="T19" s="1"/>
      <c r="U19" s="1"/>
    </row>
    <row r="20" spans="1:21" ht="10.5" customHeight="1" x14ac:dyDescent="0.2">
      <c r="B20" s="1"/>
      <c r="C20" s="1"/>
      <c r="E20" s="103"/>
    </row>
    <row r="21" spans="1:21" ht="10.5" customHeight="1" x14ac:dyDescent="0.2">
      <c r="B21" s="1"/>
      <c r="C21" s="1"/>
      <c r="E21" s="103"/>
    </row>
    <row r="22" spans="1:21" ht="10.5" customHeight="1" x14ac:dyDescent="0.2">
      <c r="C22" s="1"/>
      <c r="E22" s="103"/>
    </row>
    <row r="23" spans="1:21" ht="10.5" customHeight="1" x14ac:dyDescent="0.2">
      <c r="E23" s="103"/>
    </row>
    <row r="24" spans="1:21" ht="10.5" customHeight="1" x14ac:dyDescent="0.2">
      <c r="E24" s="103"/>
    </row>
    <row r="25" spans="1:21" ht="10.5" customHeight="1" x14ac:dyDescent="0.2">
      <c r="E25" s="103"/>
    </row>
    <row r="26" spans="1:21" ht="10.5" customHeight="1" x14ac:dyDescent="0.2">
      <c r="E26" s="103"/>
    </row>
    <row r="27" spans="1:21" ht="10.5" customHeight="1" x14ac:dyDescent="0.2">
      <c r="E27" s="103"/>
    </row>
    <row r="28" spans="1:21" ht="10.5" customHeight="1" x14ac:dyDescent="0.2">
      <c r="E28" s="103"/>
    </row>
    <row r="29" spans="1:21" x14ac:dyDescent="0.2">
      <c r="C29" s="511"/>
      <c r="E29" s="103"/>
    </row>
  </sheetData>
  <sheetProtection selectLockedCells="1"/>
  <autoFilter ref="A8:U17">
    <filterColumn colId="1" showButton="0"/>
  </autoFilter>
  <mergeCells count="23">
    <mergeCell ref="D6:D8"/>
    <mergeCell ref="E6:E8"/>
    <mergeCell ref="F6:F8"/>
    <mergeCell ref="G6:G8"/>
    <mergeCell ref="P4:R4"/>
    <mergeCell ref="T4:T8"/>
    <mergeCell ref="U4:U8"/>
    <mergeCell ref="K5:K8"/>
    <mergeCell ref="L5:L8"/>
    <mergeCell ref="M5:M8"/>
    <mergeCell ref="K4:N4"/>
    <mergeCell ref="N5:N8"/>
    <mergeCell ref="P5:R5"/>
    <mergeCell ref="Q2:U2"/>
    <mergeCell ref="R3:U3"/>
    <mergeCell ref="A4:A8"/>
    <mergeCell ref="B4:C8"/>
    <mergeCell ref="D4:D5"/>
    <mergeCell ref="E4:E5"/>
    <mergeCell ref="F4:G5"/>
    <mergeCell ref="H4:H8"/>
    <mergeCell ref="I4:I8"/>
    <mergeCell ref="J4:J8"/>
  </mergeCells>
  <phoneticPr fontId="20"/>
  <printOptions horizontalCentered="1"/>
  <pageMargins left="0.39370078740157483" right="0.39370078740157483" top="0.39370078740157483" bottom="0.39370078740157483" header="0.19685039370078741" footer="0.39370078740157483"/>
  <pageSetup paperSize="9" scale="58" firstPageNumber="0" fitToHeight="0" orientation="landscape" r:id="rId1"/>
  <headerFooter alignWithMargins="0">
    <oddHeader>&amp;R様式1-7</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F25" sqref="F25"/>
    </sheetView>
  </sheetViews>
  <sheetFormatPr defaultRowHeight="11.25" x14ac:dyDescent="0.2"/>
  <cols>
    <col min="1" max="1" width="15.875" style="303" customWidth="1"/>
    <col min="2" max="2" width="3.875" style="303" bestFit="1" customWidth="1"/>
    <col min="3" max="3" width="24.5" style="303" customWidth="1"/>
    <col min="4" max="4" width="12.25" style="303" bestFit="1" customWidth="1"/>
    <col min="5" max="5" width="13.75" style="303" bestFit="1" customWidth="1"/>
    <col min="6" max="6" width="5.25" style="303" bestFit="1" customWidth="1"/>
    <col min="7" max="7" width="5.875" style="303" bestFit="1" customWidth="1"/>
    <col min="8" max="8" width="12.125" style="303" bestFit="1" customWidth="1"/>
    <col min="9" max="9" width="10.5" style="303" bestFit="1" customWidth="1"/>
    <col min="10" max="10" width="7" style="303" bestFit="1" customWidth="1"/>
    <col min="11" max="11" width="5.875" style="303" bestFit="1" customWidth="1"/>
    <col min="12" max="12" width="8.75" style="303" bestFit="1" customWidth="1"/>
    <col min="13" max="14" width="8.5" style="303" bestFit="1" customWidth="1"/>
    <col min="15" max="15" width="17.625" style="303" bestFit="1" customWidth="1"/>
    <col min="16" max="16" width="17.125" style="303" bestFit="1" customWidth="1"/>
    <col min="17" max="17" width="6" style="303" customWidth="1"/>
    <col min="18" max="18" width="13.625" style="303" customWidth="1"/>
    <col min="19" max="19" width="11" style="303" bestFit="1" customWidth="1"/>
    <col min="20" max="21" width="8.25" style="303" bestFit="1" customWidth="1"/>
    <col min="22" max="16384" width="9" style="303"/>
  </cols>
  <sheetData>
    <row r="1" spans="1:21" ht="15.75" x14ac:dyDescent="0.25">
      <c r="A1" s="417"/>
      <c r="B1" s="417"/>
      <c r="Q1" s="418"/>
    </row>
    <row r="2" spans="1:21" s="8" customFormat="1" ht="15" x14ac:dyDescent="0.2">
      <c r="A2" s="303"/>
      <c r="B2" s="303"/>
      <c r="C2" s="303"/>
      <c r="F2" s="419"/>
      <c r="I2" s="303"/>
      <c r="J2" s="13" t="s">
        <v>755</v>
      </c>
      <c r="K2" s="13"/>
      <c r="L2" s="13"/>
      <c r="M2" s="13"/>
      <c r="N2" s="13"/>
      <c r="O2" s="13"/>
      <c r="P2" s="13"/>
      <c r="Q2" s="420" t="s">
        <v>753</v>
      </c>
      <c r="R2" s="421"/>
      <c r="S2" s="421"/>
      <c r="T2" s="421"/>
      <c r="U2" s="421"/>
    </row>
    <row r="3" spans="1:21" s="8" customFormat="1" ht="15.75" x14ac:dyDescent="0.25">
      <c r="A3" s="422" t="s">
        <v>16</v>
      </c>
      <c r="B3" s="423"/>
      <c r="C3" s="303"/>
      <c r="F3" s="303"/>
      <c r="G3" s="303"/>
      <c r="H3" s="303"/>
      <c r="I3" s="303"/>
      <c r="J3" s="13"/>
      <c r="K3" s="303"/>
      <c r="L3" s="303"/>
      <c r="M3" s="303"/>
      <c r="N3" s="303"/>
      <c r="O3" s="303"/>
      <c r="Q3" s="14"/>
      <c r="R3" s="83" t="s">
        <v>756</v>
      </c>
      <c r="S3" s="83"/>
      <c r="T3" s="83"/>
      <c r="U3" s="83"/>
    </row>
    <row r="4" spans="1:21" s="8" customFormat="1" ht="12" thickBot="1" x14ac:dyDescent="0.25">
      <c r="A4" s="424" t="s">
        <v>757</v>
      </c>
      <c r="B4" s="425" t="s">
        <v>758</v>
      </c>
      <c r="C4" s="426"/>
      <c r="D4" s="427"/>
      <c r="E4" s="428"/>
      <c r="F4" s="425" t="s">
        <v>759</v>
      </c>
      <c r="G4" s="429"/>
      <c r="H4" s="430" t="s">
        <v>760</v>
      </c>
      <c r="I4" s="430" t="s">
        <v>761</v>
      </c>
      <c r="J4" s="431" t="s">
        <v>762</v>
      </c>
      <c r="K4" s="401" t="s">
        <v>746</v>
      </c>
      <c r="L4" s="400"/>
      <c r="M4" s="400"/>
      <c r="N4" s="399"/>
      <c r="O4" s="398"/>
      <c r="P4" s="397"/>
      <c r="Q4" s="396"/>
      <c r="R4" s="395"/>
      <c r="S4" s="394"/>
      <c r="T4" s="294" t="s">
        <v>0</v>
      </c>
      <c r="U4" s="393" t="s">
        <v>745</v>
      </c>
    </row>
    <row r="5" spans="1:21" s="8" customFormat="1" x14ac:dyDescent="0.2">
      <c r="A5" s="371"/>
      <c r="B5" s="432"/>
      <c r="C5" s="433"/>
      <c r="D5" s="434"/>
      <c r="E5" s="435"/>
      <c r="F5" s="436"/>
      <c r="G5" s="286"/>
      <c r="H5" s="371"/>
      <c r="I5" s="371"/>
      <c r="J5" s="432"/>
      <c r="K5" s="389" t="s">
        <v>763</v>
      </c>
      <c r="L5" s="388" t="s">
        <v>743</v>
      </c>
      <c r="M5" s="387" t="s">
        <v>764</v>
      </c>
      <c r="N5" s="291" t="s">
        <v>765</v>
      </c>
      <c r="O5" s="386" t="s">
        <v>766</v>
      </c>
      <c r="P5" s="385" t="s">
        <v>767</v>
      </c>
      <c r="Q5" s="384"/>
      <c r="R5" s="383"/>
      <c r="S5" s="382" t="s">
        <v>768</v>
      </c>
      <c r="T5" s="289"/>
      <c r="U5" s="371"/>
    </row>
    <row r="6" spans="1:21" s="8" customFormat="1" x14ac:dyDescent="0.2">
      <c r="A6" s="371"/>
      <c r="B6" s="432"/>
      <c r="C6" s="433"/>
      <c r="D6" s="424" t="s">
        <v>769</v>
      </c>
      <c r="E6" s="71" t="s">
        <v>672</v>
      </c>
      <c r="F6" s="424" t="s">
        <v>769</v>
      </c>
      <c r="G6" s="430" t="s">
        <v>770</v>
      </c>
      <c r="H6" s="371"/>
      <c r="I6" s="371"/>
      <c r="J6" s="432"/>
      <c r="K6" s="374"/>
      <c r="L6" s="375"/>
      <c r="M6" s="374"/>
      <c r="N6" s="288"/>
      <c r="O6" s="373" t="s">
        <v>771</v>
      </c>
      <c r="P6" s="373" t="s">
        <v>772</v>
      </c>
      <c r="Q6" s="373"/>
      <c r="R6" s="373"/>
      <c r="S6" s="372" t="s">
        <v>773</v>
      </c>
      <c r="T6" s="289"/>
      <c r="U6" s="371"/>
    </row>
    <row r="7" spans="1:21" s="8" customFormat="1" x14ac:dyDescent="0.2">
      <c r="A7" s="371"/>
      <c r="B7" s="432"/>
      <c r="C7" s="433"/>
      <c r="D7" s="371"/>
      <c r="E7" s="371"/>
      <c r="F7" s="371"/>
      <c r="G7" s="371"/>
      <c r="H7" s="371"/>
      <c r="I7" s="371"/>
      <c r="J7" s="432"/>
      <c r="K7" s="374"/>
      <c r="L7" s="375"/>
      <c r="M7" s="374"/>
      <c r="N7" s="288"/>
      <c r="O7" s="373" t="s">
        <v>774</v>
      </c>
      <c r="P7" s="373" t="s">
        <v>775</v>
      </c>
      <c r="Q7" s="373" t="s">
        <v>776</v>
      </c>
      <c r="R7" s="373" t="s">
        <v>777</v>
      </c>
      <c r="S7" s="372" t="s">
        <v>778</v>
      </c>
      <c r="T7" s="289"/>
      <c r="U7" s="371"/>
    </row>
    <row r="8" spans="1:21" s="8" customFormat="1" x14ac:dyDescent="0.2">
      <c r="A8" s="371"/>
      <c r="B8" s="436"/>
      <c r="C8" s="437"/>
      <c r="D8" s="362"/>
      <c r="E8" s="362"/>
      <c r="F8" s="362"/>
      <c r="G8" s="362"/>
      <c r="H8" s="362"/>
      <c r="I8" s="362"/>
      <c r="J8" s="436"/>
      <c r="K8" s="366"/>
      <c r="L8" s="367"/>
      <c r="M8" s="366"/>
      <c r="N8" s="286"/>
      <c r="O8" s="365" t="s">
        <v>779</v>
      </c>
      <c r="P8" s="365" t="s">
        <v>780</v>
      </c>
      <c r="Q8" s="365" t="s">
        <v>781</v>
      </c>
      <c r="R8" s="364"/>
      <c r="S8" s="363" t="s">
        <v>782</v>
      </c>
      <c r="T8" s="287"/>
      <c r="U8" s="362"/>
    </row>
    <row r="9" spans="1:21" s="8" customFormat="1" ht="12.75" x14ac:dyDescent="0.2">
      <c r="A9" s="361" t="s">
        <v>783</v>
      </c>
      <c r="B9" s="327"/>
      <c r="C9" s="332" t="s">
        <v>784</v>
      </c>
      <c r="D9" s="319" t="s">
        <v>785</v>
      </c>
      <c r="E9" s="452" t="s">
        <v>6</v>
      </c>
      <c r="F9" s="311" t="s">
        <v>693</v>
      </c>
      <c r="G9" s="438">
        <v>1.498</v>
      </c>
      <c r="H9" s="312" t="s">
        <v>692</v>
      </c>
      <c r="I9" s="311">
        <v>1360</v>
      </c>
      <c r="J9" s="316">
        <v>5</v>
      </c>
      <c r="K9" s="439">
        <v>23.7</v>
      </c>
      <c r="L9" s="315">
        <f t="shared" ref="L9:L14" si="0">IF(K9&gt;0,1/K9*37.7*68.6,"")</f>
        <v>109.12320675105485</v>
      </c>
      <c r="M9" s="440">
        <v>17.399999999999999</v>
      </c>
      <c r="N9" s="441">
        <v>20.9</v>
      </c>
      <c r="O9" s="311" t="s">
        <v>691</v>
      </c>
      <c r="P9" s="312" t="s">
        <v>690</v>
      </c>
      <c r="Q9" s="311" t="s">
        <v>101</v>
      </c>
      <c r="R9" s="318"/>
      <c r="S9" s="442" t="str">
        <f t="shared" ref="S9:S18" si="1">IF((LEFT(D9,1)="6"),"☆☆☆☆☆",IF((LEFT(D9,1)="5"),"☆☆☆☆",IF((LEFT(D9,1)="4"),"☆☆☆"," ")))</f>
        <v xml:space="preserve"> </v>
      </c>
      <c r="T9" s="308">
        <f t="shared" ref="T9:T14" si="2">IF(K9&lt;&gt;0, IF(K9&gt;=M9,ROUNDDOWN(K9/M9*100,0),""),"")</f>
        <v>136</v>
      </c>
      <c r="U9" s="307">
        <f t="shared" ref="U9:U14" si="3">IF(K9&lt;&gt;0, IF(K9&gt;=N9,ROUNDDOWN(K9/N9*100,0),""),"")</f>
        <v>113</v>
      </c>
    </row>
    <row r="10" spans="1:21" s="8" customFormat="1" ht="12.75" x14ac:dyDescent="0.2">
      <c r="A10" s="443"/>
      <c r="B10" s="321"/>
      <c r="C10" s="320"/>
      <c r="D10" s="319" t="s">
        <v>785</v>
      </c>
      <c r="E10" s="452" t="s">
        <v>7</v>
      </c>
      <c r="F10" s="311" t="s">
        <v>693</v>
      </c>
      <c r="G10" s="438">
        <v>1.498</v>
      </c>
      <c r="H10" s="312" t="s">
        <v>692</v>
      </c>
      <c r="I10" s="311">
        <v>1380</v>
      </c>
      <c r="J10" s="316">
        <v>5</v>
      </c>
      <c r="K10" s="439">
        <v>23.7</v>
      </c>
      <c r="L10" s="315">
        <f t="shared" si="0"/>
        <v>109.12320675105485</v>
      </c>
      <c r="M10" s="440">
        <v>17.399999999999999</v>
      </c>
      <c r="N10" s="441">
        <v>20.9</v>
      </c>
      <c r="O10" s="311" t="s">
        <v>691</v>
      </c>
      <c r="P10" s="312" t="s">
        <v>690</v>
      </c>
      <c r="Q10" s="311" t="s">
        <v>101</v>
      </c>
      <c r="R10" s="318"/>
      <c r="S10" s="442" t="str">
        <f t="shared" si="1"/>
        <v xml:space="preserve"> </v>
      </c>
      <c r="T10" s="308">
        <f t="shared" si="2"/>
        <v>136</v>
      </c>
      <c r="U10" s="307">
        <f t="shared" si="3"/>
        <v>113</v>
      </c>
    </row>
    <row r="11" spans="1:21" s="8" customFormat="1" ht="12.75" x14ac:dyDescent="0.2">
      <c r="A11" s="443"/>
      <c r="B11" s="324"/>
      <c r="C11" s="328" t="s">
        <v>786</v>
      </c>
      <c r="D11" s="310" t="s">
        <v>787</v>
      </c>
      <c r="E11" s="452" t="s">
        <v>788</v>
      </c>
      <c r="F11" s="311" t="s">
        <v>706</v>
      </c>
      <c r="G11" s="317">
        <v>1.9970000000000001</v>
      </c>
      <c r="H11" s="312" t="s">
        <v>692</v>
      </c>
      <c r="I11" s="311" t="s">
        <v>712</v>
      </c>
      <c r="J11" s="316">
        <v>5</v>
      </c>
      <c r="K11" s="314">
        <v>19.2</v>
      </c>
      <c r="L11" s="315">
        <f t="shared" si="0"/>
        <v>134.69895833333334</v>
      </c>
      <c r="M11" s="314">
        <v>14.5</v>
      </c>
      <c r="N11" s="313">
        <v>18.2</v>
      </c>
      <c r="O11" s="311" t="s">
        <v>691</v>
      </c>
      <c r="P11" s="312" t="s">
        <v>690</v>
      </c>
      <c r="Q11" s="311" t="s">
        <v>101</v>
      </c>
      <c r="R11" s="318"/>
      <c r="S11" s="442" t="str">
        <f t="shared" si="1"/>
        <v xml:space="preserve"> </v>
      </c>
      <c r="T11" s="308">
        <f t="shared" si="2"/>
        <v>132</v>
      </c>
      <c r="U11" s="307">
        <f t="shared" si="3"/>
        <v>105</v>
      </c>
    </row>
    <row r="12" spans="1:21" s="8" customFormat="1" ht="12.75" x14ac:dyDescent="0.2">
      <c r="A12" s="443"/>
      <c r="B12" s="324"/>
      <c r="C12" s="328"/>
      <c r="D12" s="310" t="s">
        <v>787</v>
      </c>
      <c r="E12" s="452" t="s">
        <v>789</v>
      </c>
      <c r="F12" s="311" t="s">
        <v>706</v>
      </c>
      <c r="G12" s="317">
        <v>1.9970000000000001</v>
      </c>
      <c r="H12" s="312" t="s">
        <v>692</v>
      </c>
      <c r="I12" s="311" t="s">
        <v>712</v>
      </c>
      <c r="J12" s="316">
        <v>5</v>
      </c>
      <c r="K12" s="314">
        <v>19.600000000000001</v>
      </c>
      <c r="L12" s="315">
        <f>IF(K12&gt;0,1/K12*37.7*68.6,"")</f>
        <v>131.94999999999999</v>
      </c>
      <c r="M12" s="314">
        <v>14.5</v>
      </c>
      <c r="N12" s="313">
        <v>18.2</v>
      </c>
      <c r="O12" s="311" t="s">
        <v>691</v>
      </c>
      <c r="P12" s="312" t="s">
        <v>690</v>
      </c>
      <c r="Q12" s="311" t="s">
        <v>101</v>
      </c>
      <c r="R12" s="318"/>
      <c r="S12" s="442" t="str">
        <f t="shared" si="1"/>
        <v xml:space="preserve"> </v>
      </c>
      <c r="T12" s="308">
        <f>IF(K12&lt;&gt;0, IF(K12&gt;=M12,ROUNDDOWN(K12/M12*100,0),""),"")</f>
        <v>135</v>
      </c>
      <c r="U12" s="307">
        <f>IF(K12&lt;&gt;0, IF(K12&gt;=N12,ROUNDDOWN(K12/N12*100,0),""),"")</f>
        <v>107</v>
      </c>
    </row>
    <row r="13" spans="1:21" s="8" customFormat="1" ht="12.75" x14ac:dyDescent="0.2">
      <c r="A13" s="443"/>
      <c r="B13" s="324"/>
      <c r="C13" s="328"/>
      <c r="D13" s="310" t="s">
        <v>787</v>
      </c>
      <c r="E13" s="452" t="s">
        <v>790</v>
      </c>
      <c r="F13" s="311" t="s">
        <v>706</v>
      </c>
      <c r="G13" s="317">
        <v>1.9970000000000001</v>
      </c>
      <c r="H13" s="312" t="s">
        <v>692</v>
      </c>
      <c r="I13" s="311" t="s">
        <v>791</v>
      </c>
      <c r="J13" s="316">
        <v>5</v>
      </c>
      <c r="K13" s="314">
        <v>19.2</v>
      </c>
      <c r="L13" s="315">
        <f>IF(K13&gt;0,1/K13*37.7*68.6,"")</f>
        <v>134.69895833333334</v>
      </c>
      <c r="M13" s="314">
        <v>13.4</v>
      </c>
      <c r="N13" s="313">
        <v>16.899999999999999</v>
      </c>
      <c r="O13" s="311" t="s">
        <v>691</v>
      </c>
      <c r="P13" s="312" t="s">
        <v>690</v>
      </c>
      <c r="Q13" s="311" t="s">
        <v>101</v>
      </c>
      <c r="R13" s="318"/>
      <c r="S13" s="442" t="str">
        <f t="shared" si="1"/>
        <v xml:space="preserve"> </v>
      </c>
      <c r="T13" s="308">
        <f>IF(K13&lt;&gt;0, IF(K13&gt;=M13,ROUNDDOWN(K13/M13*100,0),""),"")</f>
        <v>143</v>
      </c>
      <c r="U13" s="307">
        <f>IF(K13&lt;&gt;0, IF(K13&gt;=N13,ROUNDDOWN(K13/N13*100,0),""),"")</f>
        <v>113</v>
      </c>
    </row>
    <row r="14" spans="1:21" s="8" customFormat="1" ht="12.75" x14ac:dyDescent="0.2">
      <c r="A14" s="443"/>
      <c r="B14" s="324"/>
      <c r="C14" s="328"/>
      <c r="D14" s="310" t="s">
        <v>787</v>
      </c>
      <c r="E14" s="452" t="s">
        <v>792</v>
      </c>
      <c r="F14" s="311" t="s">
        <v>706</v>
      </c>
      <c r="G14" s="317">
        <v>1.9970000000000001</v>
      </c>
      <c r="H14" s="312" t="s">
        <v>692</v>
      </c>
      <c r="I14" s="311">
        <v>1670</v>
      </c>
      <c r="J14" s="316">
        <v>5</v>
      </c>
      <c r="K14" s="314">
        <v>19.600000000000001</v>
      </c>
      <c r="L14" s="315">
        <f t="shared" si="0"/>
        <v>131.94999999999999</v>
      </c>
      <c r="M14" s="314">
        <v>13.4</v>
      </c>
      <c r="N14" s="313">
        <v>16.899999999999999</v>
      </c>
      <c r="O14" s="311" t="s">
        <v>691</v>
      </c>
      <c r="P14" s="312" t="s">
        <v>690</v>
      </c>
      <c r="Q14" s="311" t="s">
        <v>101</v>
      </c>
      <c r="R14" s="318"/>
      <c r="S14" s="442" t="str">
        <f t="shared" si="1"/>
        <v xml:space="preserve"> </v>
      </c>
      <c r="T14" s="308">
        <f t="shared" si="2"/>
        <v>146</v>
      </c>
      <c r="U14" s="307">
        <f t="shared" si="3"/>
        <v>115</v>
      </c>
    </row>
    <row r="15" spans="1:21" s="8" customFormat="1" ht="12.75" x14ac:dyDescent="0.2">
      <c r="A15" s="444"/>
      <c r="B15" s="445"/>
      <c r="C15" s="326" t="s">
        <v>793</v>
      </c>
      <c r="D15" s="319" t="s">
        <v>794</v>
      </c>
      <c r="E15" s="452" t="s">
        <v>716</v>
      </c>
      <c r="F15" s="312" t="s">
        <v>693</v>
      </c>
      <c r="G15" s="438">
        <v>1.498</v>
      </c>
      <c r="H15" s="312" t="s">
        <v>692</v>
      </c>
      <c r="I15" s="311" t="s">
        <v>795</v>
      </c>
      <c r="J15" s="316">
        <v>5</v>
      </c>
      <c r="K15" s="314">
        <v>21.2</v>
      </c>
      <c r="L15" s="315">
        <f>IF(K15&gt;0,1/K15*37.7*68.6,"")</f>
        <v>121.99150943396228</v>
      </c>
      <c r="M15" s="314">
        <v>14.5</v>
      </c>
      <c r="N15" s="313">
        <v>18.2</v>
      </c>
      <c r="O15" s="311" t="s">
        <v>691</v>
      </c>
      <c r="P15" s="312" t="s">
        <v>690</v>
      </c>
      <c r="Q15" s="311" t="s">
        <v>101</v>
      </c>
      <c r="R15" s="318"/>
      <c r="S15" s="442" t="str">
        <f t="shared" si="1"/>
        <v xml:space="preserve"> </v>
      </c>
      <c r="T15" s="308">
        <f>IF(K15&lt;&gt;0, IF(K15&gt;=M15,ROUNDDOWN(K15/M15*100,0),""),"")</f>
        <v>146</v>
      </c>
      <c r="U15" s="307">
        <f>IF(K15&lt;&gt;0, IF(K15&gt;=N15,ROUNDDOWN(K15/N15*100,0),""),"")</f>
        <v>116</v>
      </c>
    </row>
    <row r="16" spans="1:21" s="8" customFormat="1" ht="12.75" x14ac:dyDescent="0.2">
      <c r="A16" s="446"/>
      <c r="B16" s="446"/>
      <c r="C16" s="323"/>
      <c r="D16" s="319" t="s">
        <v>794</v>
      </c>
      <c r="E16" s="452" t="s">
        <v>796</v>
      </c>
      <c r="F16" s="312" t="s">
        <v>693</v>
      </c>
      <c r="G16" s="438">
        <v>1.498</v>
      </c>
      <c r="H16" s="312" t="s">
        <v>692</v>
      </c>
      <c r="I16" s="311" t="s">
        <v>797</v>
      </c>
      <c r="J16" s="316">
        <v>7</v>
      </c>
      <c r="K16" s="314">
        <v>21.2</v>
      </c>
      <c r="L16" s="315">
        <f>IF(K16&gt;0,1/K16*37.7*68.6,"")</f>
        <v>121.99150943396228</v>
      </c>
      <c r="M16" s="314">
        <v>13.4</v>
      </c>
      <c r="N16" s="313">
        <v>16.899999999999999</v>
      </c>
      <c r="O16" s="311" t="s">
        <v>691</v>
      </c>
      <c r="P16" s="312" t="s">
        <v>690</v>
      </c>
      <c r="Q16" s="311" t="s">
        <v>101</v>
      </c>
      <c r="R16" s="318"/>
      <c r="S16" s="442" t="str">
        <f t="shared" si="1"/>
        <v xml:space="preserve"> </v>
      </c>
      <c r="T16" s="308">
        <f>IF(K16&lt;&gt;0, IF(K16&gt;=M16,ROUNDDOWN(K16/M16*100,0),""),"")</f>
        <v>158</v>
      </c>
      <c r="U16" s="307">
        <f>IF(K16&lt;&gt;0, IF(K16&gt;=N16,ROUNDDOWN(K16/N16*100,0),""),"")</f>
        <v>125</v>
      </c>
    </row>
    <row r="17" spans="1:21" s="8" customFormat="1" ht="22.5" x14ac:dyDescent="0.2">
      <c r="A17" s="446"/>
      <c r="B17" s="446"/>
      <c r="C17" s="323"/>
      <c r="D17" s="319" t="s">
        <v>794</v>
      </c>
      <c r="E17" s="452" t="s">
        <v>696</v>
      </c>
      <c r="F17" s="312" t="s">
        <v>693</v>
      </c>
      <c r="G17" s="438">
        <v>1.498</v>
      </c>
      <c r="H17" s="312" t="s">
        <v>692</v>
      </c>
      <c r="I17" s="311" t="s">
        <v>798</v>
      </c>
      <c r="J17" s="316">
        <v>5</v>
      </c>
      <c r="K17" s="314">
        <v>22.9</v>
      </c>
      <c r="L17" s="315">
        <f>IF(K17&gt;0,1/K17*37.7*68.6,"")</f>
        <v>112.93537117903932</v>
      </c>
      <c r="M17" s="314">
        <v>14.5</v>
      </c>
      <c r="N17" s="313">
        <v>18.2</v>
      </c>
      <c r="O17" s="311" t="s">
        <v>691</v>
      </c>
      <c r="P17" s="312" t="s">
        <v>690</v>
      </c>
      <c r="Q17" s="311" t="s">
        <v>101</v>
      </c>
      <c r="R17" s="318"/>
      <c r="S17" s="442" t="str">
        <f t="shared" si="1"/>
        <v xml:space="preserve"> </v>
      </c>
      <c r="T17" s="308">
        <f>IF(K17&lt;&gt;0, IF(K17&gt;=M17,ROUNDDOWN(K17/M17*100,0),""),"")</f>
        <v>157</v>
      </c>
      <c r="U17" s="307">
        <f>IF(K17&lt;&gt;0, IF(K17&gt;=N17,ROUNDDOWN(K17/N17*100,0),""),"")</f>
        <v>125</v>
      </c>
    </row>
    <row r="18" spans="1:21" s="8" customFormat="1" ht="12.75" x14ac:dyDescent="0.2">
      <c r="A18" s="447"/>
      <c r="B18" s="447"/>
      <c r="C18" s="448"/>
      <c r="D18" s="319" t="s">
        <v>794</v>
      </c>
      <c r="E18" s="452" t="s">
        <v>799</v>
      </c>
      <c r="F18" s="312" t="s">
        <v>693</v>
      </c>
      <c r="G18" s="438">
        <v>1.498</v>
      </c>
      <c r="H18" s="312" t="s">
        <v>692</v>
      </c>
      <c r="I18" s="311">
        <v>1670</v>
      </c>
      <c r="J18" s="316">
        <v>7</v>
      </c>
      <c r="K18" s="314">
        <v>22.9</v>
      </c>
      <c r="L18" s="315">
        <f>IF(K18&gt;0,1/K18*37.7*68.6,"")</f>
        <v>112.93537117903932</v>
      </c>
      <c r="M18" s="314">
        <v>13.4</v>
      </c>
      <c r="N18" s="313">
        <v>16.899999999999999</v>
      </c>
      <c r="O18" s="311" t="s">
        <v>691</v>
      </c>
      <c r="P18" s="312" t="s">
        <v>690</v>
      </c>
      <c r="Q18" s="311" t="s">
        <v>101</v>
      </c>
      <c r="R18" s="318"/>
      <c r="S18" s="442" t="str">
        <f t="shared" si="1"/>
        <v xml:space="preserve"> </v>
      </c>
      <c r="T18" s="308">
        <f>IF(K18&lt;&gt;0, IF(K18&gt;=M18,ROUNDDOWN(K18/M18*100,0),""),"")</f>
        <v>170</v>
      </c>
      <c r="U18" s="307">
        <f>IF(K18&lt;&gt;0, IF(K18&gt;=N18,ROUNDDOWN(K18/N18*100,0),""),"")</f>
        <v>135</v>
      </c>
    </row>
    <row r="19" spans="1:21" s="8" customFormat="1" x14ac:dyDescent="0.2">
      <c r="A19" s="303"/>
      <c r="D19" s="303"/>
      <c r="E19" s="303"/>
      <c r="F19" s="303"/>
      <c r="G19" s="303"/>
      <c r="H19" s="303"/>
      <c r="I19" s="303"/>
      <c r="J19" s="449"/>
      <c r="K19" s="303"/>
      <c r="L19" s="303"/>
      <c r="M19" s="450" t="s">
        <v>689</v>
      </c>
      <c r="N19" s="303"/>
      <c r="O19" s="303"/>
      <c r="P19" s="303"/>
      <c r="Q19" s="303"/>
      <c r="R19" s="303"/>
      <c r="S19" s="303"/>
      <c r="T19" s="303"/>
      <c r="U19" s="303"/>
    </row>
    <row r="20" spans="1:21" x14ac:dyDescent="0.2">
      <c r="B20" s="8"/>
      <c r="C20" s="8"/>
    </row>
    <row r="21" spans="1:21" x14ac:dyDescent="0.2">
      <c r="B21" s="8"/>
      <c r="C21" s="8"/>
    </row>
    <row r="22" spans="1:21" x14ac:dyDescent="0.2">
      <c r="C22" s="8"/>
    </row>
    <row r="29" spans="1:21" x14ac:dyDescent="0.2">
      <c r="C29" s="451"/>
    </row>
  </sheetData>
  <mergeCells count="23">
    <mergeCell ref="D6:D8"/>
    <mergeCell ref="E6:E8"/>
    <mergeCell ref="F6:F8"/>
    <mergeCell ref="G6:G8"/>
    <mergeCell ref="K4:N4"/>
    <mergeCell ref="P4:R4"/>
    <mergeCell ref="T4:T8"/>
    <mergeCell ref="U4:U8"/>
    <mergeCell ref="K5:K8"/>
    <mergeCell ref="L5:L8"/>
    <mergeCell ref="M5:M8"/>
    <mergeCell ref="N5:N8"/>
    <mergeCell ref="P5:R5"/>
    <mergeCell ref="Q2:U2"/>
    <mergeCell ref="R3:U3"/>
    <mergeCell ref="A4:A8"/>
    <mergeCell ref="B4:C8"/>
    <mergeCell ref="D4:D5"/>
    <mergeCell ref="E4:E5"/>
    <mergeCell ref="F4:G5"/>
    <mergeCell ref="H4:H8"/>
    <mergeCell ref="I4:I8"/>
    <mergeCell ref="J4:J8"/>
  </mergeCells>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view="pageBreakPreview" topLeftCell="A2" zoomScaleNormal="100" zoomScaleSheetLayoutView="100" workbookViewId="0">
      <selection activeCell="F25" sqref="F25"/>
    </sheetView>
  </sheetViews>
  <sheetFormatPr defaultRowHeight="11.25" x14ac:dyDescent="0.2"/>
  <cols>
    <col min="1" max="1" width="15.875" style="103" customWidth="1"/>
    <col min="2" max="2" width="3.875" style="103" bestFit="1" customWidth="1"/>
    <col min="3" max="3" width="38.25" style="103" customWidth="1"/>
    <col min="4" max="4" width="13.875" style="103" bestFit="1" customWidth="1"/>
    <col min="5" max="5" width="13" style="104" bestFit="1" customWidth="1"/>
    <col min="6" max="6" width="13.125" style="103" bestFit="1" customWidth="1"/>
    <col min="7" max="7" width="5.875" style="103" bestFit="1" customWidth="1"/>
    <col min="8" max="8" width="12.125" style="103" bestFit="1" customWidth="1"/>
    <col min="9" max="9" width="10.5" style="103" bestFit="1" customWidth="1"/>
    <col min="10" max="10" width="7" style="103" bestFit="1" customWidth="1"/>
    <col min="11" max="11" width="5.875" style="103" bestFit="1" customWidth="1"/>
    <col min="12" max="12" width="8.75" style="103" bestFit="1" customWidth="1"/>
    <col min="13" max="14" width="8.5" style="103" bestFit="1" customWidth="1"/>
    <col min="15" max="15" width="14.375" style="103" bestFit="1" customWidth="1"/>
    <col min="16" max="16" width="10" style="103" bestFit="1" customWidth="1"/>
    <col min="17" max="17" width="6" style="103" customWidth="1"/>
    <col min="18" max="18" width="19.375" style="103" customWidth="1"/>
    <col min="19" max="19" width="11" style="103" bestFit="1" customWidth="1"/>
    <col min="20" max="21" width="8.25" style="103" bestFit="1" customWidth="1"/>
    <col min="22" max="16384" width="9" style="103"/>
  </cols>
  <sheetData>
    <row r="1" spans="1:21" ht="21.75" customHeight="1" x14ac:dyDescent="0.25">
      <c r="A1" s="247"/>
      <c r="B1" s="247"/>
      <c r="Q1" s="246"/>
    </row>
    <row r="2" spans="1:21" s="1" customFormat="1" ht="15" x14ac:dyDescent="0.2">
      <c r="A2" s="103"/>
      <c r="B2" s="103"/>
      <c r="C2" s="103"/>
      <c r="F2" s="245"/>
      <c r="I2" s="103"/>
      <c r="J2" s="242" t="s">
        <v>616</v>
      </c>
      <c r="K2" s="242"/>
      <c r="L2" s="242"/>
      <c r="M2" s="242"/>
      <c r="N2" s="242"/>
      <c r="O2" s="242"/>
      <c r="P2" s="242"/>
      <c r="Q2" s="301"/>
      <c r="R2" s="301"/>
      <c r="S2" s="301"/>
      <c r="T2" s="301"/>
      <c r="U2" s="301"/>
    </row>
    <row r="3" spans="1:21" s="1" customFormat="1" ht="23.25" customHeight="1" x14ac:dyDescent="0.25">
      <c r="A3" s="300" t="s">
        <v>16</v>
      </c>
      <c r="B3" s="243"/>
      <c r="C3" s="103"/>
      <c r="F3" s="103"/>
      <c r="G3" s="103"/>
      <c r="H3" s="103"/>
      <c r="I3" s="103"/>
      <c r="J3" s="242"/>
      <c r="K3" s="103"/>
      <c r="L3" s="103"/>
      <c r="M3" s="103"/>
      <c r="N3" s="103"/>
      <c r="O3" s="103"/>
      <c r="Q3" s="241"/>
      <c r="R3" s="240" t="s">
        <v>825</v>
      </c>
      <c r="S3" s="240"/>
      <c r="T3" s="240"/>
      <c r="U3" s="240"/>
    </row>
    <row r="4" spans="1:21" s="1" customFormat="1" ht="14.25" customHeight="1" thickBot="1" x14ac:dyDescent="0.25">
      <c r="A4" s="213" t="s">
        <v>824</v>
      </c>
      <c r="B4" s="236" t="s">
        <v>612</v>
      </c>
      <c r="C4" s="239"/>
      <c r="D4" s="238"/>
      <c r="E4" s="237"/>
      <c r="F4" s="236" t="s">
        <v>611</v>
      </c>
      <c r="G4" s="235"/>
      <c r="H4" s="212" t="s">
        <v>823</v>
      </c>
      <c r="I4" s="212" t="s">
        <v>822</v>
      </c>
      <c r="J4" s="234" t="s">
        <v>821</v>
      </c>
      <c r="K4" s="233" t="s">
        <v>680</v>
      </c>
      <c r="L4" s="232"/>
      <c r="M4" s="232"/>
      <c r="N4" s="231"/>
      <c r="O4" s="230"/>
      <c r="P4" s="229"/>
      <c r="Q4" s="228"/>
      <c r="R4" s="227"/>
      <c r="S4" s="226"/>
      <c r="T4" s="468" t="s">
        <v>0</v>
      </c>
      <c r="U4" s="467" t="s">
        <v>745</v>
      </c>
    </row>
    <row r="5" spans="1:21" s="1" customFormat="1" ht="11.25" customHeight="1" x14ac:dyDescent="0.2">
      <c r="A5" s="203"/>
      <c r="B5" s="210"/>
      <c r="C5" s="211"/>
      <c r="D5" s="224"/>
      <c r="E5" s="223"/>
      <c r="F5" s="201"/>
      <c r="G5" s="198"/>
      <c r="H5" s="203"/>
      <c r="I5" s="203"/>
      <c r="J5" s="210"/>
      <c r="K5" s="222" t="s">
        <v>820</v>
      </c>
      <c r="L5" s="221" t="s">
        <v>678</v>
      </c>
      <c r="M5" s="220" t="s">
        <v>819</v>
      </c>
      <c r="N5" s="219" t="s">
        <v>818</v>
      </c>
      <c r="O5" s="218" t="s">
        <v>817</v>
      </c>
      <c r="P5" s="217" t="s">
        <v>816</v>
      </c>
      <c r="Q5" s="216"/>
      <c r="R5" s="215"/>
      <c r="S5" s="214" t="s">
        <v>815</v>
      </c>
      <c r="T5" s="204"/>
      <c r="U5" s="203"/>
    </row>
    <row r="6" spans="1:21" s="1" customFormat="1" x14ac:dyDescent="0.2">
      <c r="A6" s="203"/>
      <c r="B6" s="210"/>
      <c r="C6" s="211"/>
      <c r="D6" s="213" t="s">
        <v>596</v>
      </c>
      <c r="E6" s="290" t="s">
        <v>672</v>
      </c>
      <c r="F6" s="213" t="s">
        <v>596</v>
      </c>
      <c r="G6" s="212" t="s">
        <v>814</v>
      </c>
      <c r="H6" s="203"/>
      <c r="I6" s="203"/>
      <c r="J6" s="210"/>
      <c r="K6" s="208"/>
      <c r="L6" s="209"/>
      <c r="M6" s="208"/>
      <c r="N6" s="207"/>
      <c r="O6" s="206" t="s">
        <v>594</v>
      </c>
      <c r="P6" s="206" t="s">
        <v>593</v>
      </c>
      <c r="Q6" s="206"/>
      <c r="R6" s="206"/>
      <c r="S6" s="205" t="s">
        <v>592</v>
      </c>
      <c r="T6" s="204"/>
      <c r="U6" s="203"/>
    </row>
    <row r="7" spans="1:21" s="1" customFormat="1" x14ac:dyDescent="0.2">
      <c r="A7" s="203"/>
      <c r="B7" s="210"/>
      <c r="C7" s="211"/>
      <c r="D7" s="203"/>
      <c r="E7" s="203"/>
      <c r="F7" s="203"/>
      <c r="G7" s="203"/>
      <c r="H7" s="203"/>
      <c r="I7" s="203"/>
      <c r="J7" s="210"/>
      <c r="K7" s="208"/>
      <c r="L7" s="209"/>
      <c r="M7" s="208"/>
      <c r="N7" s="207"/>
      <c r="O7" s="206" t="s">
        <v>813</v>
      </c>
      <c r="P7" s="206" t="s">
        <v>590</v>
      </c>
      <c r="Q7" s="206" t="s">
        <v>589</v>
      </c>
      <c r="R7" s="206" t="s">
        <v>588</v>
      </c>
      <c r="S7" s="205" t="s">
        <v>587</v>
      </c>
      <c r="T7" s="204"/>
      <c r="U7" s="203"/>
    </row>
    <row r="8" spans="1:21" s="1" customFormat="1" x14ac:dyDescent="0.2">
      <c r="A8" s="193"/>
      <c r="B8" s="201"/>
      <c r="C8" s="202"/>
      <c r="D8" s="193"/>
      <c r="E8" s="193"/>
      <c r="F8" s="193"/>
      <c r="G8" s="193"/>
      <c r="H8" s="193"/>
      <c r="I8" s="193"/>
      <c r="J8" s="201"/>
      <c r="K8" s="199"/>
      <c r="L8" s="200"/>
      <c r="M8" s="199"/>
      <c r="N8" s="198"/>
      <c r="O8" s="197" t="s">
        <v>812</v>
      </c>
      <c r="P8" s="197" t="s">
        <v>585</v>
      </c>
      <c r="Q8" s="197" t="s">
        <v>584</v>
      </c>
      <c r="R8" s="196"/>
      <c r="S8" s="195" t="s">
        <v>583</v>
      </c>
      <c r="T8" s="194"/>
      <c r="U8" s="193"/>
    </row>
    <row r="9" spans="1:21" s="1" customFormat="1" ht="24" customHeight="1" x14ac:dyDescent="0.2">
      <c r="A9" s="469" t="s">
        <v>826</v>
      </c>
      <c r="B9" s="463"/>
      <c r="C9" s="466" t="s">
        <v>811</v>
      </c>
      <c r="D9" s="256" t="s">
        <v>810</v>
      </c>
      <c r="E9" s="110" t="s">
        <v>804</v>
      </c>
      <c r="F9" s="257" t="s">
        <v>809</v>
      </c>
      <c r="G9" s="264">
        <v>1.968</v>
      </c>
      <c r="H9" s="258" t="s">
        <v>110</v>
      </c>
      <c r="I9" s="465" t="s">
        <v>808</v>
      </c>
      <c r="J9" s="263">
        <v>5</v>
      </c>
      <c r="K9" s="271">
        <v>21.3</v>
      </c>
      <c r="L9" s="270">
        <f>IF(K9&gt;0,1/K9*37.7*68.6,"")</f>
        <v>121.418779342723</v>
      </c>
      <c r="M9" s="271">
        <v>15.8</v>
      </c>
      <c r="N9" s="460">
        <v>19.399999999999999</v>
      </c>
      <c r="O9" s="258" t="s">
        <v>807</v>
      </c>
      <c r="P9" s="258" t="s">
        <v>25</v>
      </c>
      <c r="Q9" s="257" t="s">
        <v>3</v>
      </c>
      <c r="R9" s="256"/>
      <c r="S9" s="255"/>
      <c r="T9" s="254">
        <f>IF(K9&lt;&gt;0, IF(K9&gt;=M9,ROUNDDOWN(K9/M9*100,0),""),"")</f>
        <v>134</v>
      </c>
      <c r="U9" s="253">
        <f>IF(K9&lt;&gt;0, IF(K9&gt;=N9,ROUNDDOWN(K9/N9*100,0),""),"")</f>
        <v>109</v>
      </c>
    </row>
    <row r="10" spans="1:21" s="1" customFormat="1" ht="24" customHeight="1" x14ac:dyDescent="0.2">
      <c r="A10" s="464"/>
      <c r="B10" s="463"/>
      <c r="C10" s="462" t="s">
        <v>806</v>
      </c>
      <c r="D10" s="256" t="s">
        <v>805</v>
      </c>
      <c r="E10" s="461" t="s">
        <v>804</v>
      </c>
      <c r="F10" s="257" t="s">
        <v>803</v>
      </c>
      <c r="G10" s="264">
        <v>1.968</v>
      </c>
      <c r="H10" s="258" t="s">
        <v>2</v>
      </c>
      <c r="I10" s="257" t="s">
        <v>802</v>
      </c>
      <c r="J10" s="263">
        <v>5</v>
      </c>
      <c r="K10" s="271">
        <v>19.5</v>
      </c>
      <c r="L10" s="270">
        <f>IF(K10&gt;0,1/K10*37.7*68.6,"")</f>
        <v>132.62666666666667</v>
      </c>
      <c r="M10" s="271">
        <v>15.8</v>
      </c>
      <c r="N10" s="460">
        <v>19.399999999999999</v>
      </c>
      <c r="O10" s="258" t="s">
        <v>801</v>
      </c>
      <c r="P10" s="258" t="s">
        <v>800</v>
      </c>
      <c r="Q10" s="257" t="s">
        <v>101</v>
      </c>
      <c r="R10" s="256"/>
      <c r="S10" s="255"/>
      <c r="T10" s="254">
        <f>IF(K10&lt;&gt;0, IF(K10&gt;=M10,ROUNDDOWN(K10/M10*100,0),""),"")</f>
        <v>123</v>
      </c>
      <c r="U10" s="253">
        <f>IF(K10&lt;&gt;0, IF(K10&gt;=N10,ROUNDDOWN(K10/N10*100,0),""),"")</f>
        <v>100</v>
      </c>
    </row>
    <row r="11" spans="1:21" s="1" customFormat="1" ht="24" customHeight="1" x14ac:dyDescent="0.2">
      <c r="A11" s="458"/>
      <c r="B11" s="459"/>
      <c r="C11" s="457"/>
      <c r="D11" s="458"/>
      <c r="E11" s="458"/>
      <c r="F11" s="458"/>
      <c r="G11" s="458"/>
      <c r="H11" s="458"/>
      <c r="I11" s="458"/>
      <c r="J11" s="457"/>
      <c r="K11" s="455"/>
      <c r="L11" s="456"/>
      <c r="M11" s="455"/>
      <c r="N11" s="453"/>
      <c r="O11" s="197"/>
      <c r="P11" s="197"/>
      <c r="Q11" s="197"/>
      <c r="R11" s="196"/>
      <c r="S11" s="195"/>
      <c r="T11" s="454"/>
      <c r="U11" s="453"/>
    </row>
    <row r="12" spans="1:21" s="1" customFormat="1" ht="24" customHeight="1" x14ac:dyDescent="0.2">
      <c r="A12" s="103"/>
      <c r="D12" s="103"/>
      <c r="E12" s="103"/>
      <c r="F12" s="103"/>
      <c r="G12" s="103"/>
      <c r="H12" s="103"/>
      <c r="I12" s="103"/>
      <c r="J12" s="252"/>
      <c r="K12" s="103"/>
      <c r="L12" s="103"/>
      <c r="M12" s="103"/>
      <c r="N12" s="103"/>
      <c r="O12" s="103"/>
      <c r="P12" s="103"/>
      <c r="Q12" s="103"/>
      <c r="R12" s="103"/>
    </row>
    <row r="13" spans="1:21" ht="10.5" customHeight="1" x14ac:dyDescent="0.2">
      <c r="B13" s="1"/>
      <c r="C13" s="1"/>
      <c r="E13" s="103"/>
    </row>
    <row r="14" spans="1:21" ht="10.5" customHeight="1" x14ac:dyDescent="0.2">
      <c r="B14" s="1"/>
      <c r="C14" s="1"/>
      <c r="E14" s="103"/>
    </row>
    <row r="15" spans="1:21" ht="10.5" customHeight="1" x14ac:dyDescent="0.2">
      <c r="C15" s="1"/>
      <c r="E15" s="103"/>
    </row>
    <row r="16" spans="1:21" ht="10.5" customHeight="1" x14ac:dyDescent="0.2">
      <c r="E16" s="103"/>
    </row>
    <row r="17" spans="5:5" ht="10.5" customHeight="1" x14ac:dyDescent="0.2">
      <c r="E17" s="103"/>
    </row>
    <row r="18" spans="5:5" ht="10.5" customHeight="1" x14ac:dyDescent="0.2">
      <c r="E18" s="103"/>
    </row>
    <row r="19" spans="5:5" ht="10.5" customHeight="1" x14ac:dyDescent="0.2">
      <c r="E19" s="103"/>
    </row>
    <row r="20" spans="5:5" ht="10.5" customHeight="1" x14ac:dyDescent="0.2">
      <c r="E20" s="103"/>
    </row>
    <row r="21" spans="5:5" ht="10.5" customHeight="1" x14ac:dyDescent="0.2">
      <c r="E21" s="103"/>
    </row>
    <row r="22" spans="5:5" ht="10.5" customHeight="1" x14ac:dyDescent="0.2">
      <c r="E22" s="103"/>
    </row>
  </sheetData>
  <sheetProtection selectLockedCells="1"/>
  <autoFilter ref="A8:U11">
    <filterColumn colId="1" showButton="0"/>
  </autoFilter>
  <mergeCells count="23">
    <mergeCell ref="D6:D8"/>
    <mergeCell ref="E6:E8"/>
    <mergeCell ref="F6:F8"/>
    <mergeCell ref="G6:G8"/>
    <mergeCell ref="P4:R4"/>
    <mergeCell ref="T4:T8"/>
    <mergeCell ref="U4:U8"/>
    <mergeCell ref="K5:K8"/>
    <mergeCell ref="L5:L8"/>
    <mergeCell ref="M5:M8"/>
    <mergeCell ref="K4:N4"/>
    <mergeCell ref="N5:N8"/>
    <mergeCell ref="P5:R5"/>
    <mergeCell ref="Q2:U2"/>
    <mergeCell ref="R3:U3"/>
    <mergeCell ref="A4:A8"/>
    <mergeCell ref="B4:C8"/>
    <mergeCell ref="D4:D5"/>
    <mergeCell ref="E4:E5"/>
    <mergeCell ref="F4:G5"/>
    <mergeCell ref="H4:H8"/>
    <mergeCell ref="I4:I8"/>
    <mergeCell ref="J4:J8"/>
  </mergeCells>
  <phoneticPr fontId="20"/>
  <printOptions horizontalCentered="1"/>
  <pageMargins left="0.39370078740157483" right="0.39370078740157483" top="0.39370078740157483" bottom="0.39370078740157483" header="0.19685039370078741" footer="0.39370078740157483"/>
  <pageSetup paperSize="9" scale="58" firstPageNumber="0" fitToHeight="0" orientation="landscape" r:id="rId1"/>
  <headerFooter alignWithMargins="0">
    <oddHeader>&amp;R様式1-7</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showGridLines="0" view="pageBreakPreview" zoomScaleNormal="60" zoomScaleSheetLayoutView="100" workbookViewId="0">
      <selection activeCell="F25" sqref="F25"/>
    </sheetView>
  </sheetViews>
  <sheetFormatPr defaultRowHeight="11.25" x14ac:dyDescent="0.2"/>
  <cols>
    <col min="1" max="1" width="15.875" style="302" customWidth="1"/>
    <col min="2" max="2" width="3.875" style="302" bestFit="1" customWidth="1"/>
    <col min="3" max="3" width="8.875" style="302" customWidth="1"/>
    <col min="4" max="4" width="13.875" style="302" bestFit="1" customWidth="1"/>
    <col min="5" max="5" width="13.875" style="302" customWidth="1"/>
    <col min="6" max="6" width="13.125" style="302" bestFit="1" customWidth="1"/>
    <col min="7" max="7" width="5.875" style="302" bestFit="1" customWidth="1"/>
    <col min="8" max="8" width="12.125" style="302" bestFit="1" customWidth="1"/>
    <col min="9" max="9" width="10.5" style="302" bestFit="1" customWidth="1"/>
    <col min="10" max="10" width="7" style="302" bestFit="1" customWidth="1"/>
    <col min="11" max="11" width="5.875" style="302" bestFit="1" customWidth="1"/>
    <col min="12" max="12" width="10.125" style="302" bestFit="1" customWidth="1"/>
    <col min="13" max="14" width="8.5" style="302" bestFit="1" customWidth="1"/>
    <col min="15" max="15" width="19.625" style="302" customWidth="1"/>
    <col min="16" max="16" width="18.25" style="302" customWidth="1"/>
    <col min="17" max="17" width="6" style="302" customWidth="1"/>
    <col min="18" max="18" width="10.875" style="302" customWidth="1"/>
    <col min="19" max="19" width="11" style="302" bestFit="1" customWidth="1"/>
    <col min="20" max="21" width="8.25" style="302" bestFit="1" customWidth="1"/>
    <col min="22" max="16384" width="9" style="302"/>
  </cols>
  <sheetData>
    <row r="1" spans="1:21" ht="15.75" x14ac:dyDescent="0.25">
      <c r="A1" s="416"/>
      <c r="B1" s="416"/>
      <c r="Q1" s="415"/>
    </row>
    <row r="2" spans="1:21" s="304" customFormat="1" ht="15" x14ac:dyDescent="0.2">
      <c r="A2" s="302"/>
      <c r="B2" s="302"/>
      <c r="C2" s="302"/>
      <c r="F2" s="414"/>
      <c r="I2" s="302"/>
      <c r="J2" s="409" t="s">
        <v>754</v>
      </c>
      <c r="K2" s="409"/>
      <c r="L2" s="409"/>
      <c r="M2" s="409"/>
      <c r="N2" s="409"/>
      <c r="O2" s="409"/>
      <c r="P2" s="409"/>
      <c r="Q2" s="413" t="s">
        <v>753</v>
      </c>
      <c r="R2" s="412"/>
      <c r="S2" s="412"/>
      <c r="T2" s="412"/>
      <c r="U2" s="412"/>
    </row>
    <row r="3" spans="1:21" s="304" customFormat="1" ht="15.75" x14ac:dyDescent="0.25">
      <c r="A3" s="411" t="s">
        <v>16</v>
      </c>
      <c r="B3" s="410"/>
      <c r="C3" s="302"/>
      <c r="F3" s="302"/>
      <c r="G3" s="302"/>
      <c r="H3" s="302"/>
      <c r="I3" s="302"/>
      <c r="J3" s="409"/>
      <c r="K3" s="303"/>
      <c r="L3" s="303"/>
      <c r="M3" s="303"/>
      <c r="N3" s="303"/>
      <c r="O3" s="303"/>
      <c r="P3" s="8"/>
      <c r="Q3" s="14"/>
      <c r="R3" s="408" t="s">
        <v>218</v>
      </c>
      <c r="S3" s="408"/>
      <c r="T3" s="408"/>
      <c r="U3" s="408"/>
    </row>
    <row r="4" spans="1:21" s="304" customFormat="1" ht="12" customHeight="1" thickBot="1" x14ac:dyDescent="0.25">
      <c r="A4" s="380" t="s">
        <v>752</v>
      </c>
      <c r="B4" s="404" t="s">
        <v>751</v>
      </c>
      <c r="C4" s="407"/>
      <c r="D4" s="406"/>
      <c r="E4" s="405"/>
      <c r="F4" s="404" t="s">
        <v>750</v>
      </c>
      <c r="G4" s="403"/>
      <c r="H4" s="379" t="s">
        <v>749</v>
      </c>
      <c r="I4" s="379" t="s">
        <v>748</v>
      </c>
      <c r="J4" s="402" t="s">
        <v>747</v>
      </c>
      <c r="K4" s="401" t="s">
        <v>746</v>
      </c>
      <c r="L4" s="400"/>
      <c r="M4" s="400"/>
      <c r="N4" s="399"/>
      <c r="O4" s="398"/>
      <c r="P4" s="397"/>
      <c r="Q4" s="396"/>
      <c r="R4" s="395"/>
      <c r="S4" s="394"/>
      <c r="T4" s="294" t="s">
        <v>0</v>
      </c>
      <c r="U4" s="393" t="s">
        <v>745</v>
      </c>
    </row>
    <row r="5" spans="1:21" s="304" customFormat="1" ht="11.25" customHeight="1" x14ac:dyDescent="0.2">
      <c r="A5" s="377"/>
      <c r="B5" s="376"/>
      <c r="C5" s="378"/>
      <c r="D5" s="392"/>
      <c r="E5" s="391"/>
      <c r="F5" s="368"/>
      <c r="G5" s="390"/>
      <c r="H5" s="377"/>
      <c r="I5" s="377"/>
      <c r="J5" s="376"/>
      <c r="K5" s="389" t="s">
        <v>744</v>
      </c>
      <c r="L5" s="388" t="s">
        <v>743</v>
      </c>
      <c r="M5" s="387" t="s">
        <v>742</v>
      </c>
      <c r="N5" s="291" t="s">
        <v>741</v>
      </c>
      <c r="O5" s="386" t="s">
        <v>740</v>
      </c>
      <c r="P5" s="385" t="s">
        <v>739</v>
      </c>
      <c r="Q5" s="384"/>
      <c r="R5" s="383"/>
      <c r="S5" s="382" t="s">
        <v>738</v>
      </c>
      <c r="T5" s="289"/>
      <c r="U5" s="371"/>
    </row>
    <row r="6" spans="1:21" s="304" customFormat="1" x14ac:dyDescent="0.2">
      <c r="A6" s="377"/>
      <c r="B6" s="376"/>
      <c r="C6" s="378"/>
      <c r="D6" s="380" t="s">
        <v>737</v>
      </c>
      <c r="E6" s="381" t="s">
        <v>672</v>
      </c>
      <c r="F6" s="380" t="s">
        <v>737</v>
      </c>
      <c r="G6" s="379" t="s">
        <v>736</v>
      </c>
      <c r="H6" s="377"/>
      <c r="I6" s="377"/>
      <c r="J6" s="376"/>
      <c r="K6" s="374"/>
      <c r="L6" s="375"/>
      <c r="M6" s="374"/>
      <c r="N6" s="288"/>
      <c r="O6" s="373" t="s">
        <v>735</v>
      </c>
      <c r="P6" s="373" t="s">
        <v>734</v>
      </c>
      <c r="Q6" s="373"/>
      <c r="R6" s="373"/>
      <c r="S6" s="372" t="s">
        <v>733</v>
      </c>
      <c r="T6" s="289"/>
      <c r="U6" s="371"/>
    </row>
    <row r="7" spans="1:21" s="304" customFormat="1" x14ac:dyDescent="0.2">
      <c r="A7" s="377"/>
      <c r="B7" s="376"/>
      <c r="C7" s="378"/>
      <c r="D7" s="377"/>
      <c r="E7" s="377"/>
      <c r="F7" s="377"/>
      <c r="G7" s="377"/>
      <c r="H7" s="377"/>
      <c r="I7" s="377"/>
      <c r="J7" s="376"/>
      <c r="K7" s="374"/>
      <c r="L7" s="375"/>
      <c r="M7" s="374"/>
      <c r="N7" s="288"/>
      <c r="O7" s="373" t="s">
        <v>732</v>
      </c>
      <c r="P7" s="373" t="s">
        <v>731</v>
      </c>
      <c r="Q7" s="373" t="s">
        <v>730</v>
      </c>
      <c r="R7" s="373" t="s">
        <v>729</v>
      </c>
      <c r="S7" s="372" t="s">
        <v>728</v>
      </c>
      <c r="T7" s="289"/>
      <c r="U7" s="371"/>
    </row>
    <row r="8" spans="1:21" s="304" customFormat="1" x14ac:dyDescent="0.2">
      <c r="A8" s="369"/>
      <c r="B8" s="368"/>
      <c r="C8" s="370"/>
      <c r="D8" s="369"/>
      <c r="E8" s="369"/>
      <c r="F8" s="369"/>
      <c r="G8" s="369"/>
      <c r="H8" s="369"/>
      <c r="I8" s="369"/>
      <c r="J8" s="368"/>
      <c r="K8" s="366"/>
      <c r="L8" s="367"/>
      <c r="M8" s="366"/>
      <c r="N8" s="286"/>
      <c r="O8" s="365" t="s">
        <v>727</v>
      </c>
      <c r="P8" s="365" t="s">
        <v>726</v>
      </c>
      <c r="Q8" s="365" t="s">
        <v>725</v>
      </c>
      <c r="R8" s="364"/>
      <c r="S8" s="363" t="s">
        <v>724</v>
      </c>
      <c r="T8" s="287"/>
      <c r="U8" s="362"/>
    </row>
    <row r="9" spans="1:21" s="304" customFormat="1" ht="24.75" customHeight="1" x14ac:dyDescent="0.2">
      <c r="A9" s="361" t="s">
        <v>723</v>
      </c>
      <c r="B9" s="349"/>
      <c r="C9" s="348">
        <v>2008</v>
      </c>
      <c r="D9" s="347" t="s">
        <v>722</v>
      </c>
      <c r="E9" s="346" t="s">
        <v>6</v>
      </c>
      <c r="F9" s="311" t="s">
        <v>693</v>
      </c>
      <c r="G9" s="317">
        <v>1.498</v>
      </c>
      <c r="H9" s="312" t="s">
        <v>692</v>
      </c>
      <c r="I9" s="311">
        <v>1320</v>
      </c>
      <c r="J9" s="350">
        <v>5</v>
      </c>
      <c r="K9" s="343">
        <v>22.3</v>
      </c>
      <c r="L9" s="315">
        <f>IF(K9&gt;0,1/K9*37.7*68.6,"")</f>
        <v>115.97399103139013</v>
      </c>
      <c r="M9" s="314">
        <v>17.399999999999999</v>
      </c>
      <c r="N9" s="313">
        <v>20.9</v>
      </c>
      <c r="O9" s="311" t="s">
        <v>691</v>
      </c>
      <c r="P9" s="312" t="s">
        <v>690</v>
      </c>
      <c r="Q9" s="311" t="s">
        <v>101</v>
      </c>
      <c r="R9" s="310"/>
      <c r="S9" s="309"/>
      <c r="T9" s="308">
        <f>IF(K9&lt;&gt;0, IF(K9&gt;=M9,ROUNDDOWN(K9/M9*100,0),""),"")</f>
        <v>128</v>
      </c>
      <c r="U9" s="307">
        <f>IF(K9&lt;&gt;0, IF(K9&gt;=N9,ROUNDDOWN(K9/N9*100,0),""),"")</f>
        <v>106</v>
      </c>
    </row>
    <row r="10" spans="1:21" s="304" customFormat="1" ht="24.75" customHeight="1" x14ac:dyDescent="0.2">
      <c r="A10" s="325"/>
      <c r="B10" s="349"/>
      <c r="C10" s="344"/>
      <c r="D10" s="360" t="s">
        <v>722</v>
      </c>
      <c r="E10" s="351" t="s">
        <v>7</v>
      </c>
      <c r="F10" s="340" t="s">
        <v>693</v>
      </c>
      <c r="G10" s="345">
        <v>1.498</v>
      </c>
      <c r="H10" s="341" t="s">
        <v>692</v>
      </c>
      <c r="I10" s="340">
        <v>1350</v>
      </c>
      <c r="J10" s="359">
        <v>5</v>
      </c>
      <c r="K10" s="358">
        <v>22.3</v>
      </c>
      <c r="L10" s="342">
        <f>IF(K10&gt;0,1/K10*37.7*68.6,"")</f>
        <v>115.97399103139013</v>
      </c>
      <c r="M10" s="353">
        <v>17.399999999999999</v>
      </c>
      <c r="N10" s="357">
        <v>20.9</v>
      </c>
      <c r="O10" s="340" t="s">
        <v>691</v>
      </c>
      <c r="P10" s="341" t="s">
        <v>690</v>
      </c>
      <c r="Q10" s="340" t="s">
        <v>101</v>
      </c>
      <c r="R10" s="339"/>
      <c r="S10" s="338"/>
      <c r="T10" s="337">
        <f>IF(K10&lt;&gt;0, IF(K10&gt;=M10,ROUNDDOWN(K10/M10*100,0),""),"")</f>
        <v>128</v>
      </c>
      <c r="U10" s="336">
        <f>IF(K10&lt;&gt;0, IF(K10&gt;=N10,ROUNDDOWN(K10/N10*100,0),""),"")</f>
        <v>106</v>
      </c>
    </row>
    <row r="11" spans="1:21" s="304" customFormat="1" ht="24.75" customHeight="1" x14ac:dyDescent="0.2">
      <c r="A11" s="325"/>
      <c r="B11" s="356"/>
      <c r="C11" s="355">
        <v>308</v>
      </c>
      <c r="D11" s="352" t="s">
        <v>721</v>
      </c>
      <c r="E11" s="346" t="s">
        <v>6</v>
      </c>
      <c r="F11" s="311" t="s">
        <v>693</v>
      </c>
      <c r="G11" s="317">
        <v>1.498</v>
      </c>
      <c r="H11" s="312" t="s">
        <v>692</v>
      </c>
      <c r="I11" s="311">
        <v>1420</v>
      </c>
      <c r="J11" s="350">
        <v>5</v>
      </c>
      <c r="K11" s="354">
        <v>24.2</v>
      </c>
      <c r="L11" s="315">
        <f>IF(K11&gt;0,1/K11*37.7*68.6,"")</f>
        <v>106.86859504132232</v>
      </c>
      <c r="M11" s="353">
        <v>17.399999999999999</v>
      </c>
      <c r="N11" s="313">
        <v>20.9</v>
      </c>
      <c r="O11" s="311" t="s">
        <v>691</v>
      </c>
      <c r="P11" s="312" t="s">
        <v>690</v>
      </c>
      <c r="Q11" s="311" t="s">
        <v>101</v>
      </c>
      <c r="R11" s="310"/>
      <c r="S11" s="309"/>
      <c r="T11" s="308">
        <f>IF(K11&lt;&gt;0, IF(K11&gt;=M11,ROUNDDOWN(K11/M11*100,0),""),"")</f>
        <v>139</v>
      </c>
      <c r="U11" s="307">
        <f>IF(K11&lt;&gt;0, IF(K11&gt;=N11,ROUNDDOWN(K11/N11*100,0),""),"")</f>
        <v>115</v>
      </c>
    </row>
    <row r="12" spans="1:21" s="304" customFormat="1" ht="24.75" customHeight="1" x14ac:dyDescent="0.2">
      <c r="A12" s="325"/>
      <c r="B12" s="349"/>
      <c r="C12" s="348"/>
      <c r="D12" s="352" t="s">
        <v>721</v>
      </c>
      <c r="E12" s="351" t="s">
        <v>7</v>
      </c>
      <c r="F12" s="311" t="s">
        <v>693</v>
      </c>
      <c r="G12" s="317">
        <v>1.498</v>
      </c>
      <c r="H12" s="312" t="s">
        <v>692</v>
      </c>
      <c r="I12" s="311">
        <v>1440</v>
      </c>
      <c r="J12" s="350">
        <v>5</v>
      </c>
      <c r="K12" s="343">
        <v>24.2</v>
      </c>
      <c r="L12" s="315">
        <f>IF(K12&gt;0,1/K12*37.7*68.6,"")</f>
        <v>106.86859504132232</v>
      </c>
      <c r="M12" s="314">
        <v>15.8</v>
      </c>
      <c r="N12" s="313">
        <v>19.399999999999999</v>
      </c>
      <c r="O12" s="311" t="s">
        <v>691</v>
      </c>
      <c r="P12" s="312" t="s">
        <v>690</v>
      </c>
      <c r="Q12" s="311" t="s">
        <v>101</v>
      </c>
      <c r="R12" s="310"/>
      <c r="S12" s="309"/>
      <c r="T12" s="308">
        <f>IF(K12&lt;&gt;0, IF(K12&gt;=M12,ROUNDDOWN(K12/M12*100,0),""),"")</f>
        <v>153</v>
      </c>
      <c r="U12" s="307">
        <f>IF(K12&lt;&gt;0, IF(K12&gt;=N12,ROUNDDOWN(K12/N12*100,0),""),"")</f>
        <v>124</v>
      </c>
    </row>
    <row r="13" spans="1:21" s="304" customFormat="1" ht="24.75" customHeight="1" x14ac:dyDescent="0.2">
      <c r="A13" s="325"/>
      <c r="B13" s="349"/>
      <c r="C13" s="348"/>
      <c r="D13" s="347" t="s">
        <v>720</v>
      </c>
      <c r="E13" s="346" t="s">
        <v>716</v>
      </c>
      <c r="F13" s="340" t="s">
        <v>693</v>
      </c>
      <c r="G13" s="345">
        <v>1.498</v>
      </c>
      <c r="H13" s="341" t="s">
        <v>692</v>
      </c>
      <c r="I13" s="311" t="s">
        <v>719</v>
      </c>
      <c r="J13" s="344">
        <v>5</v>
      </c>
      <c r="K13" s="343">
        <v>22.9</v>
      </c>
      <c r="L13" s="342">
        <f>IF(K13&gt;0,1/K13*37.7*68.6,"")</f>
        <v>112.93537117903932</v>
      </c>
      <c r="M13" s="314">
        <v>15.8</v>
      </c>
      <c r="N13" s="313">
        <v>19.399999999999999</v>
      </c>
      <c r="O13" s="340" t="s">
        <v>691</v>
      </c>
      <c r="P13" s="341" t="s">
        <v>690</v>
      </c>
      <c r="Q13" s="340" t="s">
        <v>101</v>
      </c>
      <c r="R13" s="339"/>
      <c r="S13" s="338"/>
      <c r="T13" s="337">
        <f>IF(K13&lt;&gt;0, IF(K13&gt;=M13,ROUNDDOWN(K13/M13*100,0),""),"")</f>
        <v>144</v>
      </c>
      <c r="U13" s="336">
        <f>IF(K13&lt;&gt;0, IF(K13&gt;=N13,ROUNDDOWN(K13/N13*100,0),""),"")</f>
        <v>118</v>
      </c>
    </row>
    <row r="14" spans="1:21" s="304" customFormat="1" ht="24.75" customHeight="1" x14ac:dyDescent="0.2">
      <c r="A14" s="325"/>
      <c r="B14" s="333"/>
      <c r="C14" s="332">
        <v>3008</v>
      </c>
      <c r="D14" s="310" t="s">
        <v>718</v>
      </c>
      <c r="E14" s="318" t="s">
        <v>703</v>
      </c>
      <c r="F14" s="311" t="s">
        <v>702</v>
      </c>
      <c r="G14" s="317">
        <v>1.9970000000000001</v>
      </c>
      <c r="H14" s="312" t="s">
        <v>692</v>
      </c>
      <c r="I14" s="311" t="s">
        <v>717</v>
      </c>
      <c r="J14" s="316">
        <v>5</v>
      </c>
      <c r="K14" s="335">
        <v>21.2</v>
      </c>
      <c r="L14" s="315">
        <f>IF(K14&gt;0,1/K14*37.7*68.6,"")</f>
        <v>121.99150943396228</v>
      </c>
      <c r="M14" s="335">
        <v>14.5</v>
      </c>
      <c r="N14" s="334">
        <v>18.2</v>
      </c>
      <c r="O14" s="311" t="s">
        <v>691</v>
      </c>
      <c r="P14" s="312" t="s">
        <v>690</v>
      </c>
      <c r="Q14" s="311" t="s">
        <v>101</v>
      </c>
      <c r="R14" s="318"/>
      <c r="S14" s="309"/>
      <c r="T14" s="308">
        <f>IF(K14&lt;&gt;0, IF(K14&gt;=M14,ROUNDDOWN(K14/M14*100,0),""),"")</f>
        <v>146</v>
      </c>
      <c r="U14" s="307">
        <f>IF(K14&lt;&gt;0, IF(K14&gt;=N14,ROUNDDOWN(K14/N14*100,0),""),"")</f>
        <v>116</v>
      </c>
    </row>
    <row r="15" spans="1:21" s="304" customFormat="1" ht="24.75" customHeight="1" x14ac:dyDescent="0.2">
      <c r="A15" s="325"/>
      <c r="B15" s="333"/>
      <c r="C15" s="332">
        <v>508</v>
      </c>
      <c r="D15" s="310" t="s">
        <v>708</v>
      </c>
      <c r="E15" s="310" t="s">
        <v>716</v>
      </c>
      <c r="F15" s="311" t="s">
        <v>706</v>
      </c>
      <c r="G15" s="317">
        <v>1.9970000000000001</v>
      </c>
      <c r="H15" s="311" t="s">
        <v>692</v>
      </c>
      <c r="I15" s="311" t="s">
        <v>712</v>
      </c>
      <c r="J15" s="316">
        <v>5</v>
      </c>
      <c r="K15" s="314">
        <v>18.5</v>
      </c>
      <c r="L15" s="315">
        <f>IF(K15&gt;0,1/K15*37.7*68.6,"")</f>
        <v>139.79567567567568</v>
      </c>
      <c r="M15" s="314">
        <v>14.5</v>
      </c>
      <c r="N15" s="313">
        <v>18.2</v>
      </c>
      <c r="O15" s="311" t="s">
        <v>691</v>
      </c>
      <c r="P15" s="312" t="s">
        <v>690</v>
      </c>
      <c r="Q15" s="311" t="s">
        <v>101</v>
      </c>
      <c r="R15" s="310"/>
      <c r="S15" s="309"/>
      <c r="T15" s="308">
        <f>IF(K15&lt;&gt;0, IF(K15&gt;=M15,ROUNDDOWN(K15/M15*100,0),""),"")</f>
        <v>127</v>
      </c>
      <c r="U15" s="307">
        <f>IF(K15&lt;&gt;0, IF(K15&gt;=N15,ROUNDDOWN(K15/N15*100,0),""),"")</f>
        <v>101</v>
      </c>
    </row>
    <row r="16" spans="1:21" s="304" customFormat="1" ht="24.75" customHeight="1" x14ac:dyDescent="0.2">
      <c r="A16" s="325"/>
      <c r="B16" s="329"/>
      <c r="C16" s="328"/>
      <c r="D16" s="310" t="s">
        <v>708</v>
      </c>
      <c r="E16" s="330" t="s">
        <v>454</v>
      </c>
      <c r="F16" s="311" t="s">
        <v>706</v>
      </c>
      <c r="G16" s="317">
        <v>1.9970000000000001</v>
      </c>
      <c r="H16" s="311" t="s">
        <v>692</v>
      </c>
      <c r="I16" s="311">
        <v>1630</v>
      </c>
      <c r="J16" s="316">
        <v>5</v>
      </c>
      <c r="K16" s="314">
        <v>18.3</v>
      </c>
      <c r="L16" s="315">
        <f>IF(K16&gt;0,1/K16*37.7*68.6,"")</f>
        <v>141.32349726775956</v>
      </c>
      <c r="M16" s="314">
        <v>14.5</v>
      </c>
      <c r="N16" s="313">
        <v>18.2</v>
      </c>
      <c r="O16" s="311" t="s">
        <v>691</v>
      </c>
      <c r="P16" s="312" t="s">
        <v>690</v>
      </c>
      <c r="Q16" s="311" t="s">
        <v>101</v>
      </c>
      <c r="R16" s="310"/>
      <c r="S16" s="309"/>
      <c r="T16" s="308">
        <f>IF(K16&lt;&gt;0, IF(K16&gt;=M16,ROUNDDOWN(K16/M16*100,0),""),"")</f>
        <v>126</v>
      </c>
      <c r="U16" s="307">
        <f>IF(K16&lt;&gt;0, IF(K16&gt;=N16,ROUNDDOWN(K16/N16*100,0),""),"")</f>
        <v>100</v>
      </c>
    </row>
    <row r="17" spans="1:21" s="304" customFormat="1" ht="24.75" customHeight="1" x14ac:dyDescent="0.2">
      <c r="A17" s="325"/>
      <c r="B17" s="329"/>
      <c r="C17" s="328"/>
      <c r="D17" s="310" t="s">
        <v>708</v>
      </c>
      <c r="E17" s="330" t="s">
        <v>715</v>
      </c>
      <c r="F17" s="311" t="s">
        <v>706</v>
      </c>
      <c r="G17" s="317">
        <v>1.9970000000000001</v>
      </c>
      <c r="H17" s="311" t="s">
        <v>692</v>
      </c>
      <c r="I17" s="311" t="s">
        <v>709</v>
      </c>
      <c r="J17" s="316">
        <v>5</v>
      </c>
      <c r="K17" s="314">
        <v>18.5</v>
      </c>
      <c r="L17" s="315">
        <f>IF(K17&gt;0,1/K17*37.7*68.6,"")</f>
        <v>139.79567567567568</v>
      </c>
      <c r="M17" s="314">
        <v>13.4</v>
      </c>
      <c r="N17" s="313">
        <v>16.899999999999999</v>
      </c>
      <c r="O17" s="311" t="s">
        <v>691</v>
      </c>
      <c r="P17" s="312" t="s">
        <v>690</v>
      </c>
      <c r="Q17" s="311" t="s">
        <v>101</v>
      </c>
      <c r="R17" s="310"/>
      <c r="S17" s="309"/>
      <c r="T17" s="308">
        <f>IF(K17&lt;&gt;0, IF(K17&gt;=M17,ROUNDDOWN(K17/M17*100,0),""),"")</f>
        <v>138</v>
      </c>
      <c r="U17" s="307">
        <f>IF(K17&lt;&gt;0, IF(K17&gt;=N17,ROUNDDOWN(K17/N17*100,0),""),"")</f>
        <v>109</v>
      </c>
    </row>
    <row r="18" spans="1:21" s="304" customFormat="1" ht="24.75" customHeight="1" x14ac:dyDescent="0.2">
      <c r="A18" s="325"/>
      <c r="B18" s="329"/>
      <c r="C18" s="328"/>
      <c r="D18" s="310" t="s">
        <v>708</v>
      </c>
      <c r="E18" s="330" t="s">
        <v>714</v>
      </c>
      <c r="F18" s="311" t="s">
        <v>706</v>
      </c>
      <c r="G18" s="317">
        <v>1.9970000000000001</v>
      </c>
      <c r="H18" s="311" t="s">
        <v>692</v>
      </c>
      <c r="I18" s="311" t="s">
        <v>705</v>
      </c>
      <c r="J18" s="316">
        <v>5</v>
      </c>
      <c r="K18" s="314">
        <v>18.3</v>
      </c>
      <c r="L18" s="315">
        <f>IF(K18&gt;0,1/K18*37.7*68.6,"")</f>
        <v>141.32349726775956</v>
      </c>
      <c r="M18" s="314">
        <v>13.4</v>
      </c>
      <c r="N18" s="313">
        <v>16.899999999999999</v>
      </c>
      <c r="O18" s="311" t="s">
        <v>691</v>
      </c>
      <c r="P18" s="312" t="s">
        <v>690</v>
      </c>
      <c r="Q18" s="311" t="s">
        <v>101</v>
      </c>
      <c r="R18" s="310"/>
      <c r="S18" s="309"/>
      <c r="T18" s="308">
        <f>IF(K18&lt;&gt;0, IF(K18&gt;=M18,ROUNDDOWN(K18/M18*100,0),""),"")</f>
        <v>136</v>
      </c>
      <c r="U18" s="307">
        <f>IF(K18&lt;&gt;0, IF(K18&gt;=N18,ROUNDDOWN(K18/N18*100,0),""),"")</f>
        <v>108</v>
      </c>
    </row>
    <row r="19" spans="1:21" s="304" customFormat="1" ht="24.75" customHeight="1" x14ac:dyDescent="0.2">
      <c r="A19" s="325"/>
      <c r="B19" s="329"/>
      <c r="C19" s="328"/>
      <c r="D19" s="310" t="s">
        <v>708</v>
      </c>
      <c r="E19" s="310" t="s">
        <v>713</v>
      </c>
      <c r="F19" s="311" t="s">
        <v>706</v>
      </c>
      <c r="G19" s="317">
        <v>1.9970000000000001</v>
      </c>
      <c r="H19" s="311" t="s">
        <v>692</v>
      </c>
      <c r="I19" s="311" t="s">
        <v>712</v>
      </c>
      <c r="J19" s="316">
        <v>5</v>
      </c>
      <c r="K19" s="314">
        <v>19.5</v>
      </c>
      <c r="L19" s="315">
        <f>IF(K19&gt;0,1/K19*37.7*68.6,"")</f>
        <v>132.62666666666667</v>
      </c>
      <c r="M19" s="314">
        <v>14.5</v>
      </c>
      <c r="N19" s="313">
        <v>18.2</v>
      </c>
      <c r="O19" s="311" t="s">
        <v>691</v>
      </c>
      <c r="P19" s="312" t="s">
        <v>690</v>
      </c>
      <c r="Q19" s="311" t="s">
        <v>101</v>
      </c>
      <c r="R19" s="310"/>
      <c r="S19" s="309"/>
      <c r="T19" s="308">
        <f>IF(K19&lt;&gt;0, IF(K19&gt;=M19,ROUNDDOWN(K19/M19*100,0),""),"")</f>
        <v>134</v>
      </c>
      <c r="U19" s="307">
        <f>IF(K19&lt;&gt;0, IF(K19&gt;=N19,ROUNDDOWN(K19/N19*100,0),""),"")</f>
        <v>107</v>
      </c>
    </row>
    <row r="20" spans="1:21" s="304" customFormat="1" ht="24.75" customHeight="1" x14ac:dyDescent="0.2">
      <c r="A20" s="325"/>
      <c r="B20" s="329"/>
      <c r="C20" s="328"/>
      <c r="D20" s="310" t="s">
        <v>708</v>
      </c>
      <c r="E20" s="330" t="s">
        <v>711</v>
      </c>
      <c r="F20" s="311" t="s">
        <v>706</v>
      </c>
      <c r="G20" s="317">
        <v>1.9970000000000001</v>
      </c>
      <c r="H20" s="311" t="s">
        <v>692</v>
      </c>
      <c r="I20" s="311">
        <v>1630</v>
      </c>
      <c r="J20" s="316">
        <v>5</v>
      </c>
      <c r="K20" s="314">
        <v>19.3</v>
      </c>
      <c r="L20" s="315">
        <f>IF(K20&gt;0,1/K20*37.7*68.6,"")</f>
        <v>134.00103626943005</v>
      </c>
      <c r="M20" s="314">
        <v>14.5</v>
      </c>
      <c r="N20" s="313">
        <v>18.2</v>
      </c>
      <c r="O20" s="311" t="s">
        <v>691</v>
      </c>
      <c r="P20" s="312" t="s">
        <v>690</v>
      </c>
      <c r="Q20" s="311" t="s">
        <v>101</v>
      </c>
      <c r="R20" s="310"/>
      <c r="S20" s="309"/>
      <c r="T20" s="308">
        <f>IF(K20&lt;&gt;0, IF(K20&gt;=M20,ROUNDDOWN(K20/M20*100,0),""),"")</f>
        <v>133</v>
      </c>
      <c r="U20" s="307">
        <f>IF(K20&lt;&gt;0, IF(K20&gt;=N20,ROUNDDOWN(K20/N20*100,0),""),"")</f>
        <v>106</v>
      </c>
    </row>
    <row r="21" spans="1:21" s="304" customFormat="1" ht="24.75" customHeight="1" x14ac:dyDescent="0.2">
      <c r="A21" s="325"/>
      <c r="B21" s="329"/>
      <c r="C21" s="328"/>
      <c r="D21" s="310" t="s">
        <v>708</v>
      </c>
      <c r="E21" s="330" t="s">
        <v>710</v>
      </c>
      <c r="F21" s="311" t="s">
        <v>706</v>
      </c>
      <c r="G21" s="317">
        <v>1.9970000000000001</v>
      </c>
      <c r="H21" s="311" t="s">
        <v>692</v>
      </c>
      <c r="I21" s="311" t="s">
        <v>709</v>
      </c>
      <c r="J21" s="316">
        <v>5</v>
      </c>
      <c r="K21" s="314">
        <v>19.5</v>
      </c>
      <c r="L21" s="315">
        <f>IF(K21&gt;0,1/K21*37.7*68.6,"")</f>
        <v>132.62666666666667</v>
      </c>
      <c r="M21" s="314">
        <v>13.4</v>
      </c>
      <c r="N21" s="313">
        <v>16.899999999999999</v>
      </c>
      <c r="O21" s="311" t="s">
        <v>691</v>
      </c>
      <c r="P21" s="312" t="s">
        <v>690</v>
      </c>
      <c r="Q21" s="311" t="s">
        <v>101</v>
      </c>
      <c r="R21" s="310"/>
      <c r="S21" s="309"/>
      <c r="T21" s="308">
        <f>IF(K21&lt;&gt;0, IF(K21&gt;=M21,ROUNDDOWN(K21/M21*100,0),""),"")</f>
        <v>145</v>
      </c>
      <c r="U21" s="307">
        <f>IF(K21&lt;&gt;0, IF(K21&gt;=N21,ROUNDDOWN(K21/N21*100,0),""),"")</f>
        <v>115</v>
      </c>
    </row>
    <row r="22" spans="1:21" s="304" customFormat="1" ht="24.75" customHeight="1" x14ac:dyDescent="0.2">
      <c r="A22" s="325"/>
      <c r="B22" s="331"/>
      <c r="C22" s="320"/>
      <c r="D22" s="310" t="s">
        <v>708</v>
      </c>
      <c r="E22" s="330" t="s">
        <v>707</v>
      </c>
      <c r="F22" s="311" t="s">
        <v>706</v>
      </c>
      <c r="G22" s="317">
        <v>1.9970000000000001</v>
      </c>
      <c r="H22" s="311" t="s">
        <v>692</v>
      </c>
      <c r="I22" s="311" t="s">
        <v>705</v>
      </c>
      <c r="J22" s="316">
        <v>5</v>
      </c>
      <c r="K22" s="314">
        <v>19.3</v>
      </c>
      <c r="L22" s="315">
        <f>IF(K22&gt;0,1/K22*37.7*68.6,"")</f>
        <v>134.00103626943005</v>
      </c>
      <c r="M22" s="314">
        <v>13.4</v>
      </c>
      <c r="N22" s="313">
        <v>16.899999999999999</v>
      </c>
      <c r="O22" s="311" t="s">
        <v>691</v>
      </c>
      <c r="P22" s="312" t="s">
        <v>690</v>
      </c>
      <c r="Q22" s="311" t="s">
        <v>101</v>
      </c>
      <c r="R22" s="310"/>
      <c r="S22" s="309"/>
      <c r="T22" s="308">
        <f>IF(K22&lt;&gt;0, IF(K22&gt;=M22,ROUNDDOWN(K22/M22*100,0),""),"")</f>
        <v>144</v>
      </c>
      <c r="U22" s="307">
        <f>IF(K22&lt;&gt;0, IF(K22&gt;=N22,ROUNDDOWN(K22/N22*100,0),""),"")</f>
        <v>114</v>
      </c>
    </row>
    <row r="23" spans="1:21" s="304" customFormat="1" ht="24.75" customHeight="1" x14ac:dyDescent="0.2">
      <c r="A23" s="325"/>
      <c r="B23" s="329"/>
      <c r="C23" s="328">
        <v>5008</v>
      </c>
      <c r="D23" s="310" t="s">
        <v>704</v>
      </c>
      <c r="E23" s="318" t="s">
        <v>703</v>
      </c>
      <c r="F23" s="311" t="s">
        <v>702</v>
      </c>
      <c r="G23" s="317">
        <v>1.9970000000000001</v>
      </c>
      <c r="H23" s="312" t="s">
        <v>692</v>
      </c>
      <c r="I23" s="311" t="s">
        <v>701</v>
      </c>
      <c r="J23" s="316">
        <v>7</v>
      </c>
      <c r="K23" s="314">
        <v>21.2</v>
      </c>
      <c r="L23" s="315">
        <f>IF(K23&gt;0,1/K23*37.7*68.6,"")</f>
        <v>121.99150943396228</v>
      </c>
      <c r="M23" s="314">
        <v>13.4</v>
      </c>
      <c r="N23" s="313">
        <v>16.899999999999999</v>
      </c>
      <c r="O23" s="311" t="s">
        <v>691</v>
      </c>
      <c r="P23" s="312" t="s">
        <v>690</v>
      </c>
      <c r="Q23" s="311" t="s">
        <v>101</v>
      </c>
      <c r="R23" s="310"/>
      <c r="S23" s="309"/>
      <c r="T23" s="308">
        <f>IF(K23&lt;&gt;0, IF(K23&gt;=M23,ROUNDDOWN(K23/M23*100,0),""),"")</f>
        <v>158</v>
      </c>
      <c r="U23" s="307">
        <f>IF(K23&lt;&gt;0, IF(K23&gt;=N23,ROUNDDOWN(K23/N23*100,0),""),"")</f>
        <v>125</v>
      </c>
    </row>
    <row r="24" spans="1:21" s="304" customFormat="1" ht="24.75" customHeight="1" x14ac:dyDescent="0.2">
      <c r="A24" s="325"/>
      <c r="B24" s="327"/>
      <c r="C24" s="326" t="s">
        <v>700</v>
      </c>
      <c r="D24" s="319" t="s">
        <v>694</v>
      </c>
      <c r="E24" s="318" t="s">
        <v>699</v>
      </c>
      <c r="F24" s="311" t="s">
        <v>693</v>
      </c>
      <c r="G24" s="317">
        <v>1.498</v>
      </c>
      <c r="H24" s="312" t="s">
        <v>692</v>
      </c>
      <c r="I24" s="311" t="s">
        <v>695</v>
      </c>
      <c r="J24" s="316">
        <v>5</v>
      </c>
      <c r="K24" s="314">
        <v>21.2</v>
      </c>
      <c r="L24" s="315">
        <f>IF(K24&gt;0,1/K24*37.7*68.6,"")</f>
        <v>121.99150943396228</v>
      </c>
      <c r="M24" s="314">
        <v>14.5</v>
      </c>
      <c r="N24" s="313">
        <v>18.2</v>
      </c>
      <c r="O24" s="311" t="s">
        <v>691</v>
      </c>
      <c r="P24" s="312" t="s">
        <v>690</v>
      </c>
      <c r="Q24" s="311" t="s">
        <v>101</v>
      </c>
      <c r="R24" s="310"/>
      <c r="S24" s="309"/>
      <c r="T24" s="308">
        <f>IF(K24&lt;&gt;0, IF(K24&gt;=M24,ROUNDDOWN(K24/M24*100,0),""),"")</f>
        <v>146</v>
      </c>
      <c r="U24" s="307">
        <f>IF(K24&lt;&gt;0, IF(K24&gt;=N24,ROUNDDOWN(K24/N24*100,0),""),"")</f>
        <v>116</v>
      </c>
    </row>
    <row r="25" spans="1:21" s="304" customFormat="1" ht="24.75" customHeight="1" x14ac:dyDescent="0.2">
      <c r="A25" s="325"/>
      <c r="B25" s="324"/>
      <c r="C25" s="323"/>
      <c r="D25" s="319" t="s">
        <v>694</v>
      </c>
      <c r="E25" s="318">
        <v>1001</v>
      </c>
      <c r="F25" s="311" t="s">
        <v>693</v>
      </c>
      <c r="G25" s="317">
        <v>1.498</v>
      </c>
      <c r="H25" s="312" t="s">
        <v>692</v>
      </c>
      <c r="I25" s="311">
        <v>1650</v>
      </c>
      <c r="J25" s="316">
        <v>7</v>
      </c>
      <c r="K25" s="314">
        <v>21.2</v>
      </c>
      <c r="L25" s="315">
        <f>IF(K25&gt;0,1/K25*37.7*68.6,"")</f>
        <v>121.99150943396228</v>
      </c>
      <c r="M25" s="314">
        <v>14.5</v>
      </c>
      <c r="N25" s="313">
        <v>18.2</v>
      </c>
      <c r="O25" s="311" t="s">
        <v>691</v>
      </c>
      <c r="P25" s="312" t="s">
        <v>690</v>
      </c>
      <c r="Q25" s="311" t="s">
        <v>101</v>
      </c>
      <c r="R25" s="310"/>
      <c r="S25" s="309"/>
      <c r="T25" s="308">
        <f>IF(K25&lt;&gt;0, IF(K25&gt;=M25,ROUNDDOWN(K25/M25*100,0),""),"")</f>
        <v>146</v>
      </c>
      <c r="U25" s="307">
        <f>IF(K25&lt;&gt;0, IF(K25&gt;=N25,ROUNDDOWN(K25/N25*100,0),""),"")</f>
        <v>116</v>
      </c>
    </row>
    <row r="26" spans="1:21" s="304" customFormat="1" ht="24.75" customHeight="1" x14ac:dyDescent="0.2">
      <c r="A26" s="325"/>
      <c r="B26" s="324"/>
      <c r="C26" s="323"/>
      <c r="D26" s="319" t="s">
        <v>694</v>
      </c>
      <c r="E26" s="318" t="s">
        <v>698</v>
      </c>
      <c r="F26" s="311" t="s">
        <v>693</v>
      </c>
      <c r="G26" s="317">
        <v>1.498</v>
      </c>
      <c r="H26" s="312" t="s">
        <v>692</v>
      </c>
      <c r="I26" s="311" t="s">
        <v>697</v>
      </c>
      <c r="J26" s="316">
        <v>7</v>
      </c>
      <c r="K26" s="314">
        <v>21.2</v>
      </c>
      <c r="L26" s="315">
        <f>IF(K26&gt;0,1/K26*37.7*68.6,"")</f>
        <v>121.99150943396228</v>
      </c>
      <c r="M26" s="314">
        <v>13.4</v>
      </c>
      <c r="N26" s="313">
        <v>16.899999999999999</v>
      </c>
      <c r="O26" s="311" t="s">
        <v>691</v>
      </c>
      <c r="P26" s="312" t="s">
        <v>690</v>
      </c>
      <c r="Q26" s="311" t="s">
        <v>101</v>
      </c>
      <c r="R26" s="310"/>
      <c r="S26" s="309"/>
      <c r="T26" s="308">
        <f>IF(K26&lt;&gt;0, IF(K26&gt;=M26,ROUNDDOWN(K26/M26*100,0),""),"")</f>
        <v>158</v>
      </c>
      <c r="U26" s="307">
        <f>IF(K26&lt;&gt;0, IF(K26&gt;=N26,ROUNDDOWN(K26/N26*100,0),""),"")</f>
        <v>125</v>
      </c>
    </row>
    <row r="27" spans="1:21" s="304" customFormat="1" ht="24.75" customHeight="1" x14ac:dyDescent="0.2">
      <c r="A27" s="325"/>
      <c r="B27" s="324"/>
      <c r="C27" s="323"/>
      <c r="D27" s="319" t="s">
        <v>694</v>
      </c>
      <c r="E27" s="318" t="s">
        <v>696</v>
      </c>
      <c r="F27" s="311" t="s">
        <v>693</v>
      </c>
      <c r="G27" s="317">
        <v>1.498</v>
      </c>
      <c r="H27" s="312" t="s">
        <v>692</v>
      </c>
      <c r="I27" s="311" t="s">
        <v>695</v>
      </c>
      <c r="J27" s="316">
        <v>5</v>
      </c>
      <c r="K27" s="314">
        <v>22.6</v>
      </c>
      <c r="L27" s="315">
        <f>IF(K27&gt;0,1/K27*37.7*68.6,"")</f>
        <v>114.43451327433628</v>
      </c>
      <c r="M27" s="314">
        <v>14.5</v>
      </c>
      <c r="N27" s="313">
        <v>18.2</v>
      </c>
      <c r="O27" s="311" t="s">
        <v>691</v>
      </c>
      <c r="P27" s="312" t="s">
        <v>690</v>
      </c>
      <c r="Q27" s="311" t="s">
        <v>101</v>
      </c>
      <c r="R27" s="310"/>
      <c r="S27" s="309"/>
      <c r="T27" s="308">
        <f>IF(K27&lt;&gt;0, IF(K27&gt;=M27,ROUNDDOWN(K27/M27*100,0),""),"")</f>
        <v>155</v>
      </c>
      <c r="U27" s="307">
        <f>IF(K27&lt;&gt;0, IF(K27&gt;=N27,ROUNDDOWN(K27/N27*100,0),""),"")</f>
        <v>124</v>
      </c>
    </row>
    <row r="28" spans="1:21" s="304" customFormat="1" ht="24.75" customHeight="1" x14ac:dyDescent="0.2">
      <c r="A28" s="322"/>
      <c r="B28" s="321"/>
      <c r="C28" s="320"/>
      <c r="D28" s="319" t="s">
        <v>694</v>
      </c>
      <c r="E28" s="318">
        <v>1101</v>
      </c>
      <c r="F28" s="311" t="s">
        <v>693</v>
      </c>
      <c r="G28" s="317">
        <v>1.498</v>
      </c>
      <c r="H28" s="312" t="s">
        <v>692</v>
      </c>
      <c r="I28" s="311">
        <v>1650</v>
      </c>
      <c r="J28" s="316">
        <v>7</v>
      </c>
      <c r="K28" s="314">
        <v>22.6</v>
      </c>
      <c r="L28" s="315">
        <f>IF(K28&gt;0,1/K28*37.7*68.6,"")</f>
        <v>114.43451327433628</v>
      </c>
      <c r="M28" s="314">
        <v>14.5</v>
      </c>
      <c r="N28" s="313">
        <v>18.2</v>
      </c>
      <c r="O28" s="311" t="s">
        <v>691</v>
      </c>
      <c r="P28" s="312" t="s">
        <v>690</v>
      </c>
      <c r="Q28" s="311" t="s">
        <v>101</v>
      </c>
      <c r="R28" s="310"/>
      <c r="S28" s="309"/>
      <c r="T28" s="308">
        <f>IF(K28&lt;&gt;0, IF(K28&gt;=M28,ROUNDDOWN(K28/M28*100,0),""),"")</f>
        <v>155</v>
      </c>
      <c r="U28" s="307">
        <f>IF(K28&lt;&gt;0, IF(K28&gt;=N28,ROUNDDOWN(K28/N28*100,0),""),"")</f>
        <v>124</v>
      </c>
    </row>
    <row r="29" spans="1:21" s="304" customFormat="1" x14ac:dyDescent="0.2">
      <c r="A29" s="302"/>
      <c r="D29" s="302"/>
      <c r="E29" s="302"/>
      <c r="F29" s="302"/>
      <c r="G29" s="302"/>
      <c r="H29" s="302"/>
      <c r="I29" s="302"/>
      <c r="J29" s="306"/>
      <c r="K29" s="302"/>
      <c r="L29" s="302"/>
      <c r="M29" s="305" t="s">
        <v>689</v>
      </c>
      <c r="N29" s="302"/>
      <c r="O29" s="302"/>
      <c r="P29" s="302"/>
      <c r="Q29" s="302"/>
      <c r="R29" s="302"/>
    </row>
    <row r="30" spans="1:21" x14ac:dyDescent="0.2">
      <c r="B30" s="8"/>
      <c r="C30" s="8"/>
    </row>
    <row r="31" spans="1:21" x14ac:dyDescent="0.2">
      <c r="B31" s="8"/>
      <c r="C31" s="8"/>
    </row>
    <row r="32" spans="1:21" x14ac:dyDescent="0.2">
      <c r="B32" s="303"/>
      <c r="C32" s="8"/>
    </row>
    <row r="33" spans="2:3" x14ac:dyDescent="0.2">
      <c r="B33" s="303"/>
      <c r="C33" s="303"/>
    </row>
    <row r="34" spans="2:3" x14ac:dyDescent="0.2">
      <c r="B34" s="303"/>
      <c r="C34" s="303"/>
    </row>
    <row r="35" spans="2:3" x14ac:dyDescent="0.2">
      <c r="B35" s="303"/>
      <c r="C35" s="303"/>
    </row>
    <row r="36" spans="2:3" x14ac:dyDescent="0.2">
      <c r="B36" s="303"/>
      <c r="C36" s="303"/>
    </row>
    <row r="37" spans="2:3" x14ac:dyDescent="0.2">
      <c r="B37" s="303"/>
      <c r="C37" s="303"/>
    </row>
    <row r="38" spans="2:3" x14ac:dyDescent="0.2">
      <c r="B38" s="303"/>
      <c r="C38" s="303"/>
    </row>
    <row r="39" spans="2:3" x14ac:dyDescent="0.2">
      <c r="B39" s="303"/>
      <c r="C39" s="303"/>
    </row>
  </sheetData>
  <mergeCells count="22">
    <mergeCell ref="F6:F8"/>
    <mergeCell ref="G6:G8"/>
    <mergeCell ref="H4:H8"/>
    <mergeCell ref="I4:I8"/>
    <mergeCell ref="J4:J8"/>
    <mergeCell ref="K4:N4"/>
    <mergeCell ref="R3:U3"/>
    <mergeCell ref="A4:A8"/>
    <mergeCell ref="B4:C8"/>
    <mergeCell ref="D4:D5"/>
    <mergeCell ref="E4:E5"/>
    <mergeCell ref="F4:G5"/>
    <mergeCell ref="P4:R4"/>
    <mergeCell ref="P5:R5"/>
    <mergeCell ref="D6:D8"/>
    <mergeCell ref="E6:E8"/>
    <mergeCell ref="T4:T8"/>
    <mergeCell ref="U4:U8"/>
    <mergeCell ref="K5:K8"/>
    <mergeCell ref="L5:L8"/>
    <mergeCell ref="M5:M8"/>
    <mergeCell ref="N5:N8"/>
  </mergeCells>
  <phoneticPr fontId="20"/>
  <printOptions horizontalCentered="1"/>
  <pageMargins left="0.39370078740157483" right="0.39370078740157483" top="0.39370078740157483" bottom="0.39370078740157483" header="0.19685039370078741" footer="0.39370078740157483"/>
  <pageSetup paperSize="9" scale="44" orientation="portrait" r:id="rId1"/>
  <headerFooter>
    <oddHeader>&amp;R様式1-7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showGridLines="0" view="pageBreakPreview" zoomScaleNormal="100" zoomScaleSheetLayoutView="100" workbookViewId="0">
      <selection activeCell="F25" sqref="F25"/>
    </sheetView>
  </sheetViews>
  <sheetFormatPr defaultRowHeight="11.25" x14ac:dyDescent="0.2"/>
  <cols>
    <col min="1" max="1" width="15.875" style="103" customWidth="1"/>
    <col min="2" max="2" width="3.875" style="103" bestFit="1" customWidth="1"/>
    <col min="3" max="3" width="38.25" style="103" customWidth="1"/>
    <col min="4" max="4" width="13.875" style="103" bestFit="1" customWidth="1"/>
    <col min="5" max="5" width="13.875" style="249" customWidth="1"/>
    <col min="6" max="6" width="13.125" style="103" bestFit="1" customWidth="1"/>
    <col min="7" max="7" width="5.875" style="103" bestFit="1" customWidth="1"/>
    <col min="8" max="8" width="12.125" style="103" bestFit="1" customWidth="1"/>
    <col min="9" max="9" width="10.5" style="103" bestFit="1" customWidth="1"/>
    <col min="10" max="10" width="7" style="103" bestFit="1" customWidth="1"/>
    <col min="11" max="11" width="5.875" style="103" bestFit="1" customWidth="1"/>
    <col min="12" max="12" width="8.75" style="103" bestFit="1" customWidth="1"/>
    <col min="13" max="14" width="8.5" style="103" bestFit="1" customWidth="1"/>
    <col min="15" max="15" width="14.375" style="103" bestFit="1" customWidth="1"/>
    <col min="16" max="16" width="10.5" style="103" customWidth="1"/>
    <col min="17" max="17" width="6" style="103" customWidth="1"/>
    <col min="18" max="18" width="4.875" style="103" bestFit="1" customWidth="1"/>
    <col min="19" max="19" width="8.625" style="103" bestFit="1" customWidth="1"/>
    <col min="20" max="20" width="7.875" style="103" bestFit="1" customWidth="1"/>
    <col min="21" max="21" width="8.25" style="103" bestFit="1" customWidth="1"/>
    <col min="22" max="16384" width="9" style="103"/>
  </cols>
  <sheetData>
    <row r="1" spans="1:21" ht="21.75" customHeight="1" x14ac:dyDescent="0.25">
      <c r="A1" s="247"/>
      <c r="B1" s="247"/>
      <c r="Q1" s="246"/>
    </row>
    <row r="2" spans="1:21" s="1" customFormat="1" ht="15" x14ac:dyDescent="0.2">
      <c r="A2" s="103"/>
      <c r="B2" s="103"/>
      <c r="C2" s="103"/>
      <c r="E2" s="299"/>
      <c r="F2" s="245"/>
      <c r="I2" s="103"/>
      <c r="J2" s="242" t="s">
        <v>688</v>
      </c>
      <c r="K2" s="242"/>
      <c r="L2" s="242"/>
      <c r="M2" s="242"/>
      <c r="N2" s="242"/>
      <c r="O2" s="242"/>
      <c r="P2" s="242"/>
      <c r="Q2" s="301"/>
      <c r="R2" s="301"/>
      <c r="S2" s="301"/>
      <c r="T2" s="301"/>
      <c r="U2" s="301"/>
    </row>
    <row r="3" spans="1:21" s="1" customFormat="1" ht="23.25" customHeight="1" x14ac:dyDescent="0.25">
      <c r="A3" s="300" t="s">
        <v>16</v>
      </c>
      <c r="B3" s="243"/>
      <c r="C3" s="103"/>
      <c r="E3" s="299"/>
      <c r="F3" s="103"/>
      <c r="G3" s="103"/>
      <c r="H3" s="103"/>
      <c r="I3" s="103"/>
      <c r="J3" s="242"/>
      <c r="K3" s="103"/>
      <c r="L3" s="103"/>
      <c r="M3" s="103"/>
      <c r="N3" s="103"/>
      <c r="O3" s="103"/>
      <c r="Q3" s="241"/>
      <c r="T3" s="14"/>
      <c r="U3" s="14" t="s">
        <v>687</v>
      </c>
    </row>
    <row r="4" spans="1:21" s="1" customFormat="1" ht="14.25" customHeight="1" thickBot="1" x14ac:dyDescent="0.25">
      <c r="A4" s="213" t="s">
        <v>686</v>
      </c>
      <c r="B4" s="236" t="s">
        <v>685</v>
      </c>
      <c r="C4" s="239"/>
      <c r="D4" s="238"/>
      <c r="E4" s="298"/>
      <c r="F4" s="236" t="s">
        <v>684</v>
      </c>
      <c r="G4" s="235"/>
      <c r="H4" s="212" t="s">
        <v>683</v>
      </c>
      <c r="I4" s="212" t="s">
        <v>682</v>
      </c>
      <c r="J4" s="234" t="s">
        <v>681</v>
      </c>
      <c r="K4" s="297" t="s">
        <v>680</v>
      </c>
      <c r="L4" s="296"/>
      <c r="M4" s="296"/>
      <c r="N4" s="295"/>
      <c r="O4" s="230"/>
      <c r="P4" s="229"/>
      <c r="Q4" s="228"/>
      <c r="R4" s="227"/>
      <c r="S4" s="226"/>
      <c r="T4" s="294" t="s">
        <v>0</v>
      </c>
      <c r="U4" s="293" t="s">
        <v>13</v>
      </c>
    </row>
    <row r="5" spans="1:21" s="1" customFormat="1" x14ac:dyDescent="0.2">
      <c r="A5" s="203"/>
      <c r="B5" s="210"/>
      <c r="C5" s="211"/>
      <c r="D5" s="224"/>
      <c r="E5" s="292"/>
      <c r="F5" s="201"/>
      <c r="G5" s="198"/>
      <c r="H5" s="203"/>
      <c r="I5" s="203"/>
      <c r="J5" s="210"/>
      <c r="K5" s="222" t="s">
        <v>679</v>
      </c>
      <c r="L5" s="221" t="s">
        <v>678</v>
      </c>
      <c r="M5" s="220" t="s">
        <v>677</v>
      </c>
      <c r="N5" s="291" t="s">
        <v>676</v>
      </c>
      <c r="O5" s="218" t="s">
        <v>675</v>
      </c>
      <c r="P5" s="217" t="s">
        <v>674</v>
      </c>
      <c r="Q5" s="216"/>
      <c r="R5" s="215"/>
      <c r="S5" s="214" t="s">
        <v>673</v>
      </c>
      <c r="T5" s="289"/>
      <c r="U5" s="288"/>
    </row>
    <row r="6" spans="1:21" s="1" customFormat="1" x14ac:dyDescent="0.2">
      <c r="A6" s="203"/>
      <c r="B6" s="210"/>
      <c r="C6" s="211"/>
      <c r="D6" s="213" t="s">
        <v>671</v>
      </c>
      <c r="E6" s="290" t="s">
        <v>672</v>
      </c>
      <c r="F6" s="213" t="s">
        <v>671</v>
      </c>
      <c r="G6" s="212" t="s">
        <v>670</v>
      </c>
      <c r="H6" s="203"/>
      <c r="I6" s="203"/>
      <c r="J6" s="210"/>
      <c r="K6" s="208"/>
      <c r="L6" s="209"/>
      <c r="M6" s="208"/>
      <c r="N6" s="288"/>
      <c r="O6" s="206" t="s">
        <v>669</v>
      </c>
      <c r="P6" s="206" t="s">
        <v>668</v>
      </c>
      <c r="Q6" s="206"/>
      <c r="R6" s="206"/>
      <c r="S6" s="205" t="s">
        <v>667</v>
      </c>
      <c r="T6" s="289"/>
      <c r="U6" s="288"/>
    </row>
    <row r="7" spans="1:21" s="1" customFormat="1" x14ac:dyDescent="0.2">
      <c r="A7" s="203"/>
      <c r="B7" s="210"/>
      <c r="C7" s="211"/>
      <c r="D7" s="203"/>
      <c r="E7" s="203"/>
      <c r="F7" s="203"/>
      <c r="G7" s="203"/>
      <c r="H7" s="203"/>
      <c r="I7" s="203"/>
      <c r="J7" s="210"/>
      <c r="K7" s="208"/>
      <c r="L7" s="209"/>
      <c r="M7" s="208"/>
      <c r="N7" s="288"/>
      <c r="O7" s="206" t="s">
        <v>666</v>
      </c>
      <c r="P7" s="206" t="s">
        <v>665</v>
      </c>
      <c r="Q7" s="206" t="s">
        <v>664</v>
      </c>
      <c r="R7" s="206" t="s">
        <v>663</v>
      </c>
      <c r="S7" s="205" t="s">
        <v>662</v>
      </c>
      <c r="T7" s="289"/>
      <c r="U7" s="288"/>
    </row>
    <row r="8" spans="1:21" s="1" customFormat="1" x14ac:dyDescent="0.2">
      <c r="A8" s="193"/>
      <c r="B8" s="201"/>
      <c r="C8" s="202"/>
      <c r="D8" s="193"/>
      <c r="E8" s="193"/>
      <c r="F8" s="193"/>
      <c r="G8" s="193"/>
      <c r="H8" s="193"/>
      <c r="I8" s="193"/>
      <c r="J8" s="201"/>
      <c r="K8" s="199"/>
      <c r="L8" s="200"/>
      <c r="M8" s="199"/>
      <c r="N8" s="286"/>
      <c r="O8" s="197" t="s">
        <v>661</v>
      </c>
      <c r="P8" s="197" t="s">
        <v>660</v>
      </c>
      <c r="Q8" s="197" t="s">
        <v>659</v>
      </c>
      <c r="R8" s="196"/>
      <c r="S8" s="195" t="s">
        <v>658</v>
      </c>
      <c r="T8" s="287"/>
      <c r="U8" s="286"/>
    </row>
    <row r="9" spans="1:21" s="1" customFormat="1" ht="112.5" x14ac:dyDescent="0.2">
      <c r="A9" s="285" t="s">
        <v>657</v>
      </c>
      <c r="B9" s="279"/>
      <c r="C9" s="278" t="s">
        <v>656</v>
      </c>
      <c r="D9" s="266" t="s">
        <v>652</v>
      </c>
      <c r="E9" s="65" t="s">
        <v>655</v>
      </c>
      <c r="F9" s="257" t="s">
        <v>623</v>
      </c>
      <c r="G9" s="264">
        <v>1.968</v>
      </c>
      <c r="H9" s="258" t="s">
        <v>622</v>
      </c>
      <c r="I9" s="257" t="s">
        <v>654</v>
      </c>
      <c r="J9" s="263">
        <v>5</v>
      </c>
      <c r="K9" s="271">
        <v>20</v>
      </c>
      <c r="L9" s="270">
        <f>IF(K9&gt;0,1/K9*37.7*68.6,"")</f>
        <v>129.31100000000001</v>
      </c>
      <c r="M9" s="260">
        <v>14.52</v>
      </c>
      <c r="N9" s="259">
        <v>18.2</v>
      </c>
      <c r="O9" s="257" t="s">
        <v>620</v>
      </c>
      <c r="P9" s="258" t="s">
        <v>639</v>
      </c>
      <c r="Q9" s="257" t="s">
        <v>101</v>
      </c>
      <c r="R9" s="256"/>
      <c r="S9" s="255"/>
      <c r="T9" s="254">
        <f>IF(K9&lt;&gt;0, IF(K9&gt;=M9,ROUNDDOWN(K9/M9*100,0),""),"")</f>
        <v>137</v>
      </c>
      <c r="U9" s="253">
        <f>IF(K9&lt;&gt;0, IF(K9&gt;=N9,ROUNDDOWN(K9/N9*100,0),""),"")</f>
        <v>109</v>
      </c>
    </row>
    <row r="10" spans="1:21" s="1" customFormat="1" ht="112.5" x14ac:dyDescent="0.2">
      <c r="A10" s="280"/>
      <c r="B10" s="273"/>
      <c r="C10" s="272" t="s">
        <v>653</v>
      </c>
      <c r="D10" s="266" t="s">
        <v>652</v>
      </c>
      <c r="E10" s="65" t="s">
        <v>651</v>
      </c>
      <c r="F10" s="257" t="s">
        <v>623</v>
      </c>
      <c r="G10" s="264">
        <v>1.968</v>
      </c>
      <c r="H10" s="258" t="s">
        <v>622</v>
      </c>
      <c r="I10" s="257" t="s">
        <v>650</v>
      </c>
      <c r="J10" s="263">
        <v>5</v>
      </c>
      <c r="K10" s="284">
        <v>21.2</v>
      </c>
      <c r="L10" s="270">
        <f>IF(K10&gt;0,1/K10*37.7*68.6,"")</f>
        <v>121.99150943396228</v>
      </c>
      <c r="M10" s="283">
        <v>14.52</v>
      </c>
      <c r="N10" s="282">
        <v>18.2</v>
      </c>
      <c r="O10" s="257" t="s">
        <v>620</v>
      </c>
      <c r="P10" s="258" t="s">
        <v>639</v>
      </c>
      <c r="Q10" s="257" t="s">
        <v>101</v>
      </c>
      <c r="R10" s="256"/>
      <c r="S10" s="255"/>
      <c r="T10" s="254">
        <f>IF(K10&lt;&gt;0, IF(K10&gt;=M10,ROUNDDOWN(K10/M10*100,0),""),"")</f>
        <v>146</v>
      </c>
      <c r="U10" s="253">
        <f>IF(K10&lt;&gt;0, IF(K10&gt;=N10,ROUNDDOWN(K10/N10*100,0),""),"")</f>
        <v>116</v>
      </c>
    </row>
    <row r="11" spans="1:21" s="1" customFormat="1" ht="45" x14ac:dyDescent="0.2">
      <c r="A11" s="274"/>
      <c r="B11" s="279"/>
      <c r="C11" s="278" t="s">
        <v>649</v>
      </c>
      <c r="D11" s="266" t="s">
        <v>642</v>
      </c>
      <c r="E11" s="65" t="s">
        <v>648</v>
      </c>
      <c r="F11" s="257" t="s">
        <v>623</v>
      </c>
      <c r="G11" s="264">
        <v>1.968</v>
      </c>
      <c r="H11" s="258" t="s">
        <v>622</v>
      </c>
      <c r="I11" s="257" t="s">
        <v>647</v>
      </c>
      <c r="J11" s="263">
        <v>5</v>
      </c>
      <c r="K11" s="271">
        <v>20.2</v>
      </c>
      <c r="L11" s="270">
        <f>IF(K11&gt;0,1/K11*37.7*68.6,"")</f>
        <v>128.03069306930695</v>
      </c>
      <c r="M11" s="260">
        <v>13.42</v>
      </c>
      <c r="N11" s="259">
        <v>16.899999999999999</v>
      </c>
      <c r="O11" s="257" t="s">
        <v>620</v>
      </c>
      <c r="P11" s="258" t="s">
        <v>639</v>
      </c>
      <c r="Q11" s="257" t="s">
        <v>101</v>
      </c>
      <c r="R11" s="256"/>
      <c r="S11" s="255"/>
      <c r="T11" s="254">
        <f>IF(K11&lt;&gt;0, IF(K11&gt;=M11,ROUNDDOWN(K11/M11*100,0),""),"")</f>
        <v>150</v>
      </c>
      <c r="U11" s="253">
        <f>IF(K11&lt;&gt;0, IF(K11&gt;=N11,ROUNDDOWN(K11/N11*100,0),""),"")</f>
        <v>119</v>
      </c>
    </row>
    <row r="12" spans="1:21" s="1" customFormat="1" ht="45" x14ac:dyDescent="0.2">
      <c r="A12" s="280"/>
      <c r="B12" s="279"/>
      <c r="C12" s="278" t="s">
        <v>646</v>
      </c>
      <c r="D12" s="266" t="s">
        <v>642</v>
      </c>
      <c r="E12" s="65" t="s">
        <v>645</v>
      </c>
      <c r="F12" s="257" t="s">
        <v>623</v>
      </c>
      <c r="G12" s="264">
        <v>1.968</v>
      </c>
      <c r="H12" s="258" t="s">
        <v>622</v>
      </c>
      <c r="I12" s="257" t="s">
        <v>644</v>
      </c>
      <c r="J12" s="263">
        <v>5</v>
      </c>
      <c r="K12" s="271">
        <v>20.9</v>
      </c>
      <c r="L12" s="270">
        <f>IF(K12&gt;0,1/K12*37.7*68.6,"")</f>
        <v>123.74258373205743</v>
      </c>
      <c r="M12" s="260">
        <v>14.52</v>
      </c>
      <c r="N12" s="259">
        <v>18.2</v>
      </c>
      <c r="O12" s="257" t="s">
        <v>620</v>
      </c>
      <c r="P12" s="258" t="s">
        <v>639</v>
      </c>
      <c r="Q12" s="257" t="s">
        <v>101</v>
      </c>
      <c r="R12" s="281"/>
      <c r="S12" s="255"/>
      <c r="T12" s="254">
        <f>IF(K12&lt;&gt;0, IF(K12&gt;=M12,ROUNDDOWN(K12/M12*100,0),""),"")</f>
        <v>143</v>
      </c>
      <c r="U12" s="253">
        <f>IF(K12&lt;&gt;0, IF(K12&gt;=N12,ROUNDDOWN(K12/N12*100,0),""),"")</f>
        <v>114</v>
      </c>
    </row>
    <row r="13" spans="1:21" s="1" customFormat="1" ht="45" x14ac:dyDescent="0.2">
      <c r="A13" s="280"/>
      <c r="B13" s="279"/>
      <c r="C13" s="278" t="s">
        <v>643</v>
      </c>
      <c r="D13" s="266" t="s">
        <v>642</v>
      </c>
      <c r="E13" s="265" t="s">
        <v>641</v>
      </c>
      <c r="F13" s="257" t="s">
        <v>623</v>
      </c>
      <c r="G13" s="264">
        <v>1.968</v>
      </c>
      <c r="H13" s="258" t="s">
        <v>622</v>
      </c>
      <c r="I13" s="257" t="s">
        <v>640</v>
      </c>
      <c r="J13" s="263">
        <v>5</v>
      </c>
      <c r="K13" s="271">
        <v>19.5</v>
      </c>
      <c r="L13" s="270">
        <f>IF(K13&gt;0,1/K13*37.7*68.6,"")</f>
        <v>132.62666666666667</v>
      </c>
      <c r="M13" s="260">
        <v>13.42</v>
      </c>
      <c r="N13" s="259">
        <v>16.899999999999999</v>
      </c>
      <c r="O13" s="257" t="s">
        <v>620</v>
      </c>
      <c r="P13" s="258" t="s">
        <v>639</v>
      </c>
      <c r="Q13" s="257" t="s">
        <v>101</v>
      </c>
      <c r="R13" s="256"/>
      <c r="S13" s="255"/>
      <c r="T13" s="254">
        <f>IF(K13&lt;&gt;0, IF(K13&gt;=M13,ROUNDDOWN(K13/M13*100,0),""),"")</f>
        <v>145</v>
      </c>
      <c r="U13" s="253">
        <f>IF(K13&lt;&gt;0, IF(K13&gt;=N13,ROUNDDOWN(K13/N13*100,0),""),"")</f>
        <v>115</v>
      </c>
    </row>
    <row r="14" spans="1:21" s="1" customFormat="1" ht="45" x14ac:dyDescent="0.2">
      <c r="A14" s="274"/>
      <c r="B14" s="273"/>
      <c r="C14" s="272" t="s">
        <v>638</v>
      </c>
      <c r="D14" s="266" t="s">
        <v>631</v>
      </c>
      <c r="E14" s="265" t="s">
        <v>636</v>
      </c>
      <c r="F14" s="257" t="s">
        <v>623</v>
      </c>
      <c r="G14" s="264">
        <v>1.968</v>
      </c>
      <c r="H14" s="258" t="s">
        <v>622</v>
      </c>
      <c r="I14" s="257" t="s">
        <v>637</v>
      </c>
      <c r="J14" s="263">
        <v>5</v>
      </c>
      <c r="K14" s="276">
        <v>16.2</v>
      </c>
      <c r="L14" s="275">
        <f>IF(K14&gt;0,1/K14*37.7*68.6,"")</f>
        <v>159.64320987654321</v>
      </c>
      <c r="M14" s="260">
        <v>12.2</v>
      </c>
      <c r="N14" s="259">
        <v>15.8</v>
      </c>
      <c r="O14" s="257" t="s">
        <v>620</v>
      </c>
      <c r="P14" s="258" t="s">
        <v>619</v>
      </c>
      <c r="Q14" s="257" t="s">
        <v>634</v>
      </c>
      <c r="R14" s="256"/>
      <c r="S14" s="255"/>
      <c r="T14" s="254">
        <f>IF(K14&lt;&gt;0, IF(K14&gt;=M14,ROUNDDOWN(K14/M14*100,0),""),"")</f>
        <v>132</v>
      </c>
      <c r="U14" s="253">
        <f>IF(K14&lt;&gt;0, IF(K14&gt;=N14,ROUNDDOWN(K14/N14*100,0),""),"")</f>
        <v>102</v>
      </c>
    </row>
    <row r="15" spans="1:21" s="1" customFormat="1" ht="45" x14ac:dyDescent="0.2">
      <c r="A15" s="274"/>
      <c r="B15" s="268"/>
      <c r="C15" s="267"/>
      <c r="D15" s="266" t="s">
        <v>629</v>
      </c>
      <c r="E15" s="265" t="s">
        <v>636</v>
      </c>
      <c r="F15" s="257" t="s">
        <v>623</v>
      </c>
      <c r="G15" s="264">
        <v>1.968</v>
      </c>
      <c r="H15" s="258" t="s">
        <v>622</v>
      </c>
      <c r="I15" s="257" t="s">
        <v>635</v>
      </c>
      <c r="J15" s="263">
        <v>5</v>
      </c>
      <c r="K15" s="276">
        <v>16.2</v>
      </c>
      <c r="L15" s="275">
        <f>IF(K15&gt;0,1/K15*37.7*68.6,"")</f>
        <v>159.64320987654321</v>
      </c>
      <c r="M15" s="260">
        <v>12.2</v>
      </c>
      <c r="N15" s="259">
        <v>15.8</v>
      </c>
      <c r="O15" s="257" t="s">
        <v>620</v>
      </c>
      <c r="P15" s="258" t="s">
        <v>619</v>
      </c>
      <c r="Q15" s="257" t="s">
        <v>634</v>
      </c>
      <c r="R15" s="256"/>
      <c r="S15" s="255"/>
      <c r="T15" s="254">
        <f>IF(K15&lt;&gt;0, IF(K15&gt;=M15,ROUNDDOWN(K15/M15*100,0),""),"")</f>
        <v>132</v>
      </c>
      <c r="U15" s="253">
        <f>IF(K15&lt;&gt;0, IF(K15&gt;=N15,ROUNDDOWN(K15/N15*100,0),""),"")</f>
        <v>102</v>
      </c>
    </row>
    <row r="16" spans="1:21" s="1" customFormat="1" ht="33.75" x14ac:dyDescent="0.2">
      <c r="A16" s="274"/>
      <c r="B16" s="273"/>
      <c r="C16" s="277" t="s">
        <v>633</v>
      </c>
      <c r="D16" s="266" t="s">
        <v>631</v>
      </c>
      <c r="E16" s="265" t="s">
        <v>632</v>
      </c>
      <c r="F16" s="257" t="s">
        <v>623</v>
      </c>
      <c r="G16" s="264">
        <v>1.968</v>
      </c>
      <c r="H16" s="258" t="s">
        <v>622</v>
      </c>
      <c r="I16" s="257">
        <v>1870</v>
      </c>
      <c r="J16" s="263">
        <v>5</v>
      </c>
      <c r="K16" s="276">
        <v>15.9</v>
      </c>
      <c r="L16" s="275">
        <f>IF(K16&gt;0,1/K16*37.7*68.6,"")</f>
        <v>162.65534591194969</v>
      </c>
      <c r="M16" s="260">
        <v>12.2</v>
      </c>
      <c r="N16" s="259">
        <v>15.8</v>
      </c>
      <c r="O16" s="257" t="s">
        <v>620</v>
      </c>
      <c r="P16" s="258" t="s">
        <v>619</v>
      </c>
      <c r="Q16" s="257" t="s">
        <v>618</v>
      </c>
      <c r="R16" s="256"/>
      <c r="S16" s="255"/>
      <c r="T16" s="254">
        <f>IF(K16&lt;&gt;0, IF(K16&gt;=M16,ROUNDDOWN(K16/M16*100,0),""),"")</f>
        <v>130</v>
      </c>
      <c r="U16" s="253">
        <f>IF(K16&lt;&gt;0, IF(K16&gt;=N16,ROUNDDOWN(K16/N16*100,0),""),"")</f>
        <v>100</v>
      </c>
    </row>
    <row r="17" spans="1:21" s="1" customFormat="1" ht="33.75" x14ac:dyDescent="0.2">
      <c r="A17" s="274"/>
      <c r="B17" s="273"/>
      <c r="C17" s="272"/>
      <c r="D17" s="266" t="s">
        <v>631</v>
      </c>
      <c r="E17" s="265" t="s">
        <v>630</v>
      </c>
      <c r="F17" s="257" t="s">
        <v>623</v>
      </c>
      <c r="G17" s="264">
        <v>1.968</v>
      </c>
      <c r="H17" s="258" t="s">
        <v>622</v>
      </c>
      <c r="I17" s="257">
        <v>1890</v>
      </c>
      <c r="J17" s="263">
        <v>5</v>
      </c>
      <c r="K17" s="276">
        <v>15.9</v>
      </c>
      <c r="L17" s="275">
        <f>IF(K17&gt;0,1/K17*37.7*68.6,"")</f>
        <v>162.65534591194969</v>
      </c>
      <c r="M17" s="260">
        <v>11.2</v>
      </c>
      <c r="N17" s="259">
        <v>14.9</v>
      </c>
      <c r="O17" s="257" t="s">
        <v>620</v>
      </c>
      <c r="P17" s="258" t="s">
        <v>619</v>
      </c>
      <c r="Q17" s="257" t="s">
        <v>618</v>
      </c>
      <c r="R17" s="256"/>
      <c r="S17" s="255"/>
      <c r="T17" s="254">
        <f>IF(K17&lt;&gt;0, IF(K17&gt;=M17,ROUNDDOWN(K17/M17*100,0),""),"")</f>
        <v>141</v>
      </c>
      <c r="U17" s="253">
        <f>IF(K17&lt;&gt;0, IF(K17&gt;=N17,ROUNDDOWN(K17/N17*100,0),""),"")</f>
        <v>106</v>
      </c>
    </row>
    <row r="18" spans="1:21" s="1" customFormat="1" ht="45" x14ac:dyDescent="0.2">
      <c r="A18" s="274"/>
      <c r="B18" s="268"/>
      <c r="C18" s="267"/>
      <c r="D18" s="266" t="s">
        <v>629</v>
      </c>
      <c r="E18" s="265" t="s">
        <v>628</v>
      </c>
      <c r="F18" s="257" t="s">
        <v>623</v>
      </c>
      <c r="G18" s="264">
        <v>1.968</v>
      </c>
      <c r="H18" s="258" t="s">
        <v>622</v>
      </c>
      <c r="I18" s="257" t="s">
        <v>627</v>
      </c>
      <c r="J18" s="263">
        <v>5</v>
      </c>
      <c r="K18" s="276">
        <v>15.9</v>
      </c>
      <c r="L18" s="275">
        <f>IF(K18&gt;0,1/K18*37.7*68.6,"")</f>
        <v>162.65534591194969</v>
      </c>
      <c r="M18" s="260">
        <v>11.2</v>
      </c>
      <c r="N18" s="259">
        <v>14.9</v>
      </c>
      <c r="O18" s="257" t="s">
        <v>620</v>
      </c>
      <c r="P18" s="258" t="s">
        <v>619</v>
      </c>
      <c r="Q18" s="257" t="s">
        <v>618</v>
      </c>
      <c r="R18" s="256"/>
      <c r="S18" s="255"/>
      <c r="T18" s="254">
        <f>IF(K18&lt;&gt;0, IF(K18&gt;=M18,ROUNDDOWN(K18/M18*100,0),""),"")</f>
        <v>141</v>
      </c>
      <c r="U18" s="253">
        <f>IF(K18&lt;&gt;0, IF(K18&gt;=N18,ROUNDDOWN(K18/N18*100,0),""),"")</f>
        <v>106</v>
      </c>
    </row>
    <row r="19" spans="1:21" s="1" customFormat="1" ht="45" x14ac:dyDescent="0.2">
      <c r="A19" s="274"/>
      <c r="B19" s="273"/>
      <c r="C19" s="272" t="s">
        <v>626</v>
      </c>
      <c r="D19" s="266" t="s">
        <v>625</v>
      </c>
      <c r="E19" s="265" t="s">
        <v>624</v>
      </c>
      <c r="F19" s="257" t="s">
        <v>623</v>
      </c>
      <c r="G19" s="264">
        <v>1.968</v>
      </c>
      <c r="H19" s="258" t="s">
        <v>622</v>
      </c>
      <c r="I19" s="257" t="s">
        <v>621</v>
      </c>
      <c r="J19" s="263">
        <v>5</v>
      </c>
      <c r="K19" s="271">
        <v>16.100000000000001</v>
      </c>
      <c r="L19" s="270">
        <f>IF(K19&gt;0,1/K19*37.7*68.6,"")</f>
        <v>160.63478260869562</v>
      </c>
      <c r="M19" s="260">
        <v>11.2</v>
      </c>
      <c r="N19" s="259">
        <v>14.9</v>
      </c>
      <c r="O19" s="257" t="s">
        <v>620</v>
      </c>
      <c r="P19" s="258" t="s">
        <v>619</v>
      </c>
      <c r="Q19" s="257" t="s">
        <v>618</v>
      </c>
      <c r="R19" s="256"/>
      <c r="S19" s="255"/>
      <c r="T19" s="254">
        <f>IF(K19&lt;&gt;0, IF(K19&gt;=M19,ROUNDDOWN(K19/M19*100,0),""),"")</f>
        <v>143</v>
      </c>
      <c r="U19" s="253">
        <f>IF(K19&lt;&gt;0, IF(K19&gt;=N19,ROUNDDOWN(K19/N19*100,0),""),"")</f>
        <v>108</v>
      </c>
    </row>
    <row r="20" spans="1:21" s="1" customFormat="1" ht="45.75" thickBot="1" x14ac:dyDescent="0.25">
      <c r="A20" s="269"/>
      <c r="B20" s="268"/>
      <c r="C20" s="267"/>
      <c r="D20" s="266" t="s">
        <v>625</v>
      </c>
      <c r="E20" s="265" t="s">
        <v>624</v>
      </c>
      <c r="F20" s="257" t="s">
        <v>623</v>
      </c>
      <c r="G20" s="264">
        <v>1.968</v>
      </c>
      <c r="H20" s="258" t="s">
        <v>622</v>
      </c>
      <c r="I20" s="257" t="s">
        <v>621</v>
      </c>
      <c r="J20" s="263">
        <v>5</v>
      </c>
      <c r="K20" s="262">
        <v>16.100000000000001</v>
      </c>
      <c r="L20" s="261">
        <f>IF(K20&gt;0,1/K20*37.7*68.6,"")</f>
        <v>160.63478260869562</v>
      </c>
      <c r="M20" s="260">
        <v>11.2</v>
      </c>
      <c r="N20" s="259">
        <v>14.9</v>
      </c>
      <c r="O20" s="257" t="s">
        <v>620</v>
      </c>
      <c r="P20" s="258" t="s">
        <v>619</v>
      </c>
      <c r="Q20" s="257" t="s">
        <v>618</v>
      </c>
      <c r="R20" s="256"/>
      <c r="S20" s="255"/>
      <c r="T20" s="254">
        <f>IF(K20&lt;&gt;0, IF(K20&gt;=M20,ROUNDDOWN(K20/M20*100,0),""),"")</f>
        <v>143</v>
      </c>
      <c r="U20" s="253">
        <f>IF(K20&lt;&gt;0, IF(K20&gt;=N20,ROUNDDOWN(K20/N20*100,0),""),"")</f>
        <v>108</v>
      </c>
    </row>
    <row r="21" spans="1:21" s="1" customFormat="1" ht="9" customHeight="1" x14ac:dyDescent="0.2">
      <c r="A21" s="103"/>
      <c r="D21" s="103"/>
      <c r="E21" s="249"/>
      <c r="F21" s="103"/>
      <c r="G21" s="103"/>
      <c r="H21" s="103"/>
      <c r="I21" s="103"/>
      <c r="J21" s="252"/>
      <c r="K21" s="103"/>
      <c r="L21" s="103"/>
      <c r="M21" s="103"/>
      <c r="N21" s="103"/>
      <c r="O21" s="103"/>
      <c r="P21" s="103"/>
      <c r="Q21" s="103"/>
      <c r="R21" s="103"/>
    </row>
    <row r="22" spans="1:21" s="250" customFormat="1" ht="15.75" customHeight="1" x14ac:dyDescent="0.15">
      <c r="C22" s="250" t="s">
        <v>82</v>
      </c>
      <c r="E22" s="251"/>
    </row>
  </sheetData>
  <sheetProtection selectLockedCells="1"/>
  <autoFilter ref="A8:T13">
    <filterColumn colId="1" showButton="0"/>
  </autoFilter>
  <mergeCells count="22">
    <mergeCell ref="P5:R5"/>
    <mergeCell ref="F6:F8"/>
    <mergeCell ref="G6:G8"/>
    <mergeCell ref="U4:U8"/>
    <mergeCell ref="Q2:U2"/>
    <mergeCell ref="I4:I8"/>
    <mergeCell ref="J4:J8"/>
    <mergeCell ref="P4:R4"/>
    <mergeCell ref="T4:T8"/>
    <mergeCell ref="K5:K8"/>
    <mergeCell ref="L5:L8"/>
    <mergeCell ref="E6:E8"/>
    <mergeCell ref="E4:E5"/>
    <mergeCell ref="N5:N8"/>
    <mergeCell ref="K4:N4"/>
    <mergeCell ref="M5:M8"/>
    <mergeCell ref="A4:A8"/>
    <mergeCell ref="B4:C8"/>
    <mergeCell ref="D4:D5"/>
    <mergeCell ref="F4:G5"/>
    <mergeCell ref="H4:H8"/>
    <mergeCell ref="D6:D8"/>
  </mergeCells>
  <phoneticPr fontId="20"/>
  <printOptions horizontalCentered="1"/>
  <pageMargins left="0.39370078740157483" right="0.39370078740157483" top="0.39370078740157483" bottom="0.39370078740157483" header="0.19685039370078741" footer="0.39370078740157483"/>
  <pageSetup paperSize="9" scale="62" orientation="landscape" r:id="rId1"/>
  <headerFooter alignWithMargins="0">
    <oddHeader>&amp;R様式1-2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4"/>
  <sheetViews>
    <sheetView view="pageBreakPreview" zoomScaleNormal="100" zoomScaleSheetLayoutView="100" workbookViewId="0">
      <pane ySplit="8" topLeftCell="A9" activePane="bottomLeft" state="frozen"/>
      <selection activeCell="F25" sqref="F25"/>
      <selection pane="bottomLeft" activeCell="F25" sqref="F25"/>
    </sheetView>
  </sheetViews>
  <sheetFormatPr defaultRowHeight="11.25" x14ac:dyDescent="0.2"/>
  <cols>
    <col min="1" max="1" width="15.875" style="103" customWidth="1"/>
    <col min="2" max="2" width="3.875" style="103" bestFit="1" customWidth="1"/>
    <col min="3" max="3" width="38.25" style="103" customWidth="1"/>
    <col min="4" max="4" width="13.875" style="103" bestFit="1" customWidth="1"/>
    <col min="5" max="5" width="17" style="104" customWidth="1"/>
    <col min="6" max="6" width="13.125" style="103" bestFit="1" customWidth="1"/>
    <col min="7" max="7" width="5.875" style="103" bestFit="1" customWidth="1"/>
    <col min="8" max="8" width="12.125" style="103" bestFit="1" customWidth="1"/>
    <col min="9" max="9" width="10.5" style="103" bestFit="1" customWidth="1"/>
    <col min="10" max="10" width="7" style="103" bestFit="1" customWidth="1"/>
    <col min="11" max="11" width="5.875" style="103" bestFit="1" customWidth="1"/>
    <col min="12" max="12" width="8.75" style="103" bestFit="1" customWidth="1"/>
    <col min="13" max="14" width="8.5" style="103" bestFit="1" customWidth="1"/>
    <col min="15" max="16" width="14.625" style="103" customWidth="1"/>
    <col min="17" max="17" width="6" style="103" customWidth="1"/>
    <col min="18" max="18" width="19.375" style="103" customWidth="1"/>
    <col min="19" max="19" width="11" style="103" bestFit="1" customWidth="1"/>
    <col min="20" max="21" width="8.25" style="103" bestFit="1" customWidth="1"/>
    <col min="22" max="16384" width="9" style="103"/>
  </cols>
  <sheetData>
    <row r="1" spans="1:21" ht="21.75" customHeight="1" x14ac:dyDescent="0.25">
      <c r="A1" s="247"/>
      <c r="B1" s="247"/>
      <c r="Q1" s="246"/>
    </row>
    <row r="2" spans="1:21" s="1" customFormat="1" ht="15" x14ac:dyDescent="0.2">
      <c r="A2" s="103"/>
      <c r="B2" s="103"/>
      <c r="C2" s="103"/>
      <c r="F2" s="245"/>
      <c r="I2" s="103"/>
      <c r="J2" s="242" t="s">
        <v>616</v>
      </c>
      <c r="K2" s="242"/>
      <c r="L2" s="242"/>
      <c r="M2" s="242"/>
      <c r="N2" s="242"/>
      <c r="O2" s="242"/>
      <c r="P2" s="242"/>
      <c r="Q2" s="248" t="s">
        <v>617</v>
      </c>
      <c r="R2" s="244"/>
      <c r="S2" s="244"/>
      <c r="T2" s="244"/>
      <c r="U2" s="244"/>
    </row>
    <row r="3" spans="1:21" s="1" customFormat="1" ht="23.25" customHeight="1" x14ac:dyDescent="0.25">
      <c r="A3" s="243" t="s">
        <v>615</v>
      </c>
      <c r="B3" s="243"/>
      <c r="C3" s="103"/>
      <c r="F3" s="103"/>
      <c r="G3" s="103"/>
      <c r="H3" s="103"/>
      <c r="I3" s="103"/>
      <c r="J3" s="242"/>
      <c r="K3" s="103"/>
      <c r="L3" s="103"/>
      <c r="M3" s="103"/>
      <c r="N3" s="103"/>
      <c r="O3" s="103"/>
      <c r="Q3" s="241"/>
      <c r="R3" s="240" t="s">
        <v>614</v>
      </c>
      <c r="S3" s="240"/>
      <c r="T3" s="240"/>
      <c r="U3" s="240"/>
    </row>
    <row r="4" spans="1:21" s="1" customFormat="1" ht="14.25" customHeight="1" thickBot="1" x14ac:dyDescent="0.25">
      <c r="A4" s="213" t="s">
        <v>613</v>
      </c>
      <c r="B4" s="236" t="s">
        <v>612</v>
      </c>
      <c r="C4" s="239"/>
      <c r="D4" s="238"/>
      <c r="E4" s="237"/>
      <c r="F4" s="236" t="s">
        <v>611</v>
      </c>
      <c r="G4" s="235"/>
      <c r="H4" s="212" t="s">
        <v>610</v>
      </c>
      <c r="I4" s="212" t="s">
        <v>609</v>
      </c>
      <c r="J4" s="234" t="s">
        <v>608</v>
      </c>
      <c r="K4" s="233" t="s">
        <v>607</v>
      </c>
      <c r="L4" s="232"/>
      <c r="M4" s="232"/>
      <c r="N4" s="231"/>
      <c r="O4" s="230"/>
      <c r="P4" s="229"/>
      <c r="Q4" s="228"/>
      <c r="R4" s="227"/>
      <c r="S4" s="226"/>
      <c r="T4" s="225" t="s">
        <v>606</v>
      </c>
      <c r="U4" s="212" t="s">
        <v>605</v>
      </c>
    </row>
    <row r="5" spans="1:21" s="1" customFormat="1" ht="11.25" customHeight="1" x14ac:dyDescent="0.2">
      <c r="A5" s="203"/>
      <c r="B5" s="210"/>
      <c r="C5" s="211"/>
      <c r="D5" s="224"/>
      <c r="E5" s="223"/>
      <c r="F5" s="201"/>
      <c r="G5" s="198"/>
      <c r="H5" s="203"/>
      <c r="I5" s="203"/>
      <c r="J5" s="210"/>
      <c r="K5" s="222" t="s">
        <v>604</v>
      </c>
      <c r="L5" s="221" t="s">
        <v>603</v>
      </c>
      <c r="M5" s="220" t="s">
        <v>602</v>
      </c>
      <c r="N5" s="219" t="s">
        <v>601</v>
      </c>
      <c r="O5" s="218" t="s">
        <v>600</v>
      </c>
      <c r="P5" s="217" t="s">
        <v>599</v>
      </c>
      <c r="Q5" s="216"/>
      <c r="R5" s="215"/>
      <c r="S5" s="214" t="s">
        <v>598</v>
      </c>
      <c r="T5" s="204"/>
      <c r="U5" s="203"/>
    </row>
    <row r="6" spans="1:21" s="1" customFormat="1" x14ac:dyDescent="0.2">
      <c r="A6" s="203"/>
      <c r="B6" s="210"/>
      <c r="C6" s="211"/>
      <c r="D6" s="213" t="s">
        <v>596</v>
      </c>
      <c r="E6" s="213" t="s">
        <v>597</v>
      </c>
      <c r="F6" s="213" t="s">
        <v>596</v>
      </c>
      <c r="G6" s="212" t="s">
        <v>595</v>
      </c>
      <c r="H6" s="203"/>
      <c r="I6" s="203"/>
      <c r="J6" s="210"/>
      <c r="K6" s="208"/>
      <c r="L6" s="209"/>
      <c r="M6" s="208"/>
      <c r="N6" s="207"/>
      <c r="O6" s="206" t="s">
        <v>594</v>
      </c>
      <c r="P6" s="206" t="s">
        <v>593</v>
      </c>
      <c r="Q6" s="206"/>
      <c r="R6" s="206"/>
      <c r="S6" s="205" t="s">
        <v>592</v>
      </c>
      <c r="T6" s="204"/>
      <c r="U6" s="203"/>
    </row>
    <row r="7" spans="1:21" s="1" customFormat="1" x14ac:dyDescent="0.2">
      <c r="A7" s="203"/>
      <c r="B7" s="210"/>
      <c r="C7" s="211"/>
      <c r="D7" s="203"/>
      <c r="E7" s="203"/>
      <c r="F7" s="203"/>
      <c r="G7" s="203"/>
      <c r="H7" s="203"/>
      <c r="I7" s="203"/>
      <c r="J7" s="210"/>
      <c r="K7" s="208"/>
      <c r="L7" s="209"/>
      <c r="M7" s="208"/>
      <c r="N7" s="207"/>
      <c r="O7" s="206" t="s">
        <v>591</v>
      </c>
      <c r="P7" s="206" t="s">
        <v>590</v>
      </c>
      <c r="Q7" s="206" t="s">
        <v>589</v>
      </c>
      <c r="R7" s="206" t="s">
        <v>588</v>
      </c>
      <c r="S7" s="205" t="s">
        <v>587</v>
      </c>
      <c r="T7" s="204"/>
      <c r="U7" s="203"/>
    </row>
    <row r="8" spans="1:21" s="1" customFormat="1" x14ac:dyDescent="0.2">
      <c r="A8" s="193"/>
      <c r="B8" s="201"/>
      <c r="C8" s="202"/>
      <c r="D8" s="193"/>
      <c r="E8" s="193"/>
      <c r="F8" s="193"/>
      <c r="G8" s="193"/>
      <c r="H8" s="193"/>
      <c r="I8" s="193"/>
      <c r="J8" s="201"/>
      <c r="K8" s="199"/>
      <c r="L8" s="200"/>
      <c r="M8" s="199"/>
      <c r="N8" s="198"/>
      <c r="O8" s="197" t="s">
        <v>586</v>
      </c>
      <c r="P8" s="197" t="s">
        <v>585</v>
      </c>
      <c r="Q8" s="197" t="s">
        <v>584</v>
      </c>
      <c r="R8" s="196"/>
      <c r="S8" s="195" t="s">
        <v>583</v>
      </c>
      <c r="T8" s="194"/>
      <c r="U8" s="193"/>
    </row>
    <row r="9" spans="1:21" s="1" customFormat="1" ht="39.950000000000003" customHeight="1" x14ac:dyDescent="0.2">
      <c r="A9" s="180" t="s">
        <v>582</v>
      </c>
      <c r="B9" s="130"/>
      <c r="C9" s="173" t="s">
        <v>581</v>
      </c>
      <c r="D9" s="190" t="s">
        <v>580</v>
      </c>
      <c r="E9" s="192" t="s">
        <v>579</v>
      </c>
      <c r="F9" s="174">
        <v>654</v>
      </c>
      <c r="G9" s="147">
        <v>1.9490000000000001</v>
      </c>
      <c r="H9" s="147" t="s">
        <v>497</v>
      </c>
      <c r="I9" s="147" t="s">
        <v>578</v>
      </c>
      <c r="J9" s="122">
        <v>5</v>
      </c>
      <c r="K9" s="145">
        <v>20.399999999999999</v>
      </c>
      <c r="L9" s="113">
        <f>IF(K9&gt;0,1/K9*37.7*68.6,"")</f>
        <v>126.77549019607844</v>
      </c>
      <c r="M9" s="112">
        <v>15.8</v>
      </c>
      <c r="N9" s="111">
        <v>19.399999999999999</v>
      </c>
      <c r="O9" s="109" t="s">
        <v>264</v>
      </c>
      <c r="P9" s="110" t="s">
        <v>340</v>
      </c>
      <c r="Q9" s="109" t="s">
        <v>101</v>
      </c>
      <c r="R9" s="108"/>
      <c r="S9" s="107"/>
      <c r="T9" s="106">
        <f>IF(K9&lt;&gt;0, IF(K9&gt;=M9,ROUNDDOWN(K9/M9*100,0),""),"")</f>
        <v>129</v>
      </c>
      <c r="U9" s="105">
        <f>IF(K9&lt;&gt;0, IF(K9&gt;=N9,ROUNDDOWN(K9/N9*100,0),""),"")</f>
        <v>105</v>
      </c>
    </row>
    <row r="10" spans="1:21" s="1" customFormat="1" ht="24" customHeight="1" x14ac:dyDescent="0.2">
      <c r="A10" s="180" t="s">
        <v>577</v>
      </c>
      <c r="B10" s="130"/>
      <c r="C10" s="127"/>
      <c r="D10" s="190" t="s">
        <v>576</v>
      </c>
      <c r="E10" s="191" t="s">
        <v>575</v>
      </c>
      <c r="F10" s="174">
        <v>654</v>
      </c>
      <c r="G10" s="147">
        <v>1.9490000000000001</v>
      </c>
      <c r="H10" s="147" t="s">
        <v>497</v>
      </c>
      <c r="I10" s="147">
        <v>1540</v>
      </c>
      <c r="J10" s="122">
        <v>5</v>
      </c>
      <c r="K10" s="145">
        <v>20</v>
      </c>
      <c r="L10" s="113">
        <f>IF(K10&gt;0,1/K10*37.7*68.6,"")</f>
        <v>129.31100000000001</v>
      </c>
      <c r="M10" s="112">
        <v>14.5</v>
      </c>
      <c r="N10" s="111">
        <v>18.2</v>
      </c>
      <c r="O10" s="109" t="s">
        <v>264</v>
      </c>
      <c r="P10" s="110" t="s">
        <v>340</v>
      </c>
      <c r="Q10" s="109" t="s">
        <v>101</v>
      </c>
      <c r="R10" s="108"/>
      <c r="S10" s="107"/>
      <c r="T10" s="106">
        <f>IF(K10&lt;&gt;0, IF(K10&gt;=M10,ROUNDDOWN(K10/M10*100,0),""),"")</f>
        <v>137</v>
      </c>
      <c r="U10" s="105">
        <f>IF(K10&lt;&gt;0, IF(K10&gt;=N10,ROUNDDOWN(K10/N10*100,0),""),"")</f>
        <v>109</v>
      </c>
    </row>
    <row r="11" spans="1:21" s="1" customFormat="1" ht="24" customHeight="1" x14ac:dyDescent="0.2">
      <c r="A11" s="180"/>
      <c r="B11" s="130"/>
      <c r="C11" s="127"/>
      <c r="D11" s="190" t="s">
        <v>574</v>
      </c>
      <c r="E11" s="190" t="s">
        <v>308</v>
      </c>
      <c r="F11" s="174">
        <v>654</v>
      </c>
      <c r="G11" s="147">
        <v>1.9490000000000001</v>
      </c>
      <c r="H11" s="147" t="s">
        <v>497</v>
      </c>
      <c r="I11" s="147">
        <v>1520</v>
      </c>
      <c r="J11" s="122">
        <v>5</v>
      </c>
      <c r="K11" s="145">
        <v>20.399999999999999</v>
      </c>
      <c r="L11" s="113">
        <f>IF(K11&gt;0,1/K11*37.7*68.6,"")</f>
        <v>126.77549019607844</v>
      </c>
      <c r="M11" s="112">
        <v>15.8</v>
      </c>
      <c r="N11" s="111">
        <v>19.399999999999999</v>
      </c>
      <c r="O11" s="109" t="s">
        <v>264</v>
      </c>
      <c r="P11" s="110" t="s">
        <v>340</v>
      </c>
      <c r="Q11" s="109" t="s">
        <v>101</v>
      </c>
      <c r="R11" s="108"/>
      <c r="S11" s="107"/>
      <c r="T11" s="106">
        <f>IF(K11&lt;&gt;0, IF(K11&gt;=M11,ROUNDDOWN(K11/M11*100,0),""),"")</f>
        <v>129</v>
      </c>
      <c r="U11" s="105">
        <f>IF(K11&lt;&gt;0, IF(K11&gt;=N11,ROUNDDOWN(K11/N11*100,0),""),"")</f>
        <v>105</v>
      </c>
    </row>
    <row r="12" spans="1:21" s="1" customFormat="1" ht="24" customHeight="1" x14ac:dyDescent="0.2">
      <c r="A12" s="180"/>
      <c r="B12" s="130"/>
      <c r="C12" s="127"/>
      <c r="D12" s="190" t="s">
        <v>573</v>
      </c>
      <c r="E12" s="190" t="s">
        <v>307</v>
      </c>
      <c r="F12" s="174">
        <v>654</v>
      </c>
      <c r="G12" s="147">
        <v>1.9490000000000001</v>
      </c>
      <c r="H12" s="147" t="s">
        <v>497</v>
      </c>
      <c r="I12" s="147">
        <v>1550</v>
      </c>
      <c r="J12" s="122">
        <v>5</v>
      </c>
      <c r="K12" s="145">
        <v>20</v>
      </c>
      <c r="L12" s="113">
        <f>IF(K12&gt;0,1/K12*37.7*68.6,"")</f>
        <v>129.31100000000001</v>
      </c>
      <c r="M12" s="112">
        <v>14.5</v>
      </c>
      <c r="N12" s="111">
        <v>18.2</v>
      </c>
      <c r="O12" s="109" t="s">
        <v>264</v>
      </c>
      <c r="P12" s="110" t="s">
        <v>340</v>
      </c>
      <c r="Q12" s="109" t="s">
        <v>101</v>
      </c>
      <c r="R12" s="108"/>
      <c r="S12" s="107"/>
      <c r="T12" s="106">
        <f>IF(K12&lt;&gt;0, IF(K12&gt;=M12,ROUNDDOWN(K12/M12*100,0),""),"")</f>
        <v>137</v>
      </c>
      <c r="U12" s="105">
        <f>IF(K12&lt;&gt;0, IF(K12&gt;=N12,ROUNDDOWN(K12/N12*100,0),""),"")</f>
        <v>109</v>
      </c>
    </row>
    <row r="13" spans="1:21" s="1" customFormat="1" ht="30" customHeight="1" x14ac:dyDescent="0.2">
      <c r="A13" s="180"/>
      <c r="B13" s="150"/>
      <c r="C13" s="177" t="s">
        <v>572</v>
      </c>
      <c r="D13" s="123" t="s">
        <v>571</v>
      </c>
      <c r="E13" s="175" t="s">
        <v>570</v>
      </c>
      <c r="F13" s="174">
        <v>654</v>
      </c>
      <c r="G13" s="147">
        <v>1.9490000000000001</v>
      </c>
      <c r="H13" s="147" t="s">
        <v>497</v>
      </c>
      <c r="I13" s="147" t="s">
        <v>569</v>
      </c>
      <c r="J13" s="122">
        <v>5</v>
      </c>
      <c r="K13" s="145">
        <v>20.399999999999999</v>
      </c>
      <c r="L13" s="113">
        <f>IF(K13&gt;0,1/K13*37.7*68.6,"")</f>
        <v>126.77549019607844</v>
      </c>
      <c r="M13" s="112">
        <v>15.8</v>
      </c>
      <c r="N13" s="111">
        <v>19.399999999999999</v>
      </c>
      <c r="O13" s="109" t="s">
        <v>264</v>
      </c>
      <c r="P13" s="110" t="s">
        <v>340</v>
      </c>
      <c r="Q13" s="109" t="s">
        <v>101</v>
      </c>
      <c r="R13" s="108"/>
      <c r="S13" s="107"/>
      <c r="T13" s="106">
        <f>IF(K13&lt;&gt;0, IF(K13&gt;=M13,ROUNDDOWN(K13/M13*100,0),""),"")</f>
        <v>129</v>
      </c>
      <c r="U13" s="105">
        <f>IF(K13&lt;&gt;0, IF(K13&gt;=N13,ROUNDDOWN(K13/N13*100,0),""),"")</f>
        <v>105</v>
      </c>
    </row>
    <row r="14" spans="1:21" s="1" customFormat="1" ht="24" customHeight="1" x14ac:dyDescent="0.2">
      <c r="A14" s="180"/>
      <c r="B14" s="130"/>
      <c r="C14" s="184"/>
      <c r="D14" s="123" t="s">
        <v>568</v>
      </c>
      <c r="E14" s="189" t="s">
        <v>567</v>
      </c>
      <c r="F14" s="174">
        <v>654</v>
      </c>
      <c r="G14" s="147">
        <v>1.9490000000000001</v>
      </c>
      <c r="H14" s="147" t="s">
        <v>497</v>
      </c>
      <c r="I14" s="147">
        <v>1550</v>
      </c>
      <c r="J14" s="122">
        <v>5</v>
      </c>
      <c r="K14" s="145">
        <v>20</v>
      </c>
      <c r="L14" s="113">
        <f>IF(K14&gt;0,1/K14*37.7*68.6,"")</f>
        <v>129.31100000000001</v>
      </c>
      <c r="M14" s="112">
        <v>14.5</v>
      </c>
      <c r="N14" s="111">
        <v>18.2</v>
      </c>
      <c r="O14" s="109" t="s">
        <v>264</v>
      </c>
      <c r="P14" s="110" t="s">
        <v>404</v>
      </c>
      <c r="Q14" s="109" t="s">
        <v>101</v>
      </c>
      <c r="R14" s="108"/>
      <c r="S14" s="107"/>
      <c r="T14" s="106">
        <f>IF(K14&lt;&gt;0, IF(K14&gt;=M14,ROUNDDOWN(K14/M14*100,0),""),"")</f>
        <v>137</v>
      </c>
      <c r="U14" s="105">
        <f>IF(K14&lt;&gt;0, IF(K14&gt;=N14,ROUNDDOWN(K14/N14*100,0),""),"")</f>
        <v>109</v>
      </c>
    </row>
    <row r="15" spans="1:21" s="1" customFormat="1" ht="24" customHeight="1" x14ac:dyDescent="0.2">
      <c r="A15" s="180"/>
      <c r="B15" s="130"/>
      <c r="C15" s="184"/>
      <c r="D15" s="123" t="s">
        <v>566</v>
      </c>
      <c r="E15" s="123" t="s">
        <v>364</v>
      </c>
      <c r="F15" s="174">
        <v>654</v>
      </c>
      <c r="G15" s="147">
        <v>1.9490000000000001</v>
      </c>
      <c r="H15" s="147" t="s">
        <v>497</v>
      </c>
      <c r="I15" s="147">
        <v>1530</v>
      </c>
      <c r="J15" s="122">
        <v>5</v>
      </c>
      <c r="K15" s="145">
        <v>20.399999999999999</v>
      </c>
      <c r="L15" s="113">
        <f>IF(K15&gt;0,1/K15*37.7*68.6,"")</f>
        <v>126.77549019607844</v>
      </c>
      <c r="M15" s="112">
        <v>15.8</v>
      </c>
      <c r="N15" s="111">
        <v>19.399999999999999</v>
      </c>
      <c r="O15" s="109" t="s">
        <v>264</v>
      </c>
      <c r="P15" s="110" t="s">
        <v>340</v>
      </c>
      <c r="Q15" s="109" t="s">
        <v>101</v>
      </c>
      <c r="R15" s="108"/>
      <c r="S15" s="107"/>
      <c r="T15" s="106">
        <f>IF(K15&lt;&gt;0, IF(K15&gt;=M15,ROUNDDOWN(K15/M15*100,0),""),"")</f>
        <v>129</v>
      </c>
      <c r="U15" s="105">
        <f>IF(K15&lt;&gt;0, IF(K15&gt;=N15,ROUNDDOWN(K15/N15*100,0),""),"")</f>
        <v>105</v>
      </c>
    </row>
    <row r="16" spans="1:21" s="1" customFormat="1" ht="24" customHeight="1" x14ac:dyDescent="0.2">
      <c r="A16" s="180"/>
      <c r="B16" s="152"/>
      <c r="C16" s="188"/>
      <c r="D16" s="123" t="s">
        <v>566</v>
      </c>
      <c r="E16" s="123" t="s">
        <v>363</v>
      </c>
      <c r="F16" s="174">
        <v>654</v>
      </c>
      <c r="G16" s="147">
        <v>1.9490000000000001</v>
      </c>
      <c r="H16" s="147" t="s">
        <v>497</v>
      </c>
      <c r="I16" s="147">
        <v>1560</v>
      </c>
      <c r="J16" s="122">
        <v>5</v>
      </c>
      <c r="K16" s="145">
        <v>20</v>
      </c>
      <c r="L16" s="113">
        <f>IF(K16&gt;0,1/K16*37.7*68.6,"")</f>
        <v>129.31100000000001</v>
      </c>
      <c r="M16" s="112">
        <v>14.5</v>
      </c>
      <c r="N16" s="111">
        <v>18.2</v>
      </c>
      <c r="O16" s="109" t="s">
        <v>264</v>
      </c>
      <c r="P16" s="110" t="s">
        <v>340</v>
      </c>
      <c r="Q16" s="109" t="s">
        <v>101</v>
      </c>
      <c r="R16" s="108"/>
      <c r="S16" s="107"/>
      <c r="T16" s="106">
        <f>IF(K16&lt;&gt;0, IF(K16&gt;=M16,ROUNDDOWN(K16/M16*100,0),""),"")</f>
        <v>137</v>
      </c>
      <c r="U16" s="105">
        <f>IF(K16&lt;&gt;0, IF(K16&gt;=N16,ROUNDDOWN(K16/N16*100,0),""),"")</f>
        <v>109</v>
      </c>
    </row>
    <row r="17" spans="1:21" s="1" customFormat="1" ht="30" customHeight="1" x14ac:dyDescent="0.2">
      <c r="A17" s="180"/>
      <c r="B17" s="130"/>
      <c r="C17" s="173" t="s">
        <v>565</v>
      </c>
      <c r="D17" s="123" t="s">
        <v>564</v>
      </c>
      <c r="E17" s="175" t="s">
        <v>563</v>
      </c>
      <c r="F17" s="174">
        <v>654</v>
      </c>
      <c r="G17" s="147">
        <v>1.9490000000000001</v>
      </c>
      <c r="H17" s="147" t="s">
        <v>497</v>
      </c>
      <c r="I17" s="147" t="s">
        <v>562</v>
      </c>
      <c r="J17" s="122">
        <v>5</v>
      </c>
      <c r="K17" s="145">
        <v>20</v>
      </c>
      <c r="L17" s="113">
        <f>IF(K17&gt;0,1/K17*37.7*68.6,"")</f>
        <v>129.31100000000001</v>
      </c>
      <c r="M17" s="112">
        <v>14.5</v>
      </c>
      <c r="N17" s="111">
        <v>18.2</v>
      </c>
      <c r="O17" s="109" t="s">
        <v>264</v>
      </c>
      <c r="P17" s="110" t="s">
        <v>404</v>
      </c>
      <c r="Q17" s="109" t="s">
        <v>101</v>
      </c>
      <c r="R17" s="108"/>
      <c r="S17" s="107"/>
      <c r="T17" s="106">
        <f>IF(K17&lt;&gt;0, IF(K17&gt;=M17,ROUNDDOWN(K17/M17*100,0),""),"")</f>
        <v>137</v>
      </c>
      <c r="U17" s="105">
        <f>IF(K17&lt;&gt;0, IF(K17&gt;=N17,ROUNDDOWN(K17/N17*100,0),""),"")</f>
        <v>109</v>
      </c>
    </row>
    <row r="18" spans="1:21" s="1" customFormat="1" ht="30" customHeight="1" x14ac:dyDescent="0.2">
      <c r="A18" s="180"/>
      <c r="B18" s="150"/>
      <c r="C18" s="177" t="s">
        <v>561</v>
      </c>
      <c r="D18" s="123" t="s">
        <v>560</v>
      </c>
      <c r="E18" s="161" t="s">
        <v>559</v>
      </c>
      <c r="F18" s="147">
        <v>651</v>
      </c>
      <c r="G18" s="147">
        <v>2.1419999999999999</v>
      </c>
      <c r="H18" s="147" t="s">
        <v>368</v>
      </c>
      <c r="I18" s="147" t="s">
        <v>558</v>
      </c>
      <c r="J18" s="122">
        <v>5</v>
      </c>
      <c r="K18" s="145">
        <v>20.3</v>
      </c>
      <c r="L18" s="113">
        <f>IF(K18&gt;0,1/K18*37.7*68.6,"")</f>
        <v>127.39999999999999</v>
      </c>
      <c r="M18" s="112">
        <v>13.4</v>
      </c>
      <c r="N18" s="111">
        <v>17</v>
      </c>
      <c r="O18" s="109" t="s">
        <v>264</v>
      </c>
      <c r="P18" s="110" t="s">
        <v>557</v>
      </c>
      <c r="Q18" s="109" t="s">
        <v>263</v>
      </c>
      <c r="R18" s="108"/>
      <c r="S18" s="107"/>
      <c r="T18" s="106">
        <f>IF(K18&lt;&gt;0, IF(K18&gt;=M18,ROUNDDOWN(K18/M18*100,0),""),"")</f>
        <v>151</v>
      </c>
      <c r="U18" s="105">
        <f>IF(K18&lt;&gt;0, IF(K18&gt;=N18,ROUNDDOWN(K18/N18*100,0),""),"")</f>
        <v>119</v>
      </c>
    </row>
    <row r="19" spans="1:21" s="1" customFormat="1" ht="30" customHeight="1" x14ac:dyDescent="0.2">
      <c r="A19" s="180"/>
      <c r="B19" s="130"/>
      <c r="C19" s="179"/>
      <c r="D19" s="123" t="s">
        <v>554</v>
      </c>
      <c r="E19" s="161" t="s">
        <v>556</v>
      </c>
      <c r="F19" s="147">
        <v>651</v>
      </c>
      <c r="G19" s="147">
        <v>2.1419999999999999</v>
      </c>
      <c r="H19" s="147" t="s">
        <v>368</v>
      </c>
      <c r="I19" s="147" t="s">
        <v>555</v>
      </c>
      <c r="J19" s="122">
        <v>5</v>
      </c>
      <c r="K19" s="145">
        <v>20.3</v>
      </c>
      <c r="L19" s="113">
        <f>IF(K19&gt;0,1/K19*37.7*68.6,"")</f>
        <v>127.39999999999999</v>
      </c>
      <c r="M19" s="187">
        <v>13.4</v>
      </c>
      <c r="N19" s="186">
        <v>17</v>
      </c>
      <c r="O19" s="109" t="s">
        <v>264</v>
      </c>
      <c r="P19" s="110" t="s">
        <v>25</v>
      </c>
      <c r="Q19" s="109" t="s">
        <v>263</v>
      </c>
      <c r="R19" s="108"/>
      <c r="S19" s="107"/>
      <c r="T19" s="106">
        <f>IF(K19&lt;&gt;0, IF(K19&gt;=M19,ROUNDDOWN(K19/M19*100,0),""),"")</f>
        <v>151</v>
      </c>
      <c r="U19" s="105">
        <f>IF(K19&lt;&gt;0, IF(K19&gt;=N19,ROUNDDOWN(K19/N19*100,0),""),"")</f>
        <v>119</v>
      </c>
    </row>
    <row r="20" spans="1:21" s="1" customFormat="1" ht="24" customHeight="1" x14ac:dyDescent="0.2">
      <c r="A20" s="141"/>
      <c r="B20" s="130"/>
      <c r="C20" s="127"/>
      <c r="D20" s="123" t="s">
        <v>554</v>
      </c>
      <c r="E20" s="175" t="s">
        <v>553</v>
      </c>
      <c r="F20" s="147">
        <v>651</v>
      </c>
      <c r="G20" s="147">
        <v>2.1419999999999999</v>
      </c>
      <c r="H20" s="147" t="s">
        <v>368</v>
      </c>
      <c r="I20" s="147" t="s">
        <v>552</v>
      </c>
      <c r="J20" s="122">
        <v>5</v>
      </c>
      <c r="K20" s="145">
        <v>20.3</v>
      </c>
      <c r="L20" s="113">
        <f>IF(K20&gt;0,1/K20*37.7*68.6,"")</f>
        <v>127.39999999999999</v>
      </c>
      <c r="M20" s="112">
        <v>14.5</v>
      </c>
      <c r="N20" s="111">
        <v>18.2</v>
      </c>
      <c r="O20" s="109" t="s">
        <v>264</v>
      </c>
      <c r="P20" s="110" t="s">
        <v>25</v>
      </c>
      <c r="Q20" s="109" t="s">
        <v>263</v>
      </c>
      <c r="R20" s="108"/>
      <c r="S20" s="107"/>
      <c r="T20" s="106">
        <f>IF(K20&lt;&gt;0, IF(K20&gt;=M20,ROUNDDOWN(K20/M20*100,0),""),"")</f>
        <v>140</v>
      </c>
      <c r="U20" s="105">
        <f>IF(K20&lt;&gt;0, IF(K20&gt;=N20,ROUNDDOWN(K20/N20*100,0),""),"")</f>
        <v>111</v>
      </c>
    </row>
    <row r="21" spans="1:21" s="1" customFormat="1" ht="24" customHeight="1" x14ac:dyDescent="0.2">
      <c r="A21" s="141"/>
      <c r="B21" s="130"/>
      <c r="C21" s="127"/>
      <c r="D21" s="123" t="s">
        <v>551</v>
      </c>
      <c r="E21" s="123" t="s">
        <v>337</v>
      </c>
      <c r="F21" s="174">
        <v>654</v>
      </c>
      <c r="G21" s="147">
        <v>1.9490000000000001</v>
      </c>
      <c r="H21" s="147" t="s">
        <v>368</v>
      </c>
      <c r="I21" s="147">
        <v>1640</v>
      </c>
      <c r="J21" s="122">
        <v>5</v>
      </c>
      <c r="K21" s="145">
        <v>18.899999999999999</v>
      </c>
      <c r="L21" s="113">
        <f>IF(K21&gt;0,1/K21*37.7*68.6,"")</f>
        <v>136.83703703703705</v>
      </c>
      <c r="M21" s="112">
        <v>14.5</v>
      </c>
      <c r="N21" s="111">
        <v>18.2</v>
      </c>
      <c r="O21" s="109" t="s">
        <v>264</v>
      </c>
      <c r="P21" s="110" t="s">
        <v>340</v>
      </c>
      <c r="Q21" s="109" t="s">
        <v>263</v>
      </c>
      <c r="R21" s="185"/>
      <c r="S21" s="107"/>
      <c r="T21" s="106">
        <f>IF(K21&lt;&gt;0, IF(K21&gt;=M21,ROUNDDOWN(K21/M21*100,0),""),"")</f>
        <v>130</v>
      </c>
      <c r="U21" s="105">
        <f>IF(K21&lt;&gt;0, IF(K21&gt;=N21,ROUNDDOWN(K21/N21*100,0),""),"")</f>
        <v>103</v>
      </c>
    </row>
    <row r="22" spans="1:21" s="1" customFormat="1" ht="24" customHeight="1" x14ac:dyDescent="0.2">
      <c r="A22" s="141"/>
      <c r="B22" s="130"/>
      <c r="C22" s="127"/>
      <c r="D22" s="123" t="s">
        <v>550</v>
      </c>
      <c r="E22" s="123" t="s">
        <v>336</v>
      </c>
      <c r="F22" s="174">
        <v>654</v>
      </c>
      <c r="G22" s="147">
        <v>1.9490000000000001</v>
      </c>
      <c r="H22" s="147" t="s">
        <v>325</v>
      </c>
      <c r="I22" s="147">
        <v>1680</v>
      </c>
      <c r="J22" s="122">
        <v>5</v>
      </c>
      <c r="K22" s="145">
        <v>18.899999999999999</v>
      </c>
      <c r="L22" s="113">
        <f>IF(K22&gt;0,1/K22*37.7*68.6,"")</f>
        <v>136.83703703703705</v>
      </c>
      <c r="M22" s="112">
        <v>13.4</v>
      </c>
      <c r="N22" s="111">
        <v>17</v>
      </c>
      <c r="O22" s="109" t="s">
        <v>264</v>
      </c>
      <c r="P22" s="110" t="s">
        <v>340</v>
      </c>
      <c r="Q22" s="109" t="s">
        <v>263</v>
      </c>
      <c r="R22" s="108"/>
      <c r="S22" s="107"/>
      <c r="T22" s="106">
        <f>IF(K22&lt;&gt;0, IF(K22&gt;=M22,ROUNDDOWN(K22/M22*100,0),""),"")</f>
        <v>141</v>
      </c>
      <c r="U22" s="105">
        <f>IF(K22&lt;&gt;0, IF(K22&gt;=N22,ROUNDDOWN(K22/N22*100,0),""),"")</f>
        <v>111</v>
      </c>
    </row>
    <row r="23" spans="1:21" s="1" customFormat="1" ht="24" customHeight="1" x14ac:dyDescent="0.2">
      <c r="A23" s="141"/>
      <c r="B23" s="130"/>
      <c r="C23" s="127"/>
      <c r="D23" s="123" t="s">
        <v>550</v>
      </c>
      <c r="E23" s="123" t="s">
        <v>333</v>
      </c>
      <c r="F23" s="174">
        <v>654</v>
      </c>
      <c r="G23" s="147">
        <v>1.9490000000000001</v>
      </c>
      <c r="H23" s="147" t="s">
        <v>325</v>
      </c>
      <c r="I23" s="147">
        <v>1660</v>
      </c>
      <c r="J23" s="122">
        <v>5</v>
      </c>
      <c r="K23" s="145">
        <v>18.899999999999999</v>
      </c>
      <c r="L23" s="113">
        <f>IF(K23&gt;0,1/K23*37.7*68.6,"")</f>
        <v>136.83703703703705</v>
      </c>
      <c r="M23" s="112">
        <v>13.4</v>
      </c>
      <c r="N23" s="111">
        <v>17</v>
      </c>
      <c r="O23" s="109" t="s">
        <v>264</v>
      </c>
      <c r="P23" s="110" t="s">
        <v>340</v>
      </c>
      <c r="Q23" s="109" t="s">
        <v>263</v>
      </c>
      <c r="R23" s="108"/>
      <c r="S23" s="107"/>
      <c r="T23" s="106">
        <f>IF(K23&lt;&gt;0, IF(K23&gt;=M23,ROUNDDOWN(K23/M23*100,0),""),"")</f>
        <v>141</v>
      </c>
      <c r="U23" s="105">
        <f>IF(K23&lt;&gt;0, IF(K23&gt;=N23,ROUNDDOWN(K23/N23*100,0),""),"")</f>
        <v>111</v>
      </c>
    </row>
    <row r="24" spans="1:21" s="1" customFormat="1" ht="24" customHeight="1" x14ac:dyDescent="0.2">
      <c r="A24" s="141"/>
      <c r="B24" s="130"/>
      <c r="C24" s="127"/>
      <c r="D24" s="123" t="s">
        <v>550</v>
      </c>
      <c r="E24" s="123" t="s">
        <v>519</v>
      </c>
      <c r="F24" s="174">
        <v>654</v>
      </c>
      <c r="G24" s="147">
        <v>1.9490000000000001</v>
      </c>
      <c r="H24" s="147" t="s">
        <v>325</v>
      </c>
      <c r="I24" s="147">
        <v>1700</v>
      </c>
      <c r="J24" s="122">
        <v>5</v>
      </c>
      <c r="K24" s="145">
        <v>18.899999999999999</v>
      </c>
      <c r="L24" s="113">
        <f>IF(K24&gt;0,1/K24*37.7*68.6,"")</f>
        <v>136.83703703703705</v>
      </c>
      <c r="M24" s="112">
        <v>13.4</v>
      </c>
      <c r="N24" s="111">
        <v>17</v>
      </c>
      <c r="O24" s="109" t="s">
        <v>264</v>
      </c>
      <c r="P24" s="110" t="s">
        <v>340</v>
      </c>
      <c r="Q24" s="109" t="s">
        <v>263</v>
      </c>
      <c r="R24" s="108"/>
      <c r="S24" s="107"/>
      <c r="T24" s="106">
        <f>IF(K24&lt;&gt;0, IF(K24&gt;=M24,ROUNDDOWN(K24/M24*100,0),""),"")</f>
        <v>141</v>
      </c>
      <c r="U24" s="105">
        <f>IF(K24&lt;&gt;0, IF(K24&gt;=N24,ROUNDDOWN(K24/N24*100,0),""),"")</f>
        <v>111</v>
      </c>
    </row>
    <row r="25" spans="1:21" s="1" customFormat="1" ht="24" customHeight="1" x14ac:dyDescent="0.2">
      <c r="A25" s="141"/>
      <c r="B25" s="130"/>
      <c r="C25" s="127"/>
      <c r="D25" s="123" t="s">
        <v>550</v>
      </c>
      <c r="E25" s="123" t="s">
        <v>359</v>
      </c>
      <c r="F25" s="174">
        <v>654</v>
      </c>
      <c r="G25" s="147">
        <v>1.9490000000000001</v>
      </c>
      <c r="H25" s="147" t="s">
        <v>325</v>
      </c>
      <c r="I25" s="147">
        <v>1640</v>
      </c>
      <c r="J25" s="122">
        <v>5</v>
      </c>
      <c r="K25" s="145">
        <v>18.899999999999999</v>
      </c>
      <c r="L25" s="113">
        <f>IF(K25&gt;0,1/K25*37.7*68.6,"")</f>
        <v>136.83703703703705</v>
      </c>
      <c r="M25" s="112">
        <v>14.5</v>
      </c>
      <c r="N25" s="111">
        <v>18.2</v>
      </c>
      <c r="O25" s="109" t="s">
        <v>264</v>
      </c>
      <c r="P25" s="110" t="s">
        <v>340</v>
      </c>
      <c r="Q25" s="109" t="s">
        <v>263</v>
      </c>
      <c r="R25" s="108"/>
      <c r="S25" s="107"/>
      <c r="T25" s="106">
        <f>IF(K25&lt;&gt;0, IF(K25&gt;=M25,ROUNDDOWN(K25/M25*100,0),""),"")</f>
        <v>130</v>
      </c>
      <c r="U25" s="105">
        <f>IF(K25&lt;&gt;0, IF(K25&gt;=N25,ROUNDDOWN(K25/N25*100,0),""),"")</f>
        <v>103</v>
      </c>
    </row>
    <row r="26" spans="1:21" s="1" customFormat="1" ht="24" customHeight="1" x14ac:dyDescent="0.2">
      <c r="A26" s="141"/>
      <c r="B26" s="130"/>
      <c r="C26" s="127"/>
      <c r="D26" s="123" t="s">
        <v>550</v>
      </c>
      <c r="E26" s="123" t="s">
        <v>358</v>
      </c>
      <c r="F26" s="174">
        <v>654</v>
      </c>
      <c r="G26" s="147">
        <v>1.9490000000000001</v>
      </c>
      <c r="H26" s="147" t="s">
        <v>325</v>
      </c>
      <c r="I26" s="147">
        <v>1680</v>
      </c>
      <c r="J26" s="122">
        <v>5</v>
      </c>
      <c r="K26" s="145">
        <v>18.899999999999999</v>
      </c>
      <c r="L26" s="113">
        <f>IF(K26&gt;0,1/K26*37.7*68.6,"")</f>
        <v>136.83703703703705</v>
      </c>
      <c r="M26" s="112">
        <v>13.4</v>
      </c>
      <c r="N26" s="111">
        <v>17</v>
      </c>
      <c r="O26" s="109" t="s">
        <v>264</v>
      </c>
      <c r="P26" s="110" t="s">
        <v>340</v>
      </c>
      <c r="Q26" s="109" t="s">
        <v>263</v>
      </c>
      <c r="R26" s="108"/>
      <c r="S26" s="107"/>
      <c r="T26" s="106">
        <f>IF(K26&lt;&gt;0, IF(K26&gt;=M26,ROUNDDOWN(K26/M26*100,0),""),"")</f>
        <v>141</v>
      </c>
      <c r="U26" s="105">
        <f>IF(K26&lt;&gt;0, IF(K26&gt;=N26,ROUNDDOWN(K26/N26*100,0),""),"")</f>
        <v>111</v>
      </c>
    </row>
    <row r="27" spans="1:21" s="1" customFormat="1" ht="24" customHeight="1" x14ac:dyDescent="0.2">
      <c r="A27" s="141"/>
      <c r="B27" s="130"/>
      <c r="C27" s="127"/>
      <c r="D27" s="123" t="s">
        <v>550</v>
      </c>
      <c r="E27" s="123" t="s">
        <v>354</v>
      </c>
      <c r="F27" s="174">
        <v>654</v>
      </c>
      <c r="G27" s="147">
        <v>1.9490000000000001</v>
      </c>
      <c r="H27" s="147" t="s">
        <v>325</v>
      </c>
      <c r="I27" s="147">
        <v>1690</v>
      </c>
      <c r="J27" s="122">
        <v>5</v>
      </c>
      <c r="K27" s="145">
        <v>18.899999999999999</v>
      </c>
      <c r="L27" s="113">
        <f>IF(K27&gt;0,1/K27*37.7*68.6,"")</f>
        <v>136.83703703703705</v>
      </c>
      <c r="M27" s="112">
        <v>13.4</v>
      </c>
      <c r="N27" s="111">
        <v>17</v>
      </c>
      <c r="O27" s="109" t="s">
        <v>264</v>
      </c>
      <c r="P27" s="110" t="s">
        <v>340</v>
      </c>
      <c r="Q27" s="109" t="s">
        <v>263</v>
      </c>
      <c r="R27" s="108"/>
      <c r="S27" s="107"/>
      <c r="T27" s="106">
        <f>IF(K27&lt;&gt;0, IF(K27&gt;=M27,ROUNDDOWN(K27/M27*100,0),""),"")</f>
        <v>141</v>
      </c>
      <c r="U27" s="105">
        <f>IF(K27&lt;&gt;0, IF(K27&gt;=N27,ROUNDDOWN(K27/N27*100,0),""),"")</f>
        <v>111</v>
      </c>
    </row>
    <row r="28" spans="1:21" s="1" customFormat="1" ht="24" customHeight="1" x14ac:dyDescent="0.2">
      <c r="A28" s="141"/>
      <c r="B28" s="130"/>
      <c r="C28" s="127"/>
      <c r="D28" s="123" t="s">
        <v>550</v>
      </c>
      <c r="E28" s="123" t="s">
        <v>517</v>
      </c>
      <c r="F28" s="174">
        <v>654</v>
      </c>
      <c r="G28" s="147">
        <v>1.9490000000000001</v>
      </c>
      <c r="H28" s="147" t="s">
        <v>325</v>
      </c>
      <c r="I28" s="147">
        <v>1730</v>
      </c>
      <c r="J28" s="122">
        <v>5</v>
      </c>
      <c r="K28" s="145">
        <v>18.899999999999999</v>
      </c>
      <c r="L28" s="113">
        <f>IF(K28&gt;0,1/K28*37.7*68.6,"")</f>
        <v>136.83703703703705</v>
      </c>
      <c r="M28" s="112">
        <v>13.4</v>
      </c>
      <c r="N28" s="111">
        <v>17</v>
      </c>
      <c r="O28" s="109" t="s">
        <v>264</v>
      </c>
      <c r="P28" s="110" t="s">
        <v>340</v>
      </c>
      <c r="Q28" s="109" t="s">
        <v>263</v>
      </c>
      <c r="R28" s="108"/>
      <c r="S28" s="107"/>
      <c r="T28" s="106">
        <f>IF(K28&lt;&gt;0, IF(K28&gt;=M28,ROUNDDOWN(K28/M28*100,0),""),"")</f>
        <v>141</v>
      </c>
      <c r="U28" s="105">
        <f>IF(K28&lt;&gt;0, IF(K28&gt;=N28,ROUNDDOWN(K28/N28*100,0),""),"")</f>
        <v>111</v>
      </c>
    </row>
    <row r="29" spans="1:21" s="1" customFormat="1" ht="24" customHeight="1" x14ac:dyDescent="0.2">
      <c r="A29" s="141"/>
      <c r="B29" s="130"/>
      <c r="C29" s="127"/>
      <c r="D29" s="123" t="s">
        <v>549</v>
      </c>
      <c r="E29" s="123" t="s">
        <v>337</v>
      </c>
      <c r="F29" s="174">
        <v>654</v>
      </c>
      <c r="G29" s="147">
        <v>1.9490000000000001</v>
      </c>
      <c r="H29" s="147" t="s">
        <v>325</v>
      </c>
      <c r="I29" s="147">
        <v>1620</v>
      </c>
      <c r="J29" s="122">
        <v>5</v>
      </c>
      <c r="K29" s="145">
        <v>18.899999999999999</v>
      </c>
      <c r="L29" s="113">
        <f>IF(K29&gt;0,1/K29*37.7*68.6,"")</f>
        <v>136.83703703703705</v>
      </c>
      <c r="M29" s="112">
        <v>14.5</v>
      </c>
      <c r="N29" s="111">
        <v>18.2</v>
      </c>
      <c r="O29" s="109" t="s">
        <v>264</v>
      </c>
      <c r="P29" s="110" t="s">
        <v>340</v>
      </c>
      <c r="Q29" s="109" t="s">
        <v>263</v>
      </c>
      <c r="R29" s="108"/>
      <c r="S29" s="107"/>
      <c r="T29" s="106">
        <f>IF(K29&lt;&gt;0, IF(K29&gt;=M29,ROUNDDOWN(K29/M29*100,0),""),"")</f>
        <v>130</v>
      </c>
      <c r="U29" s="105">
        <f>IF(K29&lt;&gt;0, IF(K29&gt;=N29,ROUNDDOWN(K29/N29*100,0),""),"")</f>
        <v>103</v>
      </c>
    </row>
    <row r="30" spans="1:21" s="1" customFormat="1" ht="24" customHeight="1" x14ac:dyDescent="0.2">
      <c r="A30" s="141"/>
      <c r="B30" s="130"/>
      <c r="C30" s="127"/>
      <c r="D30" s="123" t="s">
        <v>548</v>
      </c>
      <c r="E30" s="123" t="s">
        <v>336</v>
      </c>
      <c r="F30" s="174">
        <v>654</v>
      </c>
      <c r="G30" s="147">
        <v>1.9490000000000001</v>
      </c>
      <c r="H30" s="147" t="s">
        <v>325</v>
      </c>
      <c r="I30" s="147">
        <v>1660</v>
      </c>
      <c r="J30" s="122">
        <v>5</v>
      </c>
      <c r="K30" s="145">
        <v>18.899999999999999</v>
      </c>
      <c r="L30" s="113">
        <f>IF(K30&gt;0,1/K30*37.7*68.6,"")</f>
        <v>136.83703703703705</v>
      </c>
      <c r="M30" s="112">
        <v>13.4</v>
      </c>
      <c r="N30" s="111">
        <v>17</v>
      </c>
      <c r="O30" s="109" t="s">
        <v>264</v>
      </c>
      <c r="P30" s="110" t="s">
        <v>340</v>
      </c>
      <c r="Q30" s="109" t="s">
        <v>263</v>
      </c>
      <c r="R30" s="108"/>
      <c r="S30" s="107"/>
      <c r="T30" s="106">
        <f>IF(K30&lt;&gt;0, IF(K30&gt;=M30,ROUNDDOWN(K30/M30*100,0),""),"")</f>
        <v>141</v>
      </c>
      <c r="U30" s="105">
        <f>IF(K30&lt;&gt;0, IF(K30&gt;=N30,ROUNDDOWN(K30/N30*100,0),""),"")</f>
        <v>111</v>
      </c>
    </row>
    <row r="31" spans="1:21" s="1" customFormat="1" ht="24" customHeight="1" x14ac:dyDescent="0.2">
      <c r="A31" s="141"/>
      <c r="B31" s="130"/>
      <c r="C31" s="127"/>
      <c r="D31" s="123" t="s">
        <v>548</v>
      </c>
      <c r="E31" s="123" t="s">
        <v>333</v>
      </c>
      <c r="F31" s="174">
        <v>654</v>
      </c>
      <c r="G31" s="147">
        <v>1.9490000000000001</v>
      </c>
      <c r="H31" s="147" t="s">
        <v>325</v>
      </c>
      <c r="I31" s="147">
        <v>1640</v>
      </c>
      <c r="J31" s="122">
        <v>5</v>
      </c>
      <c r="K31" s="145">
        <v>18.899999999999999</v>
      </c>
      <c r="L31" s="113">
        <f>IF(K31&gt;0,1/K31*37.7*68.6,"")</f>
        <v>136.83703703703705</v>
      </c>
      <c r="M31" s="112">
        <v>14.5</v>
      </c>
      <c r="N31" s="111">
        <v>18.2</v>
      </c>
      <c r="O31" s="109" t="s">
        <v>264</v>
      </c>
      <c r="P31" s="110" t="s">
        <v>340</v>
      </c>
      <c r="Q31" s="109" t="s">
        <v>263</v>
      </c>
      <c r="R31" s="108"/>
      <c r="S31" s="107"/>
      <c r="T31" s="106">
        <f>IF(K31&lt;&gt;0, IF(K31&gt;=M31,ROUNDDOWN(K31/M31*100,0),""),"")</f>
        <v>130</v>
      </c>
      <c r="U31" s="105">
        <f>IF(K31&lt;&gt;0, IF(K31&gt;=N31,ROUNDDOWN(K31/N31*100,0),""),"")</f>
        <v>103</v>
      </c>
    </row>
    <row r="32" spans="1:21" s="1" customFormat="1" ht="24" customHeight="1" x14ac:dyDescent="0.2">
      <c r="A32" s="141"/>
      <c r="B32" s="130"/>
      <c r="C32" s="127"/>
      <c r="D32" s="123" t="s">
        <v>548</v>
      </c>
      <c r="E32" s="123" t="s">
        <v>519</v>
      </c>
      <c r="F32" s="174">
        <v>654</v>
      </c>
      <c r="G32" s="147">
        <v>1.9490000000000001</v>
      </c>
      <c r="H32" s="147" t="s">
        <v>325</v>
      </c>
      <c r="I32" s="147">
        <v>1680</v>
      </c>
      <c r="J32" s="122">
        <v>5</v>
      </c>
      <c r="K32" s="145">
        <v>18.899999999999999</v>
      </c>
      <c r="L32" s="113">
        <f>IF(K32&gt;0,1/K32*37.7*68.6,"")</f>
        <v>136.83703703703705</v>
      </c>
      <c r="M32" s="112">
        <v>13.4</v>
      </c>
      <c r="N32" s="111">
        <v>17</v>
      </c>
      <c r="O32" s="109" t="s">
        <v>264</v>
      </c>
      <c r="P32" s="110" t="s">
        <v>340</v>
      </c>
      <c r="Q32" s="109" t="s">
        <v>263</v>
      </c>
      <c r="R32" s="108"/>
      <c r="S32" s="107"/>
      <c r="T32" s="106">
        <f>IF(K32&lt;&gt;0, IF(K32&gt;=M32,ROUNDDOWN(K32/M32*100,0),""),"")</f>
        <v>141</v>
      </c>
      <c r="U32" s="105">
        <f>IF(K32&lt;&gt;0, IF(K32&gt;=N32,ROUNDDOWN(K32/N32*100,0),""),"")</f>
        <v>111</v>
      </c>
    </row>
    <row r="33" spans="1:21" s="1" customFormat="1" ht="24" customHeight="1" x14ac:dyDescent="0.2">
      <c r="A33" s="141"/>
      <c r="B33" s="130"/>
      <c r="C33" s="127"/>
      <c r="D33" s="123" t="s">
        <v>548</v>
      </c>
      <c r="E33" s="123" t="s">
        <v>359</v>
      </c>
      <c r="F33" s="174">
        <v>654</v>
      </c>
      <c r="G33" s="147">
        <v>1.9490000000000001</v>
      </c>
      <c r="H33" s="147" t="s">
        <v>325</v>
      </c>
      <c r="I33" s="147">
        <v>1620</v>
      </c>
      <c r="J33" s="122">
        <v>5</v>
      </c>
      <c r="K33" s="145">
        <v>18.899999999999999</v>
      </c>
      <c r="L33" s="113">
        <f>IF(K33&gt;0,1/K33*37.7*68.6,"")</f>
        <v>136.83703703703705</v>
      </c>
      <c r="M33" s="112">
        <v>14.5</v>
      </c>
      <c r="N33" s="111">
        <v>18.2</v>
      </c>
      <c r="O33" s="109" t="s">
        <v>264</v>
      </c>
      <c r="P33" s="110" t="s">
        <v>340</v>
      </c>
      <c r="Q33" s="109" t="s">
        <v>263</v>
      </c>
      <c r="R33" s="108"/>
      <c r="S33" s="107"/>
      <c r="T33" s="106">
        <f>IF(K33&lt;&gt;0, IF(K33&gt;=M33,ROUNDDOWN(K33/M33*100,0),""),"")</f>
        <v>130</v>
      </c>
      <c r="U33" s="105">
        <f>IF(K33&lt;&gt;0, IF(K33&gt;=N33,ROUNDDOWN(K33/N33*100,0),""),"")</f>
        <v>103</v>
      </c>
    </row>
    <row r="34" spans="1:21" s="1" customFormat="1" ht="24" customHeight="1" x14ac:dyDescent="0.2">
      <c r="A34" s="141"/>
      <c r="B34" s="130"/>
      <c r="C34" s="127"/>
      <c r="D34" s="123" t="s">
        <v>548</v>
      </c>
      <c r="E34" s="123" t="s">
        <v>358</v>
      </c>
      <c r="F34" s="174">
        <v>654</v>
      </c>
      <c r="G34" s="147">
        <v>1.9490000000000001</v>
      </c>
      <c r="H34" s="147" t="s">
        <v>325</v>
      </c>
      <c r="I34" s="147">
        <v>1660</v>
      </c>
      <c r="J34" s="122">
        <v>5</v>
      </c>
      <c r="K34" s="145">
        <v>18.899999999999999</v>
      </c>
      <c r="L34" s="113">
        <f>IF(K34&gt;0,1/K34*37.7*68.6,"")</f>
        <v>136.83703703703705</v>
      </c>
      <c r="M34" s="112">
        <v>13.4</v>
      </c>
      <c r="N34" s="111">
        <v>17</v>
      </c>
      <c r="O34" s="109" t="s">
        <v>264</v>
      </c>
      <c r="P34" s="110" t="s">
        <v>340</v>
      </c>
      <c r="Q34" s="109" t="s">
        <v>263</v>
      </c>
      <c r="R34" s="108"/>
      <c r="S34" s="107"/>
      <c r="T34" s="106">
        <f>IF(K34&lt;&gt;0, IF(K34&gt;=M34,ROUNDDOWN(K34/M34*100,0),""),"")</f>
        <v>141</v>
      </c>
      <c r="U34" s="105">
        <f>IF(K34&lt;&gt;0, IF(K34&gt;=N34,ROUNDDOWN(K34/N34*100,0),""),"")</f>
        <v>111</v>
      </c>
    </row>
    <row r="35" spans="1:21" s="1" customFormat="1" ht="24" customHeight="1" x14ac:dyDescent="0.2">
      <c r="A35" s="141"/>
      <c r="B35" s="130"/>
      <c r="C35" s="127"/>
      <c r="D35" s="123" t="s">
        <v>548</v>
      </c>
      <c r="E35" s="123" t="s">
        <v>354</v>
      </c>
      <c r="F35" s="174">
        <v>654</v>
      </c>
      <c r="G35" s="147">
        <v>1.9490000000000001</v>
      </c>
      <c r="H35" s="147" t="s">
        <v>325</v>
      </c>
      <c r="I35" s="147">
        <v>1670</v>
      </c>
      <c r="J35" s="122">
        <v>5</v>
      </c>
      <c r="K35" s="145">
        <v>18.899999999999999</v>
      </c>
      <c r="L35" s="113">
        <f>IF(K35&gt;0,1/K35*37.7*68.6,"")</f>
        <v>136.83703703703705</v>
      </c>
      <c r="M35" s="112">
        <v>13.4</v>
      </c>
      <c r="N35" s="111">
        <v>17</v>
      </c>
      <c r="O35" s="109" t="s">
        <v>264</v>
      </c>
      <c r="P35" s="110" t="s">
        <v>340</v>
      </c>
      <c r="Q35" s="109" t="s">
        <v>263</v>
      </c>
      <c r="R35" s="108"/>
      <c r="S35" s="107"/>
      <c r="T35" s="106">
        <f>IF(K35&lt;&gt;0, IF(K35&gt;=M35,ROUNDDOWN(K35/M35*100,0),""),"")</f>
        <v>141</v>
      </c>
      <c r="U35" s="105">
        <f>IF(K35&lt;&gt;0, IF(K35&gt;=N35,ROUNDDOWN(K35/N35*100,0),""),"")</f>
        <v>111</v>
      </c>
    </row>
    <row r="36" spans="1:21" s="1" customFormat="1" ht="24" customHeight="1" x14ac:dyDescent="0.2">
      <c r="A36" s="141"/>
      <c r="B36" s="130"/>
      <c r="C36" s="127"/>
      <c r="D36" s="123" t="s">
        <v>548</v>
      </c>
      <c r="E36" s="123" t="s">
        <v>517</v>
      </c>
      <c r="F36" s="174">
        <v>654</v>
      </c>
      <c r="G36" s="147">
        <v>1.9490000000000001</v>
      </c>
      <c r="H36" s="147" t="s">
        <v>325</v>
      </c>
      <c r="I36" s="147">
        <v>1710</v>
      </c>
      <c r="J36" s="122">
        <v>5</v>
      </c>
      <c r="K36" s="145">
        <v>18.899999999999999</v>
      </c>
      <c r="L36" s="113">
        <f>IF(K36&gt;0,1/K36*37.7*68.6,"")</f>
        <v>136.83703703703705</v>
      </c>
      <c r="M36" s="112">
        <v>13.4</v>
      </c>
      <c r="N36" s="111">
        <v>17</v>
      </c>
      <c r="O36" s="109" t="s">
        <v>264</v>
      </c>
      <c r="P36" s="110" t="s">
        <v>340</v>
      </c>
      <c r="Q36" s="109" t="s">
        <v>263</v>
      </c>
      <c r="R36" s="108"/>
      <c r="S36" s="107"/>
      <c r="T36" s="106">
        <f>IF(K36&lt;&gt;0, IF(K36&gt;=M36,ROUNDDOWN(K36/M36*100,0),""),"")</f>
        <v>141</v>
      </c>
      <c r="U36" s="105">
        <f>IF(K36&lt;&gt;0, IF(K36&gt;=N36,ROUNDDOWN(K36/N36*100,0),""),"")</f>
        <v>111</v>
      </c>
    </row>
    <row r="37" spans="1:21" s="1" customFormat="1" ht="24" customHeight="1" x14ac:dyDescent="0.2">
      <c r="A37" s="141"/>
      <c r="B37" s="130"/>
      <c r="C37" s="127"/>
      <c r="D37" s="123" t="s">
        <v>547</v>
      </c>
      <c r="E37" s="175" t="s">
        <v>546</v>
      </c>
      <c r="F37" s="147" t="s">
        <v>514</v>
      </c>
      <c r="G37" s="147">
        <v>1.992</v>
      </c>
      <c r="H37" s="147" t="s">
        <v>325</v>
      </c>
      <c r="I37" s="147" t="s">
        <v>545</v>
      </c>
      <c r="J37" s="122">
        <v>5</v>
      </c>
      <c r="K37" s="145">
        <v>20.5</v>
      </c>
      <c r="L37" s="113">
        <f>IF(K37&gt;0,1/K37*37.7*68.6,"")</f>
        <v>126.15707317073172</v>
      </c>
      <c r="M37" s="112">
        <v>13.4</v>
      </c>
      <c r="N37" s="111">
        <v>17</v>
      </c>
      <c r="O37" s="109" t="s">
        <v>512</v>
      </c>
      <c r="P37" s="110" t="s">
        <v>340</v>
      </c>
      <c r="Q37" s="109" t="s">
        <v>263</v>
      </c>
      <c r="R37" s="108"/>
      <c r="S37" s="107"/>
      <c r="T37" s="106">
        <f>IF(K37&lt;&gt;0, IF(K37&gt;=M37,ROUNDDOWN(K37/M37*100,0),""),"")</f>
        <v>152</v>
      </c>
      <c r="U37" s="105">
        <f>IF(K37&lt;&gt;0, IF(K37&gt;=N37,ROUNDDOWN(K37/N37*100,0),""),"")</f>
        <v>120</v>
      </c>
    </row>
    <row r="38" spans="1:21" s="1" customFormat="1" ht="24" customHeight="1" x14ac:dyDescent="0.2">
      <c r="A38" s="141"/>
      <c r="B38" s="130"/>
      <c r="C38" s="127"/>
      <c r="D38" s="123" t="s">
        <v>544</v>
      </c>
      <c r="E38" s="183" t="s">
        <v>543</v>
      </c>
      <c r="F38" s="147" t="s">
        <v>514</v>
      </c>
      <c r="G38" s="147">
        <v>1.992</v>
      </c>
      <c r="H38" s="147" t="s">
        <v>325</v>
      </c>
      <c r="I38" s="147" t="s">
        <v>542</v>
      </c>
      <c r="J38" s="122">
        <v>5</v>
      </c>
      <c r="K38" s="145">
        <v>19.7</v>
      </c>
      <c r="L38" s="113">
        <f>IF(K38&gt;0,1/K38*37.7*68.6,"")</f>
        <v>131.28020304568528</v>
      </c>
      <c r="M38" s="112">
        <v>12.2</v>
      </c>
      <c r="N38" s="111">
        <v>15.9</v>
      </c>
      <c r="O38" s="109" t="s">
        <v>541</v>
      </c>
      <c r="P38" s="110" t="s">
        <v>340</v>
      </c>
      <c r="Q38" s="109" t="s">
        <v>540</v>
      </c>
      <c r="R38" s="108"/>
      <c r="S38" s="107"/>
      <c r="T38" s="106">
        <f>IF(K38&lt;&gt;0, IF(K38&gt;=M38,ROUNDDOWN(K38/M38*100,0),""),"")</f>
        <v>161</v>
      </c>
      <c r="U38" s="105">
        <f>IF(K38&lt;&gt;0, IF(K38&gt;=N38,ROUNDDOWN(K38/N38*100,0),""),"")</f>
        <v>123</v>
      </c>
    </row>
    <row r="39" spans="1:21" s="1" customFormat="1" ht="24" customHeight="1" x14ac:dyDescent="0.2">
      <c r="A39" s="141"/>
      <c r="B39" s="130"/>
      <c r="C39" s="127"/>
      <c r="D39" s="123" t="s">
        <v>539</v>
      </c>
      <c r="E39" s="123" t="s">
        <v>538</v>
      </c>
      <c r="F39" s="174">
        <v>654</v>
      </c>
      <c r="G39" s="147">
        <v>1.9490000000000001</v>
      </c>
      <c r="H39" s="147" t="s">
        <v>325</v>
      </c>
      <c r="I39" s="147" t="s">
        <v>537</v>
      </c>
      <c r="J39" s="122">
        <v>5</v>
      </c>
      <c r="K39" s="145">
        <v>19.2</v>
      </c>
      <c r="L39" s="113">
        <f>IF(K39&gt;0,1/K39*37.7*68.6,"")</f>
        <v>134.69895833333334</v>
      </c>
      <c r="M39" s="112">
        <v>13.4</v>
      </c>
      <c r="N39" s="111">
        <v>17</v>
      </c>
      <c r="O39" s="109" t="s">
        <v>264</v>
      </c>
      <c r="P39" s="110" t="s">
        <v>340</v>
      </c>
      <c r="Q39" s="109" t="s">
        <v>263</v>
      </c>
      <c r="R39" s="108"/>
      <c r="S39" s="107"/>
      <c r="T39" s="106">
        <f>IF(K39&lt;&gt;0, IF(K39&gt;=M39,ROUNDDOWN(K39/M39*100,0),""),"")</f>
        <v>143</v>
      </c>
      <c r="U39" s="105">
        <f>IF(K39&lt;&gt;0, IF(K39&gt;=N39,ROUNDDOWN(K39/N39*100,0),""),"")</f>
        <v>112</v>
      </c>
    </row>
    <row r="40" spans="1:21" s="1" customFormat="1" ht="24" customHeight="1" x14ac:dyDescent="0.2">
      <c r="A40" s="141"/>
      <c r="B40" s="130"/>
      <c r="C40" s="127"/>
      <c r="D40" s="123" t="s">
        <v>536</v>
      </c>
      <c r="E40" s="123" t="s">
        <v>306</v>
      </c>
      <c r="F40" s="174">
        <v>654</v>
      </c>
      <c r="G40" s="147">
        <v>1.9490000000000001</v>
      </c>
      <c r="H40" s="147" t="s">
        <v>325</v>
      </c>
      <c r="I40" s="147">
        <v>1650</v>
      </c>
      <c r="J40" s="122">
        <v>5</v>
      </c>
      <c r="K40" s="145">
        <v>19.5</v>
      </c>
      <c r="L40" s="113">
        <f>IF(K40&gt;0,1/K40*37.7*68.6,"")</f>
        <v>132.62666666666667</v>
      </c>
      <c r="M40" s="112">
        <v>14.5</v>
      </c>
      <c r="N40" s="111">
        <v>18.2</v>
      </c>
      <c r="O40" s="109" t="s">
        <v>264</v>
      </c>
      <c r="P40" s="110" t="s">
        <v>340</v>
      </c>
      <c r="Q40" s="109" t="s">
        <v>263</v>
      </c>
      <c r="R40" s="108"/>
      <c r="S40" s="107"/>
      <c r="T40" s="106">
        <f>IF(K40&lt;&gt;0, IF(K40&gt;=M40,ROUNDDOWN(K40/M40*100,0),""),"")</f>
        <v>134</v>
      </c>
      <c r="U40" s="105">
        <f>IF(K40&lt;&gt;0, IF(K40&gt;=N40,ROUNDDOWN(K40/N40*100,0),""),"")</f>
        <v>107</v>
      </c>
    </row>
    <row r="41" spans="1:21" s="1" customFormat="1" ht="24" customHeight="1" x14ac:dyDescent="0.2">
      <c r="A41" s="141"/>
      <c r="B41" s="130"/>
      <c r="C41" s="127"/>
      <c r="D41" s="123" t="s">
        <v>535</v>
      </c>
      <c r="E41" s="123" t="s">
        <v>305</v>
      </c>
      <c r="F41" s="174">
        <v>654</v>
      </c>
      <c r="G41" s="147">
        <v>1.9490000000000001</v>
      </c>
      <c r="H41" s="147" t="s">
        <v>325</v>
      </c>
      <c r="I41" s="147">
        <v>1690</v>
      </c>
      <c r="J41" s="122">
        <v>5</v>
      </c>
      <c r="K41" s="145">
        <v>19.2</v>
      </c>
      <c r="L41" s="113">
        <f>IF(K41&gt;0,1/K41*37.7*68.6,"")</f>
        <v>134.69895833333334</v>
      </c>
      <c r="M41" s="112">
        <v>13.4</v>
      </c>
      <c r="N41" s="111">
        <v>17</v>
      </c>
      <c r="O41" s="109" t="s">
        <v>264</v>
      </c>
      <c r="P41" s="110" t="s">
        <v>340</v>
      </c>
      <c r="Q41" s="109" t="s">
        <v>263</v>
      </c>
      <c r="R41" s="108"/>
      <c r="S41" s="107"/>
      <c r="T41" s="106">
        <f>IF(K41&lt;&gt;0, IF(K41&gt;=M41,ROUNDDOWN(K41/M41*100,0),""),"")</f>
        <v>143</v>
      </c>
      <c r="U41" s="105">
        <f>IF(K41&lt;&gt;0, IF(K41&gt;=N41,ROUNDDOWN(K41/N41*100,0),""),"")</f>
        <v>112</v>
      </c>
    </row>
    <row r="42" spans="1:21" s="1" customFormat="1" ht="24" customHeight="1" x14ac:dyDescent="0.2">
      <c r="A42" s="141"/>
      <c r="B42" s="150"/>
      <c r="C42" s="177" t="s">
        <v>534</v>
      </c>
      <c r="D42" s="123" t="s">
        <v>533</v>
      </c>
      <c r="E42" s="175" t="s">
        <v>532</v>
      </c>
      <c r="F42" s="147">
        <v>651</v>
      </c>
      <c r="G42" s="147">
        <v>2.1419999999999999</v>
      </c>
      <c r="H42" s="147" t="s">
        <v>325</v>
      </c>
      <c r="I42" s="147" t="s">
        <v>531</v>
      </c>
      <c r="J42" s="122">
        <v>5</v>
      </c>
      <c r="K42" s="182">
        <v>19.600000000000001</v>
      </c>
      <c r="L42" s="113">
        <f>IF(K42&gt;0,1/K42*37.7*68.6,"")</f>
        <v>131.94999999999999</v>
      </c>
      <c r="M42" s="112">
        <v>12.2</v>
      </c>
      <c r="N42" s="111">
        <v>15.9</v>
      </c>
      <c r="O42" s="109" t="s">
        <v>264</v>
      </c>
      <c r="P42" s="110" t="s">
        <v>25</v>
      </c>
      <c r="Q42" s="109" t="s">
        <v>263</v>
      </c>
      <c r="R42" s="108"/>
      <c r="S42" s="107"/>
      <c r="T42" s="106">
        <f>IF(K42&lt;&gt;0, IF(K42&gt;=M42,ROUNDDOWN(K42/M42*100,0),""),"")</f>
        <v>160</v>
      </c>
      <c r="U42" s="105">
        <f>IF(K42&lt;&gt;0, IF(K42&gt;=N42,ROUNDDOWN(K42/N42*100,0),""),"")</f>
        <v>123</v>
      </c>
    </row>
    <row r="43" spans="1:21" s="1" customFormat="1" ht="24" customHeight="1" x14ac:dyDescent="0.2">
      <c r="A43" s="141"/>
      <c r="B43" s="130"/>
      <c r="C43" s="184"/>
      <c r="D43" s="123" t="s">
        <v>530</v>
      </c>
      <c r="E43" s="183" t="s">
        <v>529</v>
      </c>
      <c r="F43" s="147">
        <v>651</v>
      </c>
      <c r="G43" s="147">
        <v>2.1419999999999999</v>
      </c>
      <c r="H43" s="147" t="s">
        <v>325</v>
      </c>
      <c r="I43" s="147" t="s">
        <v>528</v>
      </c>
      <c r="J43" s="122">
        <v>5</v>
      </c>
      <c r="K43" s="182">
        <v>19.600000000000001</v>
      </c>
      <c r="L43" s="113">
        <f>IF(K43&gt;0,1/K43*37.7*68.6,"")</f>
        <v>131.94999999999999</v>
      </c>
      <c r="M43" s="112">
        <v>13.4</v>
      </c>
      <c r="N43" s="111">
        <v>17</v>
      </c>
      <c r="O43" s="109" t="s">
        <v>264</v>
      </c>
      <c r="P43" s="110" t="s">
        <v>25</v>
      </c>
      <c r="Q43" s="109" t="s">
        <v>263</v>
      </c>
      <c r="R43" s="108"/>
      <c r="S43" s="107"/>
      <c r="T43" s="106">
        <f>IF(K43&lt;&gt;0, IF(K43&gt;=M43,ROUNDDOWN(K43/M43*100,0),""),"")</f>
        <v>146</v>
      </c>
      <c r="U43" s="105">
        <f>IF(K43&lt;&gt;0, IF(K43&gt;=N43,ROUNDDOWN(K43/N43*100,0),""),"")</f>
        <v>115</v>
      </c>
    </row>
    <row r="44" spans="1:21" s="1" customFormat="1" ht="24" customHeight="1" x14ac:dyDescent="0.2">
      <c r="A44" s="141"/>
      <c r="B44" s="130"/>
      <c r="C44" s="179"/>
      <c r="D44" s="123" t="s">
        <v>527</v>
      </c>
      <c r="E44" s="175" t="s">
        <v>526</v>
      </c>
      <c r="F44" s="147">
        <v>651</v>
      </c>
      <c r="G44" s="147">
        <v>2.1419999999999999</v>
      </c>
      <c r="H44" s="147" t="s">
        <v>325</v>
      </c>
      <c r="I44" s="147">
        <v>1770</v>
      </c>
      <c r="J44" s="122">
        <v>5</v>
      </c>
      <c r="K44" s="182">
        <v>19.600000000000001</v>
      </c>
      <c r="L44" s="113">
        <f>IF(K44&gt;0,1/K44*37.7*68.6,"")</f>
        <v>131.94999999999999</v>
      </c>
      <c r="M44" s="112">
        <v>12.2</v>
      </c>
      <c r="N44" s="111">
        <v>15.9</v>
      </c>
      <c r="O44" s="109" t="s">
        <v>264</v>
      </c>
      <c r="P44" s="110" t="s">
        <v>25</v>
      </c>
      <c r="Q44" s="109" t="s">
        <v>263</v>
      </c>
      <c r="R44" s="108"/>
      <c r="S44" s="107"/>
      <c r="T44" s="106">
        <f>IF(K44&lt;&gt;0, IF(K44&gt;=M44,ROUNDDOWN(K44/M44*100,0),""),"")</f>
        <v>160</v>
      </c>
      <c r="U44" s="105">
        <f>IF(K44&lt;&gt;0, IF(K44&gt;=N44,ROUNDDOWN(K44/N44*100,0),""),"")</f>
        <v>123</v>
      </c>
    </row>
    <row r="45" spans="1:21" s="1" customFormat="1" ht="24" customHeight="1" x14ac:dyDescent="0.2">
      <c r="A45" s="141"/>
      <c r="B45" s="130"/>
      <c r="C45" s="127"/>
      <c r="D45" s="123" t="s">
        <v>525</v>
      </c>
      <c r="E45" s="183" t="s">
        <v>524</v>
      </c>
      <c r="F45" s="147">
        <v>651</v>
      </c>
      <c r="G45" s="147">
        <v>2.1419999999999999</v>
      </c>
      <c r="H45" s="147" t="s">
        <v>325</v>
      </c>
      <c r="I45" s="147" t="s">
        <v>523</v>
      </c>
      <c r="J45" s="122">
        <v>5</v>
      </c>
      <c r="K45" s="182">
        <v>19.600000000000001</v>
      </c>
      <c r="L45" s="113">
        <f>IF(K45&gt;0,1/K45*37.7*68.6,"")</f>
        <v>131.94999999999999</v>
      </c>
      <c r="M45" s="112">
        <v>13.4</v>
      </c>
      <c r="N45" s="111">
        <v>17</v>
      </c>
      <c r="O45" s="109" t="s">
        <v>264</v>
      </c>
      <c r="P45" s="110" t="s">
        <v>25</v>
      </c>
      <c r="Q45" s="109" t="s">
        <v>263</v>
      </c>
      <c r="R45" s="108"/>
      <c r="S45" s="107"/>
      <c r="T45" s="106">
        <f>IF(K45&lt;&gt;0, IF(K45&gt;=M45,ROUNDDOWN(K45/M45*100,0),""),"")</f>
        <v>146</v>
      </c>
      <c r="U45" s="105">
        <f>IF(K45&lt;&gt;0, IF(K45&gt;=N45,ROUNDDOWN(K45/N45*100,0),""),"")</f>
        <v>115</v>
      </c>
    </row>
    <row r="46" spans="1:21" s="1" customFormat="1" ht="24" customHeight="1" x14ac:dyDescent="0.2">
      <c r="A46" s="141"/>
      <c r="B46" s="130"/>
      <c r="C46" s="127"/>
      <c r="D46" s="123" t="s">
        <v>522</v>
      </c>
      <c r="E46" s="123" t="s">
        <v>337</v>
      </c>
      <c r="F46" s="174">
        <v>654</v>
      </c>
      <c r="G46" s="147">
        <v>1.9490000000000001</v>
      </c>
      <c r="H46" s="147" t="s">
        <v>325</v>
      </c>
      <c r="I46" s="147">
        <v>1700</v>
      </c>
      <c r="J46" s="122">
        <v>5</v>
      </c>
      <c r="K46" s="182">
        <v>18.899999999999999</v>
      </c>
      <c r="L46" s="113">
        <f>IF(K46&gt;0,1/K46*37.7*68.6,"")</f>
        <v>136.83703703703705</v>
      </c>
      <c r="M46" s="112">
        <v>13.4</v>
      </c>
      <c r="N46" s="111">
        <v>17</v>
      </c>
      <c r="O46" s="109" t="s">
        <v>264</v>
      </c>
      <c r="P46" s="110" t="s">
        <v>340</v>
      </c>
      <c r="Q46" s="109" t="s">
        <v>263</v>
      </c>
      <c r="R46" s="108"/>
      <c r="S46" s="107"/>
      <c r="T46" s="106">
        <f>IF(K46&lt;&gt;0, IF(K46&gt;=M46,ROUNDDOWN(K46/M46*100,0),""),"")</f>
        <v>141</v>
      </c>
      <c r="U46" s="105">
        <f>IF(K46&lt;&gt;0, IF(K46&gt;=N46,ROUNDDOWN(K46/N46*100,0),""),"")</f>
        <v>111</v>
      </c>
    </row>
    <row r="47" spans="1:21" s="1" customFormat="1" ht="24" customHeight="1" x14ac:dyDescent="0.2">
      <c r="A47" s="141"/>
      <c r="B47" s="130"/>
      <c r="C47" s="127"/>
      <c r="D47" s="123" t="s">
        <v>521</v>
      </c>
      <c r="E47" s="123" t="s">
        <v>336</v>
      </c>
      <c r="F47" s="174">
        <v>654</v>
      </c>
      <c r="G47" s="147">
        <v>1.9490000000000001</v>
      </c>
      <c r="H47" s="147" t="s">
        <v>325</v>
      </c>
      <c r="I47" s="147">
        <v>1740</v>
      </c>
      <c r="J47" s="122">
        <v>5</v>
      </c>
      <c r="K47" s="182">
        <v>18.899999999999999</v>
      </c>
      <c r="L47" s="113">
        <f>IF(K47&gt;0,1/K47*37.7*68.6,"")</f>
        <v>136.83703703703705</v>
      </c>
      <c r="M47" s="112">
        <v>13.4</v>
      </c>
      <c r="N47" s="111">
        <v>17</v>
      </c>
      <c r="O47" s="109" t="s">
        <v>264</v>
      </c>
      <c r="P47" s="110" t="s">
        <v>340</v>
      </c>
      <c r="Q47" s="109" t="s">
        <v>263</v>
      </c>
      <c r="R47" s="108"/>
      <c r="S47" s="107"/>
      <c r="T47" s="106">
        <f>IF(K47&lt;&gt;0, IF(K47&gt;=M47,ROUNDDOWN(K47/M47*100,0),""),"")</f>
        <v>141</v>
      </c>
      <c r="U47" s="105">
        <f>IF(K47&lt;&gt;0, IF(K47&gt;=N47,ROUNDDOWN(K47/N47*100,0),""),"")</f>
        <v>111</v>
      </c>
    </row>
    <row r="48" spans="1:21" s="1" customFormat="1" ht="24" customHeight="1" x14ac:dyDescent="0.2">
      <c r="A48" s="141"/>
      <c r="B48" s="130"/>
      <c r="C48" s="127"/>
      <c r="D48" s="123" t="s">
        <v>521</v>
      </c>
      <c r="E48" s="123" t="s">
        <v>333</v>
      </c>
      <c r="F48" s="174">
        <v>654</v>
      </c>
      <c r="G48" s="147">
        <v>1.9490000000000001</v>
      </c>
      <c r="H48" s="147" t="s">
        <v>325</v>
      </c>
      <c r="I48" s="147">
        <v>1720</v>
      </c>
      <c r="J48" s="122">
        <v>5</v>
      </c>
      <c r="K48" s="182">
        <v>18.899999999999999</v>
      </c>
      <c r="L48" s="113">
        <f>IF(K48&gt;0,1/K48*37.7*68.6,"")</f>
        <v>136.83703703703705</v>
      </c>
      <c r="M48" s="112">
        <v>13.4</v>
      </c>
      <c r="N48" s="111">
        <v>17</v>
      </c>
      <c r="O48" s="109" t="s">
        <v>264</v>
      </c>
      <c r="P48" s="110" t="s">
        <v>340</v>
      </c>
      <c r="Q48" s="109" t="s">
        <v>263</v>
      </c>
      <c r="R48" s="108"/>
      <c r="S48" s="107"/>
      <c r="T48" s="106">
        <f>IF(K48&lt;&gt;0, IF(K48&gt;=M48,ROUNDDOWN(K48/M48*100,0),""),"")</f>
        <v>141</v>
      </c>
      <c r="U48" s="105">
        <f>IF(K48&lt;&gt;0, IF(K48&gt;=N48,ROUNDDOWN(K48/N48*100,0),""),"")</f>
        <v>111</v>
      </c>
    </row>
    <row r="49" spans="1:21" s="1" customFormat="1" ht="24" customHeight="1" x14ac:dyDescent="0.2">
      <c r="A49" s="141"/>
      <c r="B49" s="130"/>
      <c r="C49" s="127"/>
      <c r="D49" s="123" t="s">
        <v>521</v>
      </c>
      <c r="E49" s="123" t="s">
        <v>519</v>
      </c>
      <c r="F49" s="174">
        <v>654</v>
      </c>
      <c r="G49" s="147">
        <v>1.9490000000000001</v>
      </c>
      <c r="H49" s="147" t="s">
        <v>325</v>
      </c>
      <c r="I49" s="147">
        <v>1760</v>
      </c>
      <c r="J49" s="122">
        <v>5</v>
      </c>
      <c r="K49" s="182">
        <v>18.899999999999999</v>
      </c>
      <c r="L49" s="113">
        <f>IF(K49&gt;0,1/K49*37.7*68.6,"")</f>
        <v>136.83703703703705</v>
      </c>
      <c r="M49" s="112">
        <v>13.4</v>
      </c>
      <c r="N49" s="111">
        <v>17</v>
      </c>
      <c r="O49" s="109" t="s">
        <v>264</v>
      </c>
      <c r="P49" s="110" t="s">
        <v>340</v>
      </c>
      <c r="Q49" s="109" t="s">
        <v>263</v>
      </c>
      <c r="R49" s="108"/>
      <c r="S49" s="107"/>
      <c r="T49" s="106">
        <f>IF(K49&lt;&gt;0, IF(K49&gt;=M49,ROUNDDOWN(K49/M49*100,0),""),"")</f>
        <v>141</v>
      </c>
      <c r="U49" s="105">
        <f>IF(K49&lt;&gt;0, IF(K49&gt;=N49,ROUNDDOWN(K49/N49*100,0),""),"")</f>
        <v>111</v>
      </c>
    </row>
    <row r="50" spans="1:21" s="1" customFormat="1" ht="24" customHeight="1" x14ac:dyDescent="0.2">
      <c r="A50" s="141"/>
      <c r="B50" s="130"/>
      <c r="C50" s="127"/>
      <c r="D50" s="123" t="s">
        <v>521</v>
      </c>
      <c r="E50" s="123" t="s">
        <v>359</v>
      </c>
      <c r="F50" s="174">
        <v>654</v>
      </c>
      <c r="G50" s="147">
        <v>1.9490000000000001</v>
      </c>
      <c r="H50" s="147" t="s">
        <v>325</v>
      </c>
      <c r="I50" s="147">
        <v>1700</v>
      </c>
      <c r="J50" s="122">
        <v>5</v>
      </c>
      <c r="K50" s="182">
        <v>18.899999999999999</v>
      </c>
      <c r="L50" s="113">
        <f>IF(K50&gt;0,1/K50*37.7*68.6,"")</f>
        <v>136.83703703703705</v>
      </c>
      <c r="M50" s="112">
        <v>13.4</v>
      </c>
      <c r="N50" s="111">
        <v>17</v>
      </c>
      <c r="O50" s="109" t="s">
        <v>264</v>
      </c>
      <c r="P50" s="110" t="s">
        <v>340</v>
      </c>
      <c r="Q50" s="109" t="s">
        <v>263</v>
      </c>
      <c r="R50" s="108"/>
      <c r="S50" s="107"/>
      <c r="T50" s="106">
        <f>IF(K50&lt;&gt;0, IF(K50&gt;=M50,ROUNDDOWN(K50/M50*100,0),""),"")</f>
        <v>141</v>
      </c>
      <c r="U50" s="105">
        <f>IF(K50&lt;&gt;0, IF(K50&gt;=N50,ROUNDDOWN(K50/N50*100,0),""),"")</f>
        <v>111</v>
      </c>
    </row>
    <row r="51" spans="1:21" s="1" customFormat="1" ht="24" customHeight="1" x14ac:dyDescent="0.2">
      <c r="A51" s="141"/>
      <c r="B51" s="130"/>
      <c r="C51" s="127"/>
      <c r="D51" s="123" t="s">
        <v>521</v>
      </c>
      <c r="E51" s="123" t="s">
        <v>358</v>
      </c>
      <c r="F51" s="174">
        <v>654</v>
      </c>
      <c r="G51" s="147">
        <v>1.9490000000000001</v>
      </c>
      <c r="H51" s="147" t="s">
        <v>325</v>
      </c>
      <c r="I51" s="147">
        <v>1740</v>
      </c>
      <c r="J51" s="122">
        <v>5</v>
      </c>
      <c r="K51" s="182">
        <v>18.899999999999999</v>
      </c>
      <c r="L51" s="113">
        <f>IF(K51&gt;0,1/K51*37.7*68.6,"")</f>
        <v>136.83703703703705</v>
      </c>
      <c r="M51" s="112">
        <v>13.4</v>
      </c>
      <c r="N51" s="111">
        <v>17</v>
      </c>
      <c r="O51" s="109" t="s">
        <v>264</v>
      </c>
      <c r="P51" s="110" t="s">
        <v>340</v>
      </c>
      <c r="Q51" s="109" t="s">
        <v>263</v>
      </c>
      <c r="R51" s="108"/>
      <c r="S51" s="107"/>
      <c r="T51" s="106">
        <f>IF(K51&lt;&gt;0, IF(K51&gt;=M51,ROUNDDOWN(K51/M51*100,0),""),"")</f>
        <v>141</v>
      </c>
      <c r="U51" s="105">
        <f>IF(K51&lt;&gt;0, IF(K51&gt;=N51,ROUNDDOWN(K51/N51*100,0),""),"")</f>
        <v>111</v>
      </c>
    </row>
    <row r="52" spans="1:21" s="1" customFormat="1" ht="24" customHeight="1" x14ac:dyDescent="0.2">
      <c r="A52" s="141"/>
      <c r="B52" s="130"/>
      <c r="C52" s="127"/>
      <c r="D52" s="123" t="s">
        <v>521</v>
      </c>
      <c r="E52" s="123" t="s">
        <v>354</v>
      </c>
      <c r="F52" s="174">
        <v>654</v>
      </c>
      <c r="G52" s="147">
        <v>1.9490000000000001</v>
      </c>
      <c r="H52" s="147" t="s">
        <v>325</v>
      </c>
      <c r="I52" s="147">
        <v>1750</v>
      </c>
      <c r="J52" s="122">
        <v>5</v>
      </c>
      <c r="K52" s="182">
        <v>18.899999999999999</v>
      </c>
      <c r="L52" s="113">
        <f>IF(K52&gt;0,1/K52*37.7*68.6,"")</f>
        <v>136.83703703703705</v>
      </c>
      <c r="M52" s="112">
        <v>13.4</v>
      </c>
      <c r="N52" s="111">
        <v>17</v>
      </c>
      <c r="O52" s="109" t="s">
        <v>264</v>
      </c>
      <c r="P52" s="110" t="s">
        <v>340</v>
      </c>
      <c r="Q52" s="109" t="s">
        <v>263</v>
      </c>
      <c r="R52" s="108"/>
      <c r="S52" s="107"/>
      <c r="T52" s="106">
        <f>IF(K52&lt;&gt;0, IF(K52&gt;=M52,ROUNDDOWN(K52/M52*100,0),""),"")</f>
        <v>141</v>
      </c>
      <c r="U52" s="105">
        <f>IF(K52&lt;&gt;0, IF(K52&gt;=N52,ROUNDDOWN(K52/N52*100,0),""),"")</f>
        <v>111</v>
      </c>
    </row>
    <row r="53" spans="1:21" s="1" customFormat="1" ht="24" customHeight="1" x14ac:dyDescent="0.2">
      <c r="A53" s="141"/>
      <c r="B53" s="130"/>
      <c r="C53" s="127"/>
      <c r="D53" s="123" t="s">
        <v>521</v>
      </c>
      <c r="E53" s="123" t="s">
        <v>517</v>
      </c>
      <c r="F53" s="174">
        <v>654</v>
      </c>
      <c r="G53" s="147">
        <v>1.9490000000000001</v>
      </c>
      <c r="H53" s="147" t="s">
        <v>325</v>
      </c>
      <c r="I53" s="147">
        <v>1790</v>
      </c>
      <c r="J53" s="122">
        <v>5</v>
      </c>
      <c r="K53" s="182">
        <v>18.5</v>
      </c>
      <c r="L53" s="113">
        <f>IF(K53&gt;0,1/K53*37.7*68.6,"")</f>
        <v>139.79567567567568</v>
      </c>
      <c r="M53" s="112">
        <v>12.2</v>
      </c>
      <c r="N53" s="111">
        <v>15.9</v>
      </c>
      <c r="O53" s="109" t="s">
        <v>264</v>
      </c>
      <c r="P53" s="110" t="s">
        <v>340</v>
      </c>
      <c r="Q53" s="109" t="s">
        <v>263</v>
      </c>
      <c r="R53" s="108"/>
      <c r="S53" s="107"/>
      <c r="T53" s="106">
        <f>IF(K53&lt;&gt;0, IF(K53&gt;=M53,ROUNDDOWN(K53/M53*100,0),""),"")</f>
        <v>151</v>
      </c>
      <c r="U53" s="105">
        <f>IF(K53&lt;&gt;0, IF(K53&gt;=N53,ROUNDDOWN(K53/N53*100,0),""),"")</f>
        <v>116</v>
      </c>
    </row>
    <row r="54" spans="1:21" s="1" customFormat="1" ht="24" customHeight="1" x14ac:dyDescent="0.2">
      <c r="A54" s="141"/>
      <c r="B54" s="130"/>
      <c r="C54" s="127"/>
      <c r="D54" s="123" t="s">
        <v>520</v>
      </c>
      <c r="E54" s="123" t="s">
        <v>337</v>
      </c>
      <c r="F54" s="174">
        <v>654</v>
      </c>
      <c r="G54" s="147">
        <v>1.9490000000000001</v>
      </c>
      <c r="H54" s="147" t="s">
        <v>325</v>
      </c>
      <c r="I54" s="147">
        <v>1680</v>
      </c>
      <c r="J54" s="122">
        <v>5</v>
      </c>
      <c r="K54" s="182">
        <v>18.899999999999999</v>
      </c>
      <c r="L54" s="113">
        <f>IF(K54&gt;0,1/K54*37.7*68.6,"")</f>
        <v>136.83703703703705</v>
      </c>
      <c r="M54" s="112">
        <v>13.4</v>
      </c>
      <c r="N54" s="111">
        <v>17</v>
      </c>
      <c r="O54" s="109" t="s">
        <v>264</v>
      </c>
      <c r="P54" s="110" t="s">
        <v>340</v>
      </c>
      <c r="Q54" s="109" t="s">
        <v>263</v>
      </c>
      <c r="R54" s="108"/>
      <c r="S54" s="107"/>
      <c r="T54" s="106">
        <f>IF(K54&lt;&gt;0, IF(K54&gt;=M54,ROUNDDOWN(K54/M54*100,0),""),"")</f>
        <v>141</v>
      </c>
      <c r="U54" s="105">
        <f>IF(K54&lt;&gt;0, IF(K54&gt;=N54,ROUNDDOWN(K54/N54*100,0),""),"")</f>
        <v>111</v>
      </c>
    </row>
    <row r="55" spans="1:21" s="1" customFormat="1" ht="24" customHeight="1" x14ac:dyDescent="0.2">
      <c r="A55" s="141"/>
      <c r="B55" s="130"/>
      <c r="C55" s="127"/>
      <c r="D55" s="123" t="s">
        <v>518</v>
      </c>
      <c r="E55" s="123" t="s">
        <v>336</v>
      </c>
      <c r="F55" s="174">
        <v>654</v>
      </c>
      <c r="G55" s="147">
        <v>1.9490000000000001</v>
      </c>
      <c r="H55" s="147" t="s">
        <v>325</v>
      </c>
      <c r="I55" s="147">
        <v>1720</v>
      </c>
      <c r="J55" s="122">
        <v>5</v>
      </c>
      <c r="K55" s="182">
        <v>18.899999999999999</v>
      </c>
      <c r="L55" s="113">
        <f>IF(K55&gt;0,1/K55*37.7*68.6,"")</f>
        <v>136.83703703703705</v>
      </c>
      <c r="M55" s="112">
        <v>13.4</v>
      </c>
      <c r="N55" s="111">
        <v>17</v>
      </c>
      <c r="O55" s="109" t="s">
        <v>264</v>
      </c>
      <c r="P55" s="110" t="s">
        <v>340</v>
      </c>
      <c r="Q55" s="109" t="s">
        <v>263</v>
      </c>
      <c r="R55" s="108"/>
      <c r="S55" s="107"/>
      <c r="T55" s="106">
        <f>IF(K55&lt;&gt;0, IF(K55&gt;=M55,ROUNDDOWN(K55/M55*100,0),""),"")</f>
        <v>141</v>
      </c>
      <c r="U55" s="105">
        <f>IF(K55&lt;&gt;0, IF(K55&gt;=N55,ROUNDDOWN(K55/N55*100,0),""),"")</f>
        <v>111</v>
      </c>
    </row>
    <row r="56" spans="1:21" s="1" customFormat="1" ht="24" customHeight="1" x14ac:dyDescent="0.2">
      <c r="A56" s="141"/>
      <c r="B56" s="130"/>
      <c r="C56" s="127"/>
      <c r="D56" s="123" t="s">
        <v>518</v>
      </c>
      <c r="E56" s="123" t="s">
        <v>333</v>
      </c>
      <c r="F56" s="174">
        <v>654</v>
      </c>
      <c r="G56" s="147">
        <v>1.9490000000000001</v>
      </c>
      <c r="H56" s="147" t="s">
        <v>325</v>
      </c>
      <c r="I56" s="147">
        <v>1700</v>
      </c>
      <c r="J56" s="122">
        <v>5</v>
      </c>
      <c r="K56" s="182">
        <v>18.899999999999999</v>
      </c>
      <c r="L56" s="113">
        <f>IF(K56&gt;0,1/K56*37.7*68.6,"")</f>
        <v>136.83703703703705</v>
      </c>
      <c r="M56" s="112">
        <v>13.4</v>
      </c>
      <c r="N56" s="111">
        <v>17</v>
      </c>
      <c r="O56" s="109" t="s">
        <v>264</v>
      </c>
      <c r="P56" s="110" t="s">
        <v>340</v>
      </c>
      <c r="Q56" s="109" t="s">
        <v>263</v>
      </c>
      <c r="R56" s="108"/>
      <c r="S56" s="107"/>
      <c r="T56" s="106">
        <f>IF(K56&lt;&gt;0, IF(K56&gt;=M56,ROUNDDOWN(K56/M56*100,0),""),"")</f>
        <v>141</v>
      </c>
      <c r="U56" s="105">
        <f>IF(K56&lt;&gt;0, IF(K56&gt;=N56,ROUNDDOWN(K56/N56*100,0),""),"")</f>
        <v>111</v>
      </c>
    </row>
    <row r="57" spans="1:21" s="1" customFormat="1" ht="24" customHeight="1" x14ac:dyDescent="0.2">
      <c r="A57" s="141"/>
      <c r="B57" s="130"/>
      <c r="C57" s="127"/>
      <c r="D57" s="123" t="s">
        <v>518</v>
      </c>
      <c r="E57" s="123" t="s">
        <v>519</v>
      </c>
      <c r="F57" s="174">
        <v>654</v>
      </c>
      <c r="G57" s="147">
        <v>1.9490000000000001</v>
      </c>
      <c r="H57" s="147" t="s">
        <v>325</v>
      </c>
      <c r="I57" s="147">
        <v>1740</v>
      </c>
      <c r="J57" s="122">
        <v>5</v>
      </c>
      <c r="K57" s="182">
        <v>18.899999999999999</v>
      </c>
      <c r="L57" s="113">
        <f>IF(K57&gt;0,1/K57*37.7*68.6,"")</f>
        <v>136.83703703703705</v>
      </c>
      <c r="M57" s="112">
        <v>13.4</v>
      </c>
      <c r="N57" s="111">
        <v>17</v>
      </c>
      <c r="O57" s="109" t="s">
        <v>264</v>
      </c>
      <c r="P57" s="110" t="s">
        <v>340</v>
      </c>
      <c r="Q57" s="109" t="s">
        <v>263</v>
      </c>
      <c r="R57" s="108"/>
      <c r="S57" s="107"/>
      <c r="T57" s="106">
        <f>IF(K57&lt;&gt;0, IF(K57&gt;=M57,ROUNDDOWN(K57/M57*100,0),""),"")</f>
        <v>141</v>
      </c>
      <c r="U57" s="105">
        <f>IF(K57&lt;&gt;0, IF(K57&gt;=N57,ROUNDDOWN(K57/N57*100,0),""),"")</f>
        <v>111</v>
      </c>
    </row>
    <row r="58" spans="1:21" s="1" customFormat="1" ht="24" customHeight="1" x14ac:dyDescent="0.2">
      <c r="A58" s="141"/>
      <c r="B58" s="130"/>
      <c r="C58" s="127"/>
      <c r="D58" s="123" t="s">
        <v>518</v>
      </c>
      <c r="E58" s="123" t="s">
        <v>359</v>
      </c>
      <c r="F58" s="174">
        <v>654</v>
      </c>
      <c r="G58" s="147">
        <v>1.9490000000000001</v>
      </c>
      <c r="H58" s="147" t="s">
        <v>325</v>
      </c>
      <c r="I58" s="147">
        <v>1680</v>
      </c>
      <c r="J58" s="122">
        <v>5</v>
      </c>
      <c r="K58" s="182">
        <v>18.899999999999999</v>
      </c>
      <c r="L58" s="113">
        <f>IF(K58&gt;0,1/K58*37.7*68.6,"")</f>
        <v>136.83703703703705</v>
      </c>
      <c r="M58" s="112">
        <v>13.4</v>
      </c>
      <c r="N58" s="111">
        <v>17</v>
      </c>
      <c r="O58" s="109" t="s">
        <v>264</v>
      </c>
      <c r="P58" s="110" t="s">
        <v>340</v>
      </c>
      <c r="Q58" s="109" t="s">
        <v>263</v>
      </c>
      <c r="R58" s="108"/>
      <c r="S58" s="107"/>
      <c r="T58" s="106">
        <f>IF(K58&lt;&gt;0, IF(K58&gt;=M58,ROUNDDOWN(K58/M58*100,0),""),"")</f>
        <v>141</v>
      </c>
      <c r="U58" s="105">
        <f>IF(K58&lt;&gt;0, IF(K58&gt;=N58,ROUNDDOWN(K58/N58*100,0),""),"")</f>
        <v>111</v>
      </c>
    </row>
    <row r="59" spans="1:21" s="1" customFormat="1" ht="24" customHeight="1" x14ac:dyDescent="0.2">
      <c r="A59" s="141"/>
      <c r="B59" s="130"/>
      <c r="C59" s="127"/>
      <c r="D59" s="123" t="s">
        <v>518</v>
      </c>
      <c r="E59" s="123" t="s">
        <v>358</v>
      </c>
      <c r="F59" s="174">
        <v>654</v>
      </c>
      <c r="G59" s="147">
        <v>1.9490000000000001</v>
      </c>
      <c r="H59" s="147" t="s">
        <v>325</v>
      </c>
      <c r="I59" s="147">
        <v>1720</v>
      </c>
      <c r="J59" s="122">
        <v>5</v>
      </c>
      <c r="K59" s="182">
        <v>18.899999999999999</v>
      </c>
      <c r="L59" s="113">
        <f>IF(K59&gt;0,1/K59*37.7*68.6,"")</f>
        <v>136.83703703703705</v>
      </c>
      <c r="M59" s="112">
        <v>13.4</v>
      </c>
      <c r="N59" s="111">
        <v>17</v>
      </c>
      <c r="O59" s="109" t="s">
        <v>264</v>
      </c>
      <c r="P59" s="110" t="s">
        <v>340</v>
      </c>
      <c r="Q59" s="109" t="s">
        <v>263</v>
      </c>
      <c r="R59" s="108"/>
      <c r="S59" s="107"/>
      <c r="T59" s="106">
        <f>IF(K59&lt;&gt;0, IF(K59&gt;=M59,ROUNDDOWN(K59/M59*100,0),""),"")</f>
        <v>141</v>
      </c>
      <c r="U59" s="105">
        <f>IF(K59&lt;&gt;0, IF(K59&gt;=N59,ROUNDDOWN(K59/N59*100,0),""),"")</f>
        <v>111</v>
      </c>
    </row>
    <row r="60" spans="1:21" s="1" customFormat="1" ht="24" customHeight="1" x14ac:dyDescent="0.2">
      <c r="A60" s="141"/>
      <c r="B60" s="130"/>
      <c r="C60" s="127"/>
      <c r="D60" s="123" t="s">
        <v>518</v>
      </c>
      <c r="E60" s="123" t="s">
        <v>354</v>
      </c>
      <c r="F60" s="174">
        <v>654</v>
      </c>
      <c r="G60" s="147">
        <v>1.9490000000000001</v>
      </c>
      <c r="H60" s="147" t="s">
        <v>325</v>
      </c>
      <c r="I60" s="147">
        <v>1730</v>
      </c>
      <c r="J60" s="122">
        <v>5</v>
      </c>
      <c r="K60" s="182">
        <v>18.899999999999999</v>
      </c>
      <c r="L60" s="113">
        <f>IF(K60&gt;0,1/K60*37.7*68.6,"")</f>
        <v>136.83703703703705</v>
      </c>
      <c r="M60" s="112">
        <v>13.4</v>
      </c>
      <c r="N60" s="111">
        <v>17</v>
      </c>
      <c r="O60" s="109" t="s">
        <v>264</v>
      </c>
      <c r="P60" s="110" t="s">
        <v>340</v>
      </c>
      <c r="Q60" s="109" t="s">
        <v>263</v>
      </c>
      <c r="R60" s="108"/>
      <c r="S60" s="107"/>
      <c r="T60" s="106">
        <f>IF(K60&lt;&gt;0, IF(K60&gt;=M60,ROUNDDOWN(K60/M60*100,0),""),"")</f>
        <v>141</v>
      </c>
      <c r="U60" s="105">
        <f>IF(K60&lt;&gt;0, IF(K60&gt;=N60,ROUNDDOWN(K60/N60*100,0),""),"")</f>
        <v>111</v>
      </c>
    </row>
    <row r="61" spans="1:21" s="1" customFormat="1" ht="24" customHeight="1" x14ac:dyDescent="0.2">
      <c r="A61" s="141"/>
      <c r="B61" s="130"/>
      <c r="C61" s="127"/>
      <c r="D61" s="123" t="s">
        <v>518</v>
      </c>
      <c r="E61" s="123" t="s">
        <v>517</v>
      </c>
      <c r="F61" s="174">
        <v>654</v>
      </c>
      <c r="G61" s="147">
        <v>1.9490000000000001</v>
      </c>
      <c r="H61" s="147" t="s">
        <v>325</v>
      </c>
      <c r="I61" s="147">
        <v>1770</v>
      </c>
      <c r="J61" s="122">
        <v>5</v>
      </c>
      <c r="K61" s="182">
        <v>18.5</v>
      </c>
      <c r="L61" s="113">
        <f>IF(K61&gt;0,1/K61*37.7*68.6,"")</f>
        <v>139.79567567567568</v>
      </c>
      <c r="M61" s="112">
        <v>12.2</v>
      </c>
      <c r="N61" s="111">
        <v>15.9</v>
      </c>
      <c r="O61" s="109" t="s">
        <v>264</v>
      </c>
      <c r="P61" s="110" t="s">
        <v>340</v>
      </c>
      <c r="Q61" s="109" t="s">
        <v>263</v>
      </c>
      <c r="R61" s="108"/>
      <c r="S61" s="107"/>
      <c r="T61" s="106">
        <f>IF(K61&lt;&gt;0, IF(K61&gt;=M61,ROUNDDOWN(K61/M61*100,0),""),"")</f>
        <v>151</v>
      </c>
      <c r="U61" s="105">
        <f>IF(K61&lt;&gt;0, IF(K61&gt;=N61,ROUNDDOWN(K61/N61*100,0),""),"")</f>
        <v>116</v>
      </c>
    </row>
    <row r="62" spans="1:21" s="1" customFormat="1" ht="24" customHeight="1" x14ac:dyDescent="0.2">
      <c r="A62" s="141"/>
      <c r="B62" s="130"/>
      <c r="C62" s="127"/>
      <c r="D62" s="123" t="s">
        <v>516</v>
      </c>
      <c r="E62" s="183" t="s">
        <v>515</v>
      </c>
      <c r="F62" s="147" t="s">
        <v>514</v>
      </c>
      <c r="G62" s="147">
        <v>1.992</v>
      </c>
      <c r="H62" s="147" t="s">
        <v>325</v>
      </c>
      <c r="I62" s="147" t="s">
        <v>513</v>
      </c>
      <c r="J62" s="122">
        <v>5</v>
      </c>
      <c r="K62" s="159">
        <v>19.7</v>
      </c>
      <c r="L62" s="113">
        <f>IF(K62&gt;0,1/K62*37.7*68.6,"")</f>
        <v>131.28020304568528</v>
      </c>
      <c r="M62" s="112">
        <v>12.2</v>
      </c>
      <c r="N62" s="111">
        <v>15.9</v>
      </c>
      <c r="O62" s="109" t="s">
        <v>512</v>
      </c>
      <c r="P62" s="110" t="s">
        <v>340</v>
      </c>
      <c r="Q62" s="109" t="s">
        <v>263</v>
      </c>
      <c r="R62" s="108"/>
      <c r="S62" s="107"/>
      <c r="T62" s="106">
        <f>IF(K62&lt;&gt;0, IF(K62&gt;=M62,ROUNDDOWN(K62/M62*100,0),""),"")</f>
        <v>161</v>
      </c>
      <c r="U62" s="105">
        <f>IF(K62&lt;&gt;0, IF(K62&gt;=N62,ROUNDDOWN(K62/N62*100,0),""),"")</f>
        <v>123</v>
      </c>
    </row>
    <row r="63" spans="1:21" s="1" customFormat="1" ht="24" customHeight="1" x14ac:dyDescent="0.2">
      <c r="A63" s="141"/>
      <c r="B63" s="130"/>
      <c r="C63" s="127"/>
      <c r="D63" s="123" t="s">
        <v>511</v>
      </c>
      <c r="E63" s="183" t="s">
        <v>510</v>
      </c>
      <c r="F63" s="174">
        <v>654</v>
      </c>
      <c r="G63" s="147">
        <v>1.9490000000000001</v>
      </c>
      <c r="H63" s="147" t="s">
        <v>505</v>
      </c>
      <c r="I63" s="147" t="s">
        <v>509</v>
      </c>
      <c r="J63" s="122">
        <v>5</v>
      </c>
      <c r="K63" s="182">
        <v>19.2</v>
      </c>
      <c r="L63" s="113">
        <f>IF(K63&gt;0,1/K63*37.7*68.6,"")</f>
        <v>134.69895833333334</v>
      </c>
      <c r="M63" s="112">
        <v>13.4</v>
      </c>
      <c r="N63" s="111">
        <v>17</v>
      </c>
      <c r="O63" s="109" t="s">
        <v>264</v>
      </c>
      <c r="P63" s="110" t="s">
        <v>340</v>
      </c>
      <c r="Q63" s="109" t="s">
        <v>263</v>
      </c>
      <c r="R63" s="108"/>
      <c r="S63" s="107"/>
      <c r="T63" s="106">
        <f>IF(K63&lt;&gt;0, IF(K63&gt;=M63,ROUNDDOWN(K63/M63*100,0),""),"")</f>
        <v>143</v>
      </c>
      <c r="U63" s="105">
        <f>IF(K63&lt;&gt;0, IF(K63&gt;=N63,ROUNDDOWN(K63/N63*100,0),""),"")</f>
        <v>112</v>
      </c>
    </row>
    <row r="64" spans="1:21" s="1" customFormat="1" ht="24" customHeight="1" x14ac:dyDescent="0.2">
      <c r="A64" s="141"/>
      <c r="B64" s="130"/>
      <c r="C64" s="127"/>
      <c r="D64" s="123" t="s">
        <v>508</v>
      </c>
      <c r="E64" s="123" t="s">
        <v>305</v>
      </c>
      <c r="F64" s="174">
        <v>654</v>
      </c>
      <c r="G64" s="147">
        <v>1.9490000000000001</v>
      </c>
      <c r="H64" s="147" t="s">
        <v>505</v>
      </c>
      <c r="I64" s="147">
        <v>1770</v>
      </c>
      <c r="J64" s="122">
        <v>5</v>
      </c>
      <c r="K64" s="182">
        <v>18.100000000000001</v>
      </c>
      <c r="L64" s="113">
        <f>IF(K64&gt;0,1/K64*37.7*68.6,"")</f>
        <v>142.88508287292817</v>
      </c>
      <c r="M64" s="112">
        <v>12.2</v>
      </c>
      <c r="N64" s="111">
        <v>15.9</v>
      </c>
      <c r="O64" s="109" t="s">
        <v>264</v>
      </c>
      <c r="P64" s="110" t="s">
        <v>340</v>
      </c>
      <c r="Q64" s="109" t="s">
        <v>263</v>
      </c>
      <c r="R64" s="108"/>
      <c r="S64" s="107"/>
      <c r="T64" s="106">
        <f>IF(K64&lt;&gt;0, IF(K64&gt;=M64,ROUNDDOWN(K64/M64*100,0),""),"")</f>
        <v>148</v>
      </c>
      <c r="U64" s="105">
        <f>IF(K64&lt;&gt;0, IF(K64&gt;=N64,ROUNDDOWN(K64/N64*100,0),""),"")</f>
        <v>113</v>
      </c>
    </row>
    <row r="65" spans="1:21" s="1" customFormat="1" ht="24" customHeight="1" x14ac:dyDescent="0.2">
      <c r="A65" s="141"/>
      <c r="B65" s="130"/>
      <c r="C65" s="127"/>
      <c r="D65" s="123" t="s">
        <v>507</v>
      </c>
      <c r="E65" s="183" t="s">
        <v>506</v>
      </c>
      <c r="F65" s="174">
        <v>654</v>
      </c>
      <c r="G65" s="147">
        <v>1.9490000000000001</v>
      </c>
      <c r="H65" s="147" t="s">
        <v>505</v>
      </c>
      <c r="I65" s="147" t="s">
        <v>504</v>
      </c>
      <c r="J65" s="122">
        <v>5</v>
      </c>
      <c r="K65" s="182">
        <v>19.2</v>
      </c>
      <c r="L65" s="113">
        <f>IF(K65&gt;0,1/K65*37.7*68.6,"")</f>
        <v>134.69895833333334</v>
      </c>
      <c r="M65" s="112">
        <v>13.4</v>
      </c>
      <c r="N65" s="111">
        <v>17</v>
      </c>
      <c r="O65" s="109" t="s">
        <v>264</v>
      </c>
      <c r="P65" s="110" t="s">
        <v>340</v>
      </c>
      <c r="Q65" s="109" t="s">
        <v>263</v>
      </c>
      <c r="R65" s="108"/>
      <c r="S65" s="107"/>
      <c r="T65" s="106">
        <f>IF(K65&lt;&gt;0, IF(K65&gt;=M65,ROUNDDOWN(K65/M65*100,0),""),"")</f>
        <v>143</v>
      </c>
      <c r="U65" s="105">
        <f>IF(K65&lt;&gt;0, IF(K65&gt;=N65,ROUNDDOWN(K65/N65*100,0),""),"")</f>
        <v>112</v>
      </c>
    </row>
    <row r="66" spans="1:21" s="1" customFormat="1" ht="24" customHeight="1" x14ac:dyDescent="0.2">
      <c r="A66" s="141"/>
      <c r="B66" s="150"/>
      <c r="C66" s="177" t="s">
        <v>503</v>
      </c>
      <c r="D66" s="123" t="s">
        <v>502</v>
      </c>
      <c r="E66" s="175" t="s">
        <v>498</v>
      </c>
      <c r="F66" s="174">
        <v>654</v>
      </c>
      <c r="G66" s="147">
        <v>1.9490000000000001</v>
      </c>
      <c r="H66" s="147" t="s">
        <v>497</v>
      </c>
      <c r="I66" s="147" t="s">
        <v>501</v>
      </c>
      <c r="J66" s="122">
        <v>5</v>
      </c>
      <c r="K66" s="145">
        <v>20</v>
      </c>
      <c r="L66" s="113">
        <f>IF(K66&gt;0,1/K66*37.7*68.6,"")</f>
        <v>129.31100000000001</v>
      </c>
      <c r="M66" s="112">
        <v>14.5</v>
      </c>
      <c r="N66" s="111">
        <v>18.2</v>
      </c>
      <c r="O66" s="109" t="s">
        <v>264</v>
      </c>
      <c r="P66" s="110" t="s">
        <v>340</v>
      </c>
      <c r="Q66" s="109" t="s">
        <v>101</v>
      </c>
      <c r="R66" s="108"/>
      <c r="S66" s="107"/>
      <c r="T66" s="106">
        <f>IF(K66&lt;&gt;0, IF(K66&gt;=M66,ROUNDDOWN(K66/M66*100,0),""),"")</f>
        <v>137</v>
      </c>
      <c r="U66" s="105">
        <f>IF(K66&lt;&gt;0, IF(K66&gt;=N66,ROUNDDOWN(K66/N66*100,0),""),"")</f>
        <v>109</v>
      </c>
    </row>
    <row r="67" spans="1:21" s="1" customFormat="1" ht="24" customHeight="1" x14ac:dyDescent="0.2">
      <c r="A67" s="141"/>
      <c r="B67" s="155"/>
      <c r="C67" s="181" t="s">
        <v>500</v>
      </c>
      <c r="D67" s="123" t="s">
        <v>499</v>
      </c>
      <c r="E67" s="175" t="s">
        <v>498</v>
      </c>
      <c r="F67" s="174">
        <v>654</v>
      </c>
      <c r="G67" s="147">
        <v>1.9490000000000001</v>
      </c>
      <c r="H67" s="147" t="s">
        <v>497</v>
      </c>
      <c r="I67" s="147" t="s">
        <v>496</v>
      </c>
      <c r="J67" s="122">
        <v>5</v>
      </c>
      <c r="K67" s="145">
        <v>20</v>
      </c>
      <c r="L67" s="113">
        <f>IF(K67&gt;0,1/K67*37.7*68.6,"")</f>
        <v>129.31100000000001</v>
      </c>
      <c r="M67" s="112">
        <v>14.5</v>
      </c>
      <c r="N67" s="111">
        <v>18.2</v>
      </c>
      <c r="O67" s="109" t="s">
        <v>264</v>
      </c>
      <c r="P67" s="110" t="s">
        <v>340</v>
      </c>
      <c r="Q67" s="109" t="s">
        <v>101</v>
      </c>
      <c r="R67" s="108"/>
      <c r="S67" s="107"/>
      <c r="T67" s="106">
        <f>IF(K67&lt;&gt;0, IF(K67&gt;=M67,ROUNDDOWN(K67/M67*100,0),""),"")</f>
        <v>137</v>
      </c>
      <c r="U67" s="105">
        <f>IF(K67&lt;&gt;0, IF(K67&gt;=N67,ROUNDDOWN(K67/N67*100,0),""),"")</f>
        <v>109</v>
      </c>
    </row>
    <row r="68" spans="1:21" s="1" customFormat="1" ht="24" customHeight="1" x14ac:dyDescent="0.2">
      <c r="A68" s="180"/>
      <c r="B68" s="150"/>
      <c r="C68" s="177" t="s">
        <v>495</v>
      </c>
      <c r="D68" s="123" t="s">
        <v>494</v>
      </c>
      <c r="E68" s="123" t="s">
        <v>439</v>
      </c>
      <c r="F68" s="147">
        <v>651</v>
      </c>
      <c r="G68" s="147">
        <v>2.1419999999999999</v>
      </c>
      <c r="H68" s="147" t="s">
        <v>278</v>
      </c>
      <c r="I68" s="147">
        <v>1880</v>
      </c>
      <c r="J68" s="122">
        <v>4</v>
      </c>
      <c r="K68" s="145">
        <v>18.5</v>
      </c>
      <c r="L68" s="113">
        <f>IF(K68&gt;0,1/K68*37.7*68.6,"")</f>
        <v>139.79567567567568</v>
      </c>
      <c r="M68" s="112">
        <v>11.2</v>
      </c>
      <c r="N68" s="111">
        <v>14.9</v>
      </c>
      <c r="O68" s="109" t="s">
        <v>400</v>
      </c>
      <c r="P68" s="110" t="s">
        <v>25</v>
      </c>
      <c r="Q68" s="109" t="s">
        <v>263</v>
      </c>
      <c r="R68" s="108"/>
      <c r="S68" s="107"/>
      <c r="T68" s="106">
        <f>IF(K68&lt;&gt;0, IF(K68&gt;=M68,ROUNDDOWN(K68/M68*100,0),""),"")</f>
        <v>165</v>
      </c>
      <c r="U68" s="105">
        <f>IF(K68&lt;&gt;0, IF(K68&gt;=N68,ROUNDDOWN(K68/N68*100,0),""),"")</f>
        <v>124</v>
      </c>
    </row>
    <row r="69" spans="1:21" s="1" customFormat="1" ht="24" customHeight="1" x14ac:dyDescent="0.2">
      <c r="A69" s="180"/>
      <c r="B69" s="130"/>
      <c r="C69" s="179"/>
      <c r="D69" s="123" t="s">
        <v>494</v>
      </c>
      <c r="E69" s="123" t="s">
        <v>286</v>
      </c>
      <c r="F69" s="147">
        <v>651</v>
      </c>
      <c r="G69" s="147">
        <v>2.1419999999999999</v>
      </c>
      <c r="H69" s="147" t="s">
        <v>278</v>
      </c>
      <c r="I69" s="147">
        <v>1870</v>
      </c>
      <c r="J69" s="122">
        <v>4</v>
      </c>
      <c r="K69" s="145">
        <v>18.5</v>
      </c>
      <c r="L69" s="113">
        <f>IF(K69&gt;0,1/K69*37.7*68.6,"")</f>
        <v>139.79567567567568</v>
      </c>
      <c r="M69" s="112">
        <v>12.2</v>
      </c>
      <c r="N69" s="111">
        <v>15.9</v>
      </c>
      <c r="O69" s="109" t="s">
        <v>400</v>
      </c>
      <c r="P69" s="110" t="s">
        <v>25</v>
      </c>
      <c r="Q69" s="109" t="s">
        <v>263</v>
      </c>
      <c r="R69" s="108"/>
      <c r="S69" s="107"/>
      <c r="T69" s="106">
        <f>IF(K69&lt;&gt;0, IF(K69&gt;=M69,ROUNDDOWN(K69/M69*100,0),""),"")</f>
        <v>151</v>
      </c>
      <c r="U69" s="105">
        <f>IF(K69&lt;&gt;0, IF(K69&gt;=N69,ROUNDDOWN(K69/N69*100,0),""),"")</f>
        <v>116</v>
      </c>
    </row>
    <row r="70" spans="1:21" s="1" customFormat="1" ht="24" customHeight="1" x14ac:dyDescent="0.2">
      <c r="A70" s="141"/>
      <c r="B70" s="130"/>
      <c r="C70" s="179"/>
      <c r="D70" s="123" t="s">
        <v>493</v>
      </c>
      <c r="E70" s="175" t="s">
        <v>475</v>
      </c>
      <c r="F70" s="147">
        <v>651</v>
      </c>
      <c r="G70" s="147">
        <v>2.1419999999999999</v>
      </c>
      <c r="H70" s="147" t="s">
        <v>492</v>
      </c>
      <c r="I70" s="147" t="s">
        <v>491</v>
      </c>
      <c r="J70" s="122">
        <v>4</v>
      </c>
      <c r="K70" s="145">
        <v>18.5</v>
      </c>
      <c r="L70" s="113">
        <f>IF(K70&gt;0,1/K70*37.7*68.6,"")</f>
        <v>139.79567567567568</v>
      </c>
      <c r="M70" s="112">
        <v>12.2</v>
      </c>
      <c r="N70" s="111">
        <v>15.9</v>
      </c>
      <c r="O70" s="109" t="s">
        <v>400</v>
      </c>
      <c r="P70" s="110" t="s">
        <v>25</v>
      </c>
      <c r="Q70" s="109" t="s">
        <v>263</v>
      </c>
      <c r="R70" s="108"/>
      <c r="S70" s="107"/>
      <c r="T70" s="106">
        <f>IF(K70&lt;&gt;0, IF(K70&gt;=M70,ROUNDDOWN(K70/M70*100,0),""),"")</f>
        <v>151</v>
      </c>
      <c r="U70" s="105">
        <f>IF(K70&lt;&gt;0, IF(K70&gt;=N70,ROUNDDOWN(K70/N70*100,0),""),"")</f>
        <v>116</v>
      </c>
    </row>
    <row r="71" spans="1:21" s="1" customFormat="1" ht="24" customHeight="1" x14ac:dyDescent="0.2">
      <c r="A71" s="141"/>
      <c r="B71" s="130"/>
      <c r="C71" s="179"/>
      <c r="D71" s="123" t="s">
        <v>490</v>
      </c>
      <c r="E71" s="123" t="s">
        <v>103</v>
      </c>
      <c r="F71" s="174">
        <v>654</v>
      </c>
      <c r="G71" s="147">
        <v>1.9490000000000001</v>
      </c>
      <c r="H71" s="147" t="s">
        <v>368</v>
      </c>
      <c r="I71" s="147">
        <v>1800</v>
      </c>
      <c r="J71" s="122">
        <v>5</v>
      </c>
      <c r="K71" s="145">
        <v>18.600000000000001</v>
      </c>
      <c r="L71" s="113">
        <f>IF(K71&gt;0,1/K71*37.7*68.6,"")</f>
        <v>139.04408602150536</v>
      </c>
      <c r="M71" s="112">
        <v>12.2</v>
      </c>
      <c r="N71" s="111">
        <v>15.9</v>
      </c>
      <c r="O71" s="109" t="s">
        <v>485</v>
      </c>
      <c r="P71" s="110" t="s">
        <v>488</v>
      </c>
      <c r="Q71" s="109" t="s">
        <v>263</v>
      </c>
      <c r="R71" s="108"/>
      <c r="S71" s="107"/>
      <c r="T71" s="106">
        <f>IF(K71&lt;&gt;0, IF(K71&gt;=M71,ROUNDDOWN(K71/M71*100,0),""),"")</f>
        <v>152</v>
      </c>
      <c r="U71" s="105">
        <f>IF(K71&lt;&gt;0, IF(K71&gt;=N71,ROUNDDOWN(K71/N71*100,0),""),"")</f>
        <v>116</v>
      </c>
    </row>
    <row r="72" spans="1:21" s="1" customFormat="1" ht="24" customHeight="1" x14ac:dyDescent="0.2">
      <c r="A72" s="141"/>
      <c r="B72" s="130"/>
      <c r="C72" s="179"/>
      <c r="D72" s="123" t="s">
        <v>489</v>
      </c>
      <c r="E72" s="123" t="s">
        <v>105</v>
      </c>
      <c r="F72" s="174">
        <v>654</v>
      </c>
      <c r="G72" s="147">
        <v>1.9490000000000001</v>
      </c>
      <c r="H72" s="147" t="s">
        <v>368</v>
      </c>
      <c r="I72" s="147">
        <v>1820</v>
      </c>
      <c r="J72" s="122">
        <v>5</v>
      </c>
      <c r="K72" s="145">
        <v>18.600000000000001</v>
      </c>
      <c r="L72" s="113">
        <f>IF(K72&gt;0,1/K72*37.7*68.6,"")</f>
        <v>139.04408602150536</v>
      </c>
      <c r="M72" s="112">
        <v>12.2</v>
      </c>
      <c r="N72" s="111">
        <v>15.9</v>
      </c>
      <c r="O72" s="109" t="s">
        <v>485</v>
      </c>
      <c r="P72" s="110" t="s">
        <v>488</v>
      </c>
      <c r="Q72" s="109" t="s">
        <v>263</v>
      </c>
      <c r="R72" s="108"/>
      <c r="S72" s="107"/>
      <c r="T72" s="106">
        <f>IF(K72&lt;&gt;0, IF(K72&gt;=M72,ROUNDDOWN(K72/M72*100,0),""),"")</f>
        <v>152</v>
      </c>
      <c r="U72" s="105">
        <f>IF(K72&lt;&gt;0, IF(K72&gt;=N72,ROUNDDOWN(K72/N72*100,0),""),"")</f>
        <v>116</v>
      </c>
    </row>
    <row r="73" spans="1:21" s="1" customFormat="1" ht="24" customHeight="1" x14ac:dyDescent="0.2">
      <c r="A73" s="141"/>
      <c r="B73" s="130"/>
      <c r="C73" s="179"/>
      <c r="D73" s="123" t="s">
        <v>489</v>
      </c>
      <c r="E73" s="123" t="s">
        <v>286</v>
      </c>
      <c r="F73" s="174">
        <v>654</v>
      </c>
      <c r="G73" s="147">
        <v>1.9490000000000001</v>
      </c>
      <c r="H73" s="147" t="s">
        <v>368</v>
      </c>
      <c r="I73" s="147">
        <v>1840</v>
      </c>
      <c r="J73" s="122">
        <v>5</v>
      </c>
      <c r="K73" s="145">
        <v>18.600000000000001</v>
      </c>
      <c r="L73" s="113">
        <f>IF(K73&gt;0,1/K73*37.7*68.6,"")</f>
        <v>139.04408602150536</v>
      </c>
      <c r="M73" s="112">
        <v>12.2</v>
      </c>
      <c r="N73" s="111">
        <v>15.9</v>
      </c>
      <c r="O73" s="109" t="s">
        <v>485</v>
      </c>
      <c r="P73" s="110" t="s">
        <v>488</v>
      </c>
      <c r="Q73" s="109" t="s">
        <v>263</v>
      </c>
      <c r="R73" s="108"/>
      <c r="S73" s="107"/>
      <c r="T73" s="106">
        <f>IF(K73&lt;&gt;0, IF(K73&gt;=M73,ROUNDDOWN(K73/M73*100,0),""),"")</f>
        <v>152</v>
      </c>
      <c r="U73" s="105">
        <f>IF(K73&lt;&gt;0, IF(K73&gt;=N73,ROUNDDOWN(K73/N73*100,0),""),"")</f>
        <v>116</v>
      </c>
    </row>
    <row r="74" spans="1:21" s="1" customFormat="1" ht="24" customHeight="1" x14ac:dyDescent="0.2">
      <c r="A74" s="141"/>
      <c r="B74" s="130"/>
      <c r="C74" s="179"/>
      <c r="D74" s="123" t="s">
        <v>489</v>
      </c>
      <c r="E74" s="123" t="s">
        <v>439</v>
      </c>
      <c r="F74" s="174">
        <v>654</v>
      </c>
      <c r="G74" s="147">
        <v>1.9490000000000001</v>
      </c>
      <c r="H74" s="147" t="s">
        <v>368</v>
      </c>
      <c r="I74" s="147">
        <v>1860</v>
      </c>
      <c r="J74" s="122">
        <v>5</v>
      </c>
      <c r="K74" s="145">
        <v>18.600000000000001</v>
      </c>
      <c r="L74" s="113">
        <f>IF(K74&gt;0,1/K74*37.7*68.6,"")</f>
        <v>139.04408602150536</v>
      </c>
      <c r="M74" s="112">
        <v>12.2</v>
      </c>
      <c r="N74" s="111">
        <v>15.9</v>
      </c>
      <c r="O74" s="109" t="s">
        <v>485</v>
      </c>
      <c r="P74" s="110" t="s">
        <v>488</v>
      </c>
      <c r="Q74" s="109" t="s">
        <v>263</v>
      </c>
      <c r="R74" s="108"/>
      <c r="S74" s="107"/>
      <c r="T74" s="106">
        <f>IF(K74&lt;&gt;0, IF(K74&gt;=M74,ROUNDDOWN(K74/M74*100,0),""),"")</f>
        <v>152</v>
      </c>
      <c r="U74" s="105">
        <f>IF(K74&lt;&gt;0, IF(K74&gt;=N74,ROUNDDOWN(K74/N74*100,0),""),"")</f>
        <v>116</v>
      </c>
    </row>
    <row r="75" spans="1:21" s="1" customFormat="1" ht="24" customHeight="1" x14ac:dyDescent="0.2">
      <c r="A75" s="141"/>
      <c r="B75" s="130"/>
      <c r="C75" s="179"/>
      <c r="D75" s="123" t="s">
        <v>489</v>
      </c>
      <c r="E75" s="178" t="s">
        <v>483</v>
      </c>
      <c r="F75" s="174">
        <v>654</v>
      </c>
      <c r="G75" s="147">
        <v>1.9490000000000001</v>
      </c>
      <c r="H75" s="147" t="s">
        <v>325</v>
      </c>
      <c r="I75" s="147" t="s">
        <v>469</v>
      </c>
      <c r="J75" s="122">
        <v>5</v>
      </c>
      <c r="K75" s="145">
        <v>18.600000000000001</v>
      </c>
      <c r="L75" s="113">
        <f>IF(K75&gt;0,1/K75*37.7*68.6,"")</f>
        <v>139.04408602150536</v>
      </c>
      <c r="M75" s="112">
        <v>12.2</v>
      </c>
      <c r="N75" s="111">
        <v>15.9</v>
      </c>
      <c r="O75" s="109" t="s">
        <v>485</v>
      </c>
      <c r="P75" s="110" t="s">
        <v>488</v>
      </c>
      <c r="Q75" s="109" t="s">
        <v>263</v>
      </c>
      <c r="R75" s="108"/>
      <c r="S75" s="107"/>
      <c r="T75" s="106">
        <f>IF(K75&lt;&gt;0, IF(K75&gt;=M75,ROUNDDOWN(K75/M75*100,0),""),"")</f>
        <v>152</v>
      </c>
      <c r="U75" s="105">
        <f>IF(K75&lt;&gt;0, IF(K75&gt;=N75,ROUNDDOWN(K75/N75*100,0),""),"")</f>
        <v>116</v>
      </c>
    </row>
    <row r="76" spans="1:21" s="1" customFormat="1" ht="24" customHeight="1" x14ac:dyDescent="0.2">
      <c r="A76" s="141"/>
      <c r="B76" s="130"/>
      <c r="C76" s="179"/>
      <c r="D76" s="123" t="s">
        <v>487</v>
      </c>
      <c r="E76" s="123" t="s">
        <v>103</v>
      </c>
      <c r="F76" s="174">
        <v>654</v>
      </c>
      <c r="G76" s="147">
        <v>1.9490000000000001</v>
      </c>
      <c r="H76" s="147" t="s">
        <v>368</v>
      </c>
      <c r="I76" s="147">
        <v>1780</v>
      </c>
      <c r="J76" s="122">
        <v>5</v>
      </c>
      <c r="K76" s="145">
        <v>18.600000000000001</v>
      </c>
      <c r="L76" s="113">
        <f>IF(K76&gt;0,1/K76*37.7*68.6,"")</f>
        <v>139.04408602150536</v>
      </c>
      <c r="M76" s="112">
        <v>12.2</v>
      </c>
      <c r="N76" s="111">
        <v>15.9</v>
      </c>
      <c r="O76" s="109" t="s">
        <v>485</v>
      </c>
      <c r="P76" s="110" t="s">
        <v>340</v>
      </c>
      <c r="Q76" s="109" t="s">
        <v>263</v>
      </c>
      <c r="R76" s="108"/>
      <c r="S76" s="107"/>
      <c r="T76" s="106">
        <f>IF(K76&lt;&gt;0, IF(K76&gt;=M76,ROUNDDOWN(K76/M76*100,0),""),"")</f>
        <v>152</v>
      </c>
      <c r="U76" s="105">
        <f>IF(K76&lt;&gt;0, IF(K76&gt;=N76,ROUNDDOWN(K76/N76*100,0),""),"")</f>
        <v>116</v>
      </c>
    </row>
    <row r="77" spans="1:21" s="1" customFormat="1" ht="24" customHeight="1" x14ac:dyDescent="0.2">
      <c r="A77" s="141"/>
      <c r="B77" s="130"/>
      <c r="C77" s="179"/>
      <c r="D77" s="123" t="s">
        <v>484</v>
      </c>
      <c r="E77" s="123" t="s">
        <v>105</v>
      </c>
      <c r="F77" s="174">
        <v>654</v>
      </c>
      <c r="G77" s="147">
        <v>1.9490000000000001</v>
      </c>
      <c r="H77" s="147" t="s">
        <v>368</v>
      </c>
      <c r="I77" s="147">
        <v>1800</v>
      </c>
      <c r="J77" s="122">
        <v>5</v>
      </c>
      <c r="K77" s="145">
        <v>18.600000000000001</v>
      </c>
      <c r="L77" s="113">
        <f>IF(K77&gt;0,1/K77*37.7*68.6,"")</f>
        <v>139.04408602150536</v>
      </c>
      <c r="M77" s="112">
        <v>12.2</v>
      </c>
      <c r="N77" s="111">
        <v>15.9</v>
      </c>
      <c r="O77" s="109" t="s">
        <v>485</v>
      </c>
      <c r="P77" s="110" t="s">
        <v>486</v>
      </c>
      <c r="Q77" s="109" t="s">
        <v>263</v>
      </c>
      <c r="R77" s="108"/>
      <c r="S77" s="107"/>
      <c r="T77" s="106">
        <f>IF(K77&lt;&gt;0, IF(K77&gt;=M77,ROUNDDOWN(K77/M77*100,0),""),"")</f>
        <v>152</v>
      </c>
      <c r="U77" s="105">
        <f>IF(K77&lt;&gt;0, IF(K77&gt;=N77,ROUNDDOWN(K77/N77*100,0),""),"")</f>
        <v>116</v>
      </c>
    </row>
    <row r="78" spans="1:21" s="1" customFormat="1" ht="24" customHeight="1" x14ac:dyDescent="0.2">
      <c r="A78" s="141"/>
      <c r="B78" s="130"/>
      <c r="C78" s="179"/>
      <c r="D78" s="123" t="s">
        <v>484</v>
      </c>
      <c r="E78" s="123" t="s">
        <v>286</v>
      </c>
      <c r="F78" s="174">
        <v>654</v>
      </c>
      <c r="G78" s="147">
        <v>1.9490000000000001</v>
      </c>
      <c r="H78" s="147" t="s">
        <v>368</v>
      </c>
      <c r="I78" s="147">
        <v>1820</v>
      </c>
      <c r="J78" s="122">
        <v>5</v>
      </c>
      <c r="K78" s="145">
        <v>18.600000000000001</v>
      </c>
      <c r="L78" s="113">
        <f>IF(K78&gt;0,1/K78*37.7*68.6,"")</f>
        <v>139.04408602150536</v>
      </c>
      <c r="M78" s="112">
        <v>12.2</v>
      </c>
      <c r="N78" s="111">
        <v>15.9</v>
      </c>
      <c r="O78" s="109" t="s">
        <v>485</v>
      </c>
      <c r="P78" s="110" t="s">
        <v>340</v>
      </c>
      <c r="Q78" s="109" t="s">
        <v>263</v>
      </c>
      <c r="R78" s="108"/>
      <c r="S78" s="107"/>
      <c r="T78" s="106">
        <f>IF(K78&lt;&gt;0, IF(K78&gt;=M78,ROUNDDOWN(K78/M78*100,0),""),"")</f>
        <v>152</v>
      </c>
      <c r="U78" s="105">
        <f>IF(K78&lt;&gt;0, IF(K78&gt;=N78,ROUNDDOWN(K78/N78*100,0),""),"")</f>
        <v>116</v>
      </c>
    </row>
    <row r="79" spans="1:21" s="1" customFormat="1" ht="24" customHeight="1" x14ac:dyDescent="0.2">
      <c r="A79" s="141"/>
      <c r="B79" s="130"/>
      <c r="C79" s="179"/>
      <c r="D79" s="123" t="s">
        <v>484</v>
      </c>
      <c r="E79" s="123" t="s">
        <v>439</v>
      </c>
      <c r="F79" s="174">
        <v>654</v>
      </c>
      <c r="G79" s="147">
        <v>1.9490000000000001</v>
      </c>
      <c r="H79" s="147" t="s">
        <v>368</v>
      </c>
      <c r="I79" s="147">
        <v>1840</v>
      </c>
      <c r="J79" s="122">
        <v>5</v>
      </c>
      <c r="K79" s="145">
        <v>18.600000000000001</v>
      </c>
      <c r="L79" s="113">
        <f>IF(K79&gt;0,1/K79*37.7*68.6,"")</f>
        <v>139.04408602150536</v>
      </c>
      <c r="M79" s="112">
        <v>12.2</v>
      </c>
      <c r="N79" s="111">
        <v>15.9</v>
      </c>
      <c r="O79" s="109" t="s">
        <v>485</v>
      </c>
      <c r="P79" s="110" t="s">
        <v>340</v>
      </c>
      <c r="Q79" s="109" t="s">
        <v>263</v>
      </c>
      <c r="R79" s="108"/>
      <c r="S79" s="107"/>
      <c r="T79" s="106">
        <f>IF(K79&lt;&gt;0, IF(K79&gt;=M79,ROUNDDOWN(K79/M79*100,0),""),"")</f>
        <v>152</v>
      </c>
      <c r="U79" s="105">
        <f>IF(K79&lt;&gt;0, IF(K79&gt;=N79,ROUNDDOWN(K79/N79*100,0),""),"")</f>
        <v>116</v>
      </c>
    </row>
    <row r="80" spans="1:21" s="1" customFormat="1" ht="24" customHeight="1" x14ac:dyDescent="0.2">
      <c r="A80" s="141"/>
      <c r="B80" s="130"/>
      <c r="C80" s="179"/>
      <c r="D80" s="123" t="s">
        <v>484</v>
      </c>
      <c r="E80" s="178" t="s">
        <v>483</v>
      </c>
      <c r="F80" s="174">
        <v>654</v>
      </c>
      <c r="G80" s="147">
        <v>1.9490000000000001</v>
      </c>
      <c r="H80" s="147" t="s">
        <v>368</v>
      </c>
      <c r="I80" s="147" t="s">
        <v>482</v>
      </c>
      <c r="J80" s="122">
        <v>5</v>
      </c>
      <c r="K80" s="145">
        <v>18.600000000000001</v>
      </c>
      <c r="L80" s="113">
        <f>IF(K80&gt;0,1/K80*37.7*68.6,"")</f>
        <v>139.04408602150536</v>
      </c>
      <c r="M80" s="112">
        <v>12.2</v>
      </c>
      <c r="N80" s="111">
        <v>15.9</v>
      </c>
      <c r="O80" s="109" t="s">
        <v>481</v>
      </c>
      <c r="P80" s="110" t="s">
        <v>340</v>
      </c>
      <c r="Q80" s="109" t="s">
        <v>263</v>
      </c>
      <c r="R80" s="108"/>
      <c r="S80" s="107"/>
      <c r="T80" s="106">
        <f>IF(K80&lt;&gt;0, IF(K80&gt;=M80,ROUNDDOWN(K80/M80*100,0),""),"")</f>
        <v>152</v>
      </c>
      <c r="U80" s="105">
        <f>IF(K80&lt;&gt;0, IF(K80&gt;=N80,ROUNDDOWN(K80/N80*100,0),""),"")</f>
        <v>116</v>
      </c>
    </row>
    <row r="81" spans="1:21" s="1" customFormat="1" ht="24" customHeight="1" x14ac:dyDescent="0.2">
      <c r="A81" s="141"/>
      <c r="B81" s="150"/>
      <c r="C81" s="177" t="s">
        <v>480</v>
      </c>
      <c r="D81" s="123" t="s">
        <v>479</v>
      </c>
      <c r="E81" s="175" t="s">
        <v>478</v>
      </c>
      <c r="F81" s="147">
        <v>651</v>
      </c>
      <c r="G81" s="147">
        <v>2.1419999999999999</v>
      </c>
      <c r="H81" s="147" t="s">
        <v>278</v>
      </c>
      <c r="I81" s="147" t="s">
        <v>477</v>
      </c>
      <c r="J81" s="122">
        <v>5</v>
      </c>
      <c r="K81" s="145">
        <v>18.3</v>
      </c>
      <c r="L81" s="113">
        <f>IF(K81&gt;0,1/K81*37.7*68.6,"")</f>
        <v>141.32349726775956</v>
      </c>
      <c r="M81" s="112">
        <v>11.2</v>
      </c>
      <c r="N81" s="111">
        <v>14.9</v>
      </c>
      <c r="O81" s="109" t="s">
        <v>400</v>
      </c>
      <c r="P81" s="110" t="s">
        <v>25</v>
      </c>
      <c r="Q81" s="109" t="s">
        <v>263</v>
      </c>
      <c r="R81" s="108"/>
      <c r="S81" s="107"/>
      <c r="T81" s="106">
        <f>IF(K81&lt;&gt;0, IF(K81&gt;=M81,ROUNDDOWN(K81/M81*100,0),""),"")</f>
        <v>163</v>
      </c>
      <c r="U81" s="105">
        <f>IF(K81&lt;&gt;0, IF(K81&gt;=N81,ROUNDDOWN(K81/N81*100,0),""),"")</f>
        <v>122</v>
      </c>
    </row>
    <row r="82" spans="1:21" s="1" customFormat="1" ht="24" customHeight="1" x14ac:dyDescent="0.2">
      <c r="A82" s="141"/>
      <c r="B82" s="152"/>
      <c r="C82" s="176"/>
      <c r="D82" s="123" t="s">
        <v>476</v>
      </c>
      <c r="E82" s="175" t="s">
        <v>475</v>
      </c>
      <c r="F82" s="147">
        <v>651</v>
      </c>
      <c r="G82" s="147">
        <v>2.1419999999999999</v>
      </c>
      <c r="H82" s="147" t="s">
        <v>278</v>
      </c>
      <c r="I82" s="147" t="s">
        <v>474</v>
      </c>
      <c r="J82" s="122">
        <v>5</v>
      </c>
      <c r="K82" s="145">
        <v>18.3</v>
      </c>
      <c r="L82" s="113">
        <f>IF(K82&gt;0,1/K82*37.7*68.6,"")</f>
        <v>141.32349726775956</v>
      </c>
      <c r="M82" s="112">
        <v>11.2</v>
      </c>
      <c r="N82" s="111">
        <v>14.9</v>
      </c>
      <c r="O82" s="109" t="s">
        <v>400</v>
      </c>
      <c r="P82" s="110" t="s">
        <v>25</v>
      </c>
      <c r="Q82" s="109" t="s">
        <v>263</v>
      </c>
      <c r="R82" s="108"/>
      <c r="S82" s="107"/>
      <c r="T82" s="106">
        <f>IF(K82&lt;&gt;0, IF(K82&gt;=M82,ROUNDDOWN(K82/M82*100,0),""),"")</f>
        <v>163</v>
      </c>
      <c r="U82" s="105">
        <f>IF(K82&lt;&gt;0, IF(K82&gt;=N82,ROUNDDOWN(K82/N82*100,0),""),"")</f>
        <v>122</v>
      </c>
    </row>
    <row r="83" spans="1:21" s="1" customFormat="1" ht="24" customHeight="1" x14ac:dyDescent="0.2">
      <c r="A83" s="141"/>
      <c r="B83" s="130"/>
      <c r="C83" s="173" t="s">
        <v>473</v>
      </c>
      <c r="D83" s="123" t="s">
        <v>472</v>
      </c>
      <c r="E83" s="123" t="s">
        <v>103</v>
      </c>
      <c r="F83" s="174">
        <v>654</v>
      </c>
      <c r="G83" s="147">
        <v>1.9490000000000001</v>
      </c>
      <c r="H83" s="147" t="s">
        <v>368</v>
      </c>
      <c r="I83" s="147">
        <v>1800</v>
      </c>
      <c r="J83" s="122">
        <v>5</v>
      </c>
      <c r="K83" s="145">
        <v>21</v>
      </c>
      <c r="L83" s="113">
        <f>IF(K83&gt;0,1/K83*37.7*68.6,"")</f>
        <v>123.15333333333332</v>
      </c>
      <c r="M83" s="112">
        <v>12.2</v>
      </c>
      <c r="N83" s="111">
        <v>15.9</v>
      </c>
      <c r="O83" s="109" t="s">
        <v>400</v>
      </c>
      <c r="P83" s="110" t="s">
        <v>25</v>
      </c>
      <c r="Q83" s="109" t="s">
        <v>263</v>
      </c>
      <c r="R83" s="108"/>
      <c r="S83" s="107"/>
      <c r="T83" s="106">
        <f>IF(K83&lt;&gt;0, IF(K83&gt;=M83,ROUNDDOWN(K83/M83*100,0),""),"")</f>
        <v>172</v>
      </c>
      <c r="U83" s="105">
        <f>IF(K83&lt;&gt;0, IF(K83&gt;=N83,ROUNDDOWN(K83/N83*100,0),""),"")</f>
        <v>132</v>
      </c>
    </row>
    <row r="84" spans="1:21" s="1" customFormat="1" ht="24" customHeight="1" x14ac:dyDescent="0.2">
      <c r="A84" s="141"/>
      <c r="B84" s="130"/>
      <c r="C84" s="173"/>
      <c r="D84" s="123" t="s">
        <v>471</v>
      </c>
      <c r="E84" s="123" t="s">
        <v>105</v>
      </c>
      <c r="F84" s="174">
        <v>654</v>
      </c>
      <c r="G84" s="147">
        <v>1.9490000000000001</v>
      </c>
      <c r="H84" s="147" t="s">
        <v>368</v>
      </c>
      <c r="I84" s="147">
        <v>1840</v>
      </c>
      <c r="J84" s="122">
        <v>5</v>
      </c>
      <c r="K84" s="145">
        <v>21</v>
      </c>
      <c r="L84" s="113">
        <f>IF(K84&gt;0,1/K84*37.7*68.6,"")</f>
        <v>123.15333333333332</v>
      </c>
      <c r="M84" s="112">
        <v>12.2</v>
      </c>
      <c r="N84" s="111">
        <v>15.9</v>
      </c>
      <c r="O84" s="109" t="s">
        <v>400</v>
      </c>
      <c r="P84" s="110" t="s">
        <v>25</v>
      </c>
      <c r="Q84" s="109" t="s">
        <v>263</v>
      </c>
      <c r="R84" s="108"/>
      <c r="S84" s="107"/>
      <c r="T84" s="106">
        <f>IF(K84&lt;&gt;0, IF(K84&gt;=M84,ROUNDDOWN(K84/M84*100,0),""),"")</f>
        <v>172</v>
      </c>
      <c r="U84" s="105">
        <f>IF(K84&lt;&gt;0, IF(K84&gt;=N84,ROUNDDOWN(K84/N84*100,0),""),"")</f>
        <v>132</v>
      </c>
    </row>
    <row r="85" spans="1:21" s="1" customFormat="1" ht="24" customHeight="1" x14ac:dyDescent="0.2">
      <c r="A85" s="141"/>
      <c r="B85" s="130"/>
      <c r="C85" s="173"/>
      <c r="D85" s="123" t="s">
        <v>471</v>
      </c>
      <c r="E85" s="123" t="s">
        <v>286</v>
      </c>
      <c r="F85" s="174">
        <v>654</v>
      </c>
      <c r="G85" s="147">
        <v>1.9490000000000001</v>
      </c>
      <c r="H85" s="147" t="s">
        <v>368</v>
      </c>
      <c r="I85" s="147">
        <v>1820</v>
      </c>
      <c r="J85" s="122">
        <v>5</v>
      </c>
      <c r="K85" s="145">
        <v>21</v>
      </c>
      <c r="L85" s="113">
        <f>IF(K85&gt;0,1/K85*37.7*68.6,"")</f>
        <v>123.15333333333332</v>
      </c>
      <c r="M85" s="112">
        <v>12.2</v>
      </c>
      <c r="N85" s="111">
        <v>15.9</v>
      </c>
      <c r="O85" s="109" t="s">
        <v>400</v>
      </c>
      <c r="P85" s="110" t="s">
        <v>25</v>
      </c>
      <c r="Q85" s="109" t="s">
        <v>263</v>
      </c>
      <c r="R85" s="108"/>
      <c r="S85" s="107"/>
      <c r="T85" s="106">
        <f>IF(K85&lt;&gt;0, IF(K85&gt;=M85,ROUNDDOWN(K85/M85*100,0),""),"")</f>
        <v>172</v>
      </c>
      <c r="U85" s="105">
        <f>IF(K85&lt;&gt;0, IF(K85&gt;=N85,ROUNDDOWN(K85/N85*100,0),""),"")</f>
        <v>132</v>
      </c>
    </row>
    <row r="86" spans="1:21" s="1" customFormat="1" ht="24" customHeight="1" x14ac:dyDescent="0.2">
      <c r="A86" s="141"/>
      <c r="B86" s="130"/>
      <c r="C86" s="173"/>
      <c r="D86" s="123" t="s">
        <v>471</v>
      </c>
      <c r="E86" s="123" t="s">
        <v>439</v>
      </c>
      <c r="F86" s="174">
        <v>654</v>
      </c>
      <c r="G86" s="147">
        <v>1.9490000000000001</v>
      </c>
      <c r="H86" s="147" t="s">
        <v>368</v>
      </c>
      <c r="I86" s="147">
        <v>1860</v>
      </c>
      <c r="J86" s="122">
        <v>5</v>
      </c>
      <c r="K86" s="145">
        <v>21</v>
      </c>
      <c r="L86" s="113">
        <f>IF(K86&gt;0,1/K86*37.7*68.6,"")</f>
        <v>123.15333333333332</v>
      </c>
      <c r="M86" s="112">
        <v>12.2</v>
      </c>
      <c r="N86" s="111">
        <v>15.9</v>
      </c>
      <c r="O86" s="109" t="s">
        <v>400</v>
      </c>
      <c r="P86" s="110" t="s">
        <v>25</v>
      </c>
      <c r="Q86" s="109" t="s">
        <v>263</v>
      </c>
      <c r="R86" s="108"/>
      <c r="S86" s="107"/>
      <c r="T86" s="106">
        <f>IF(K86&lt;&gt;0, IF(K86&gt;=M86,ROUNDDOWN(K86/M86*100,0),""),"")</f>
        <v>172</v>
      </c>
      <c r="U86" s="105">
        <f>IF(K86&lt;&gt;0, IF(K86&gt;=N86,ROUNDDOWN(K86/N86*100,0),""),"")</f>
        <v>132</v>
      </c>
    </row>
    <row r="87" spans="1:21" s="1" customFormat="1" ht="24" customHeight="1" x14ac:dyDescent="0.2">
      <c r="A87" s="141"/>
      <c r="B87" s="130"/>
      <c r="C87" s="173"/>
      <c r="D87" s="123" t="s">
        <v>471</v>
      </c>
      <c r="E87" s="123" t="s">
        <v>315</v>
      </c>
      <c r="F87" s="174">
        <v>654</v>
      </c>
      <c r="G87" s="147">
        <v>1.9490000000000001</v>
      </c>
      <c r="H87" s="147" t="s">
        <v>368</v>
      </c>
      <c r="I87" s="147">
        <v>1820</v>
      </c>
      <c r="J87" s="122">
        <v>5</v>
      </c>
      <c r="K87" s="145">
        <v>21</v>
      </c>
      <c r="L87" s="113">
        <f>IF(K87&gt;0,1/K87*37.7*68.6,"")</f>
        <v>123.15333333333332</v>
      </c>
      <c r="M87" s="112">
        <v>12.2</v>
      </c>
      <c r="N87" s="111">
        <v>15.9</v>
      </c>
      <c r="O87" s="109" t="s">
        <v>400</v>
      </c>
      <c r="P87" s="110" t="s">
        <v>25</v>
      </c>
      <c r="Q87" s="109" t="s">
        <v>263</v>
      </c>
      <c r="R87" s="108"/>
      <c r="S87" s="107"/>
      <c r="T87" s="106">
        <f>IF(K87&lt;&gt;0, IF(K87&gt;=M87,ROUNDDOWN(K87/M87*100,0),""),"")</f>
        <v>172</v>
      </c>
      <c r="U87" s="105">
        <f>IF(K87&lt;&gt;0, IF(K87&gt;=N87,ROUNDDOWN(K87/N87*100,0),""),"")</f>
        <v>132</v>
      </c>
    </row>
    <row r="88" spans="1:21" s="1" customFormat="1" ht="24" customHeight="1" x14ac:dyDescent="0.2">
      <c r="A88" s="141"/>
      <c r="B88" s="130"/>
      <c r="C88" s="173"/>
      <c r="D88" s="123" t="s">
        <v>471</v>
      </c>
      <c r="E88" s="123" t="s">
        <v>375</v>
      </c>
      <c r="F88" s="174">
        <v>654</v>
      </c>
      <c r="G88" s="147">
        <v>1.9490000000000001</v>
      </c>
      <c r="H88" s="147" t="s">
        <v>368</v>
      </c>
      <c r="I88" s="147">
        <v>1860</v>
      </c>
      <c r="J88" s="122">
        <v>5</v>
      </c>
      <c r="K88" s="145">
        <v>21</v>
      </c>
      <c r="L88" s="113">
        <f>IF(K88&gt;0,1/K88*37.7*68.6,"")</f>
        <v>123.15333333333332</v>
      </c>
      <c r="M88" s="112">
        <v>12.2</v>
      </c>
      <c r="N88" s="111">
        <v>15.9</v>
      </c>
      <c r="O88" s="109" t="s">
        <v>400</v>
      </c>
      <c r="P88" s="110" t="s">
        <v>25</v>
      </c>
      <c r="Q88" s="109" t="s">
        <v>263</v>
      </c>
      <c r="R88" s="108"/>
      <c r="S88" s="107"/>
      <c r="T88" s="106">
        <f>IF(K88&lt;&gt;0, IF(K88&gt;=M88,ROUNDDOWN(K88/M88*100,0),""),"")</f>
        <v>172</v>
      </c>
      <c r="U88" s="105">
        <f>IF(K88&lt;&gt;0, IF(K88&gt;=N88,ROUNDDOWN(K88/N88*100,0),""),"")</f>
        <v>132</v>
      </c>
    </row>
    <row r="89" spans="1:21" s="1" customFormat="1" ht="24" customHeight="1" x14ac:dyDescent="0.2">
      <c r="A89" s="141"/>
      <c r="B89" s="130"/>
      <c r="C89" s="173"/>
      <c r="D89" s="123" t="s">
        <v>471</v>
      </c>
      <c r="E89" s="171" t="s">
        <v>470</v>
      </c>
      <c r="F89" s="172">
        <v>654</v>
      </c>
      <c r="G89" s="141">
        <v>1.9490000000000001</v>
      </c>
      <c r="H89" s="147" t="s">
        <v>325</v>
      </c>
      <c r="I89" s="147" t="s">
        <v>469</v>
      </c>
      <c r="J89" s="122">
        <v>5</v>
      </c>
      <c r="K89" s="145">
        <v>21</v>
      </c>
      <c r="L89" s="113">
        <f>IF(K89&gt;0,1/K89*37.7*68.6,"")</f>
        <v>123.15333333333332</v>
      </c>
      <c r="M89" s="112">
        <v>12.2</v>
      </c>
      <c r="N89" s="111">
        <v>15.9</v>
      </c>
      <c r="O89" s="109" t="s">
        <v>400</v>
      </c>
      <c r="P89" s="110" t="s">
        <v>25</v>
      </c>
      <c r="Q89" s="109" t="s">
        <v>263</v>
      </c>
      <c r="R89" s="108"/>
      <c r="S89" s="107"/>
      <c r="T89" s="106">
        <f>IF(K89&lt;&gt;0, IF(K89&gt;=M89,ROUNDDOWN(K89/M89*100,0),""),"")</f>
        <v>172</v>
      </c>
      <c r="U89" s="105">
        <f>IF(K89&lt;&gt;0, IF(K89&gt;=N89,ROUNDDOWN(K89/N89*100,0),""),"")</f>
        <v>132</v>
      </c>
    </row>
    <row r="90" spans="1:21" s="1" customFormat="1" ht="24" customHeight="1" x14ac:dyDescent="0.2">
      <c r="A90" s="128"/>
      <c r="B90" s="150"/>
      <c r="C90" s="149" t="s">
        <v>468</v>
      </c>
      <c r="D90" s="123" t="s">
        <v>467</v>
      </c>
      <c r="E90" s="120" t="s">
        <v>103</v>
      </c>
      <c r="F90" s="165">
        <v>654</v>
      </c>
      <c r="G90" s="165">
        <v>1.9490000000000001</v>
      </c>
      <c r="H90" s="117" t="s">
        <v>368</v>
      </c>
      <c r="I90" s="116">
        <v>1870</v>
      </c>
      <c r="J90" s="146">
        <v>5</v>
      </c>
      <c r="K90" s="145">
        <v>21</v>
      </c>
      <c r="L90" s="113">
        <f>IF(K90&gt;0,1/K90*37.7*68.6,"")</f>
        <v>123.15333333333332</v>
      </c>
      <c r="M90" s="112">
        <v>12.2</v>
      </c>
      <c r="N90" s="111">
        <v>15.9</v>
      </c>
      <c r="O90" s="109" t="s">
        <v>400</v>
      </c>
      <c r="P90" s="110" t="s">
        <v>25</v>
      </c>
      <c r="Q90" s="109" t="s">
        <v>263</v>
      </c>
      <c r="R90" s="108"/>
      <c r="S90" s="107"/>
      <c r="T90" s="106">
        <f>IF(K90&lt;&gt;0, IF(K90&gt;=M90,ROUNDDOWN(K90/M90*100,0),""),"")</f>
        <v>172</v>
      </c>
      <c r="U90" s="105">
        <f>IF(K90&lt;&gt;0, IF(K90&gt;=N90,ROUNDDOWN(K90/N90*100,0),""),"")</f>
        <v>132</v>
      </c>
    </row>
    <row r="91" spans="1:21" s="1" customFormat="1" ht="24" customHeight="1" x14ac:dyDescent="0.2">
      <c r="A91" s="128"/>
      <c r="B91" s="130"/>
      <c r="C91" s="144"/>
      <c r="D91" s="123" t="s">
        <v>465</v>
      </c>
      <c r="E91" s="120" t="s">
        <v>105</v>
      </c>
      <c r="F91" s="165">
        <v>654</v>
      </c>
      <c r="G91" s="165">
        <v>1.9490000000000001</v>
      </c>
      <c r="H91" s="117" t="s">
        <v>368</v>
      </c>
      <c r="I91" s="116">
        <v>1910</v>
      </c>
      <c r="J91" s="146">
        <v>5</v>
      </c>
      <c r="K91" s="145">
        <v>20</v>
      </c>
      <c r="L91" s="113">
        <f>IF(K91&gt;0,1/K91*37.7*68.6,"")</f>
        <v>129.31100000000001</v>
      </c>
      <c r="M91" s="112">
        <v>11.2</v>
      </c>
      <c r="N91" s="111">
        <v>14.9</v>
      </c>
      <c r="O91" s="109" t="s">
        <v>400</v>
      </c>
      <c r="P91" s="110" t="s">
        <v>25</v>
      </c>
      <c r="Q91" s="109" t="s">
        <v>263</v>
      </c>
      <c r="R91" s="108"/>
      <c r="S91" s="107"/>
      <c r="T91" s="106">
        <f>IF(K91&lt;&gt;0, IF(K91&gt;=M91,ROUNDDOWN(K91/M91*100,0),""),"")</f>
        <v>178</v>
      </c>
      <c r="U91" s="105">
        <f>IF(K91&lt;&gt;0, IF(K91&gt;=N91,ROUNDDOWN(K91/N91*100,0),""),"")</f>
        <v>134</v>
      </c>
    </row>
    <row r="92" spans="1:21" s="1" customFormat="1" ht="24" customHeight="1" x14ac:dyDescent="0.2">
      <c r="A92" s="128"/>
      <c r="B92" s="130"/>
      <c r="C92" s="144"/>
      <c r="D92" s="123" t="s">
        <v>465</v>
      </c>
      <c r="E92" s="120" t="s">
        <v>286</v>
      </c>
      <c r="F92" s="165">
        <v>654</v>
      </c>
      <c r="G92" s="165">
        <v>1.9490000000000001</v>
      </c>
      <c r="H92" s="117" t="s">
        <v>368</v>
      </c>
      <c r="I92" s="116">
        <v>1890</v>
      </c>
      <c r="J92" s="146">
        <v>5</v>
      </c>
      <c r="K92" s="145">
        <v>20</v>
      </c>
      <c r="L92" s="113">
        <f>IF(K92&gt;0,1/K92*37.7*68.6,"")</f>
        <v>129.31100000000001</v>
      </c>
      <c r="M92" s="112">
        <v>11.2</v>
      </c>
      <c r="N92" s="111">
        <v>14.9</v>
      </c>
      <c r="O92" s="109" t="s">
        <v>400</v>
      </c>
      <c r="P92" s="110" t="s">
        <v>25</v>
      </c>
      <c r="Q92" s="109" t="s">
        <v>263</v>
      </c>
      <c r="R92" s="108"/>
      <c r="S92" s="107"/>
      <c r="T92" s="106">
        <f>IF(K92&lt;&gt;0, IF(K92&gt;=M92,ROUNDDOWN(K92/M92*100,0),""),"")</f>
        <v>178</v>
      </c>
      <c r="U92" s="105">
        <f>IF(K92&lt;&gt;0, IF(K92&gt;=N92,ROUNDDOWN(K92/N92*100,0),""),"")</f>
        <v>134</v>
      </c>
    </row>
    <row r="93" spans="1:21" s="1" customFormat="1" ht="24" customHeight="1" x14ac:dyDescent="0.2">
      <c r="A93" s="128"/>
      <c r="B93" s="130"/>
      <c r="C93" s="144"/>
      <c r="D93" s="123" t="s">
        <v>465</v>
      </c>
      <c r="E93" s="120" t="s">
        <v>439</v>
      </c>
      <c r="F93" s="165">
        <v>654</v>
      </c>
      <c r="G93" s="165">
        <v>1.9490000000000001</v>
      </c>
      <c r="H93" s="117" t="s">
        <v>368</v>
      </c>
      <c r="I93" s="116">
        <v>1930</v>
      </c>
      <c r="J93" s="146">
        <v>5</v>
      </c>
      <c r="K93" s="145">
        <v>20</v>
      </c>
      <c r="L93" s="113">
        <f>IF(K93&gt;0,1/K93*37.7*68.6,"")</f>
        <v>129.31100000000001</v>
      </c>
      <c r="M93" s="112">
        <v>11.2</v>
      </c>
      <c r="N93" s="111">
        <v>14.9</v>
      </c>
      <c r="O93" s="109" t="s">
        <v>400</v>
      </c>
      <c r="P93" s="110" t="s">
        <v>25</v>
      </c>
      <c r="Q93" s="109" t="s">
        <v>263</v>
      </c>
      <c r="R93" s="108"/>
      <c r="S93" s="107"/>
      <c r="T93" s="106">
        <f>IF(K93&lt;&gt;0, IF(K93&gt;=M93,ROUNDDOWN(K93/M93*100,0),""),"")</f>
        <v>178</v>
      </c>
      <c r="U93" s="105">
        <f>IF(K93&lt;&gt;0, IF(K93&gt;=N93,ROUNDDOWN(K93/N93*100,0),""),"")</f>
        <v>134</v>
      </c>
    </row>
    <row r="94" spans="1:21" s="1" customFormat="1" ht="24" customHeight="1" x14ac:dyDescent="0.2">
      <c r="A94" s="128"/>
      <c r="B94" s="130"/>
      <c r="C94" s="144"/>
      <c r="D94" s="123" t="s">
        <v>465</v>
      </c>
      <c r="E94" s="120" t="s">
        <v>315</v>
      </c>
      <c r="F94" s="165">
        <v>654</v>
      </c>
      <c r="G94" s="165">
        <v>1.9490000000000001</v>
      </c>
      <c r="H94" s="117" t="s">
        <v>368</v>
      </c>
      <c r="I94" s="116">
        <v>1890</v>
      </c>
      <c r="J94" s="146">
        <v>5</v>
      </c>
      <c r="K94" s="145">
        <v>20</v>
      </c>
      <c r="L94" s="113">
        <f>IF(K94&gt;0,1/K94*37.7*68.6,"")</f>
        <v>129.31100000000001</v>
      </c>
      <c r="M94" s="112">
        <v>11.2</v>
      </c>
      <c r="N94" s="111">
        <v>14.9</v>
      </c>
      <c r="O94" s="109" t="s">
        <v>400</v>
      </c>
      <c r="P94" s="110" t="s">
        <v>25</v>
      </c>
      <c r="Q94" s="109" t="s">
        <v>263</v>
      </c>
      <c r="R94" s="108"/>
      <c r="S94" s="107"/>
      <c r="T94" s="106">
        <f>IF(K94&lt;&gt;0, IF(K94&gt;=M94,ROUNDDOWN(K94/M94*100,0),""),"")</f>
        <v>178</v>
      </c>
      <c r="U94" s="105">
        <f>IF(K94&lt;&gt;0, IF(K94&gt;=N94,ROUNDDOWN(K94/N94*100,0),""),"")</f>
        <v>134</v>
      </c>
    </row>
    <row r="95" spans="1:21" s="1" customFormat="1" ht="24" customHeight="1" x14ac:dyDescent="0.2">
      <c r="A95" s="128"/>
      <c r="B95" s="130"/>
      <c r="C95" s="144"/>
      <c r="D95" s="123" t="s">
        <v>465</v>
      </c>
      <c r="E95" s="120" t="s">
        <v>375</v>
      </c>
      <c r="F95" s="165">
        <v>654</v>
      </c>
      <c r="G95" s="165">
        <v>1.9490000000000001</v>
      </c>
      <c r="H95" s="117" t="s">
        <v>368</v>
      </c>
      <c r="I95" s="116">
        <v>1930</v>
      </c>
      <c r="J95" s="146">
        <v>5</v>
      </c>
      <c r="K95" s="145">
        <v>20</v>
      </c>
      <c r="L95" s="113">
        <f>IF(K95&gt;0,1/K95*37.7*68.6,"")</f>
        <v>129.31100000000001</v>
      </c>
      <c r="M95" s="112">
        <v>11.2</v>
      </c>
      <c r="N95" s="111">
        <v>14.9</v>
      </c>
      <c r="O95" s="109" t="s">
        <v>400</v>
      </c>
      <c r="P95" s="110" t="s">
        <v>25</v>
      </c>
      <c r="Q95" s="109" t="s">
        <v>263</v>
      </c>
      <c r="R95" s="108"/>
      <c r="S95" s="107"/>
      <c r="T95" s="106">
        <f>IF(K95&lt;&gt;0, IF(K95&gt;=M95,ROUNDDOWN(K95/M95*100,0),""),"")</f>
        <v>178</v>
      </c>
      <c r="U95" s="105">
        <f>IF(K95&lt;&gt;0, IF(K95&gt;=N95,ROUNDDOWN(K95/N95*100,0),""),"")</f>
        <v>134</v>
      </c>
    </row>
    <row r="96" spans="1:21" s="1" customFormat="1" ht="24" customHeight="1" x14ac:dyDescent="0.2">
      <c r="A96" s="128"/>
      <c r="B96" s="130"/>
      <c r="C96" s="144"/>
      <c r="D96" s="120" t="s">
        <v>465</v>
      </c>
      <c r="E96" s="171" t="s">
        <v>466</v>
      </c>
      <c r="F96" s="165">
        <v>654</v>
      </c>
      <c r="G96" s="165">
        <v>1.9490000000000001</v>
      </c>
      <c r="H96" s="117" t="s">
        <v>325</v>
      </c>
      <c r="I96" s="116">
        <v>1870</v>
      </c>
      <c r="J96" s="146">
        <v>5</v>
      </c>
      <c r="K96" s="145">
        <v>21</v>
      </c>
      <c r="L96" s="113">
        <f>IF(K96&gt;0,1/K96*37.7*68.6,"")</f>
        <v>123.15333333333332</v>
      </c>
      <c r="M96" s="112">
        <v>12.2</v>
      </c>
      <c r="N96" s="111">
        <v>15.9</v>
      </c>
      <c r="O96" s="109" t="s">
        <v>400</v>
      </c>
      <c r="P96" s="110" t="s">
        <v>25</v>
      </c>
      <c r="Q96" s="109" t="s">
        <v>263</v>
      </c>
      <c r="R96" s="108"/>
      <c r="S96" s="107"/>
      <c r="T96" s="106">
        <f>IF(K96&lt;&gt;0, IF(K96&gt;=M96,ROUNDDOWN(K96/M96*100,0),""),"")</f>
        <v>172</v>
      </c>
      <c r="U96" s="105">
        <f>IF(K96&lt;&gt;0, IF(K96&gt;=N96,ROUNDDOWN(K96/N96*100,0),""),"")</f>
        <v>132</v>
      </c>
    </row>
    <row r="97" spans="1:21" s="1" customFormat="1" ht="24" customHeight="1" x14ac:dyDescent="0.2">
      <c r="A97" s="128"/>
      <c r="B97" s="130"/>
      <c r="C97" s="144"/>
      <c r="D97" s="123" t="s">
        <v>465</v>
      </c>
      <c r="E97" s="170" t="s">
        <v>464</v>
      </c>
      <c r="F97" s="165">
        <v>654</v>
      </c>
      <c r="G97" s="165">
        <v>1.9490000000000001</v>
      </c>
      <c r="H97" s="117" t="s">
        <v>325</v>
      </c>
      <c r="I97" s="116" t="s">
        <v>463</v>
      </c>
      <c r="J97" s="146">
        <v>5</v>
      </c>
      <c r="K97" s="145">
        <v>20</v>
      </c>
      <c r="L97" s="113">
        <f>IF(K97&gt;0,1/K97*37.7*68.6,"")</f>
        <v>129.31100000000001</v>
      </c>
      <c r="M97" s="112">
        <v>11.2</v>
      </c>
      <c r="N97" s="111">
        <v>14.9</v>
      </c>
      <c r="O97" s="109" t="s">
        <v>462</v>
      </c>
      <c r="P97" s="110" t="s">
        <v>25</v>
      </c>
      <c r="Q97" s="109" t="s">
        <v>263</v>
      </c>
      <c r="R97" s="108"/>
      <c r="S97" s="107"/>
      <c r="T97" s="106">
        <f>IF(K97&lt;&gt;0, IF(K97&gt;=M97,ROUNDDOWN(K97/M97*100,0),""),"")</f>
        <v>178</v>
      </c>
      <c r="U97" s="105">
        <f>IF(K97&lt;&gt;0, IF(K97&gt;=N97,ROUNDDOWN(K97/N97*100,0),""),"")</f>
        <v>134</v>
      </c>
    </row>
    <row r="98" spans="1:21" s="1" customFormat="1" ht="24" customHeight="1" x14ac:dyDescent="0.2">
      <c r="A98" s="128"/>
      <c r="B98" s="169"/>
      <c r="C98" s="149" t="s">
        <v>461</v>
      </c>
      <c r="D98" s="128" t="s">
        <v>460</v>
      </c>
      <c r="E98" s="120" t="s">
        <v>283</v>
      </c>
      <c r="F98" s="165">
        <v>654</v>
      </c>
      <c r="G98" s="165">
        <v>1.9490000000000001</v>
      </c>
      <c r="H98" s="117" t="s">
        <v>368</v>
      </c>
      <c r="I98" s="117">
        <v>1940</v>
      </c>
      <c r="J98" s="164">
        <v>5</v>
      </c>
      <c r="K98" s="163">
        <v>16.8</v>
      </c>
      <c r="L98" s="113">
        <f>IF(K98&gt;0,1/K98*37.7*68.6,"")</f>
        <v>153.94166666666666</v>
      </c>
      <c r="M98" s="112">
        <v>11.2</v>
      </c>
      <c r="N98" s="111">
        <v>14.9</v>
      </c>
      <c r="O98" s="109" t="s">
        <v>264</v>
      </c>
      <c r="P98" s="110" t="s">
        <v>459</v>
      </c>
      <c r="Q98" s="109" t="s">
        <v>12</v>
      </c>
      <c r="R98" s="108"/>
      <c r="S98" s="107"/>
      <c r="T98" s="106">
        <f>IF(K98&lt;&gt;0, IF(K98&gt;=M98,ROUNDDOWN(K98/M98*100,0),""),"")</f>
        <v>150</v>
      </c>
      <c r="U98" s="105">
        <f>IF(K98&lt;&gt;0, IF(K98&gt;=N98,ROUNDDOWN(K98/N98*100,0),""),"")</f>
        <v>112</v>
      </c>
    </row>
    <row r="99" spans="1:21" s="1" customFormat="1" ht="24" customHeight="1" x14ac:dyDescent="0.2">
      <c r="A99" s="168"/>
      <c r="B99" s="167"/>
      <c r="C99" s="166"/>
      <c r="D99" s="120" t="s">
        <v>460</v>
      </c>
      <c r="E99" s="120" t="s">
        <v>372</v>
      </c>
      <c r="F99" s="165">
        <v>654</v>
      </c>
      <c r="G99" s="165">
        <v>1.9490000000000001</v>
      </c>
      <c r="H99" s="117" t="s">
        <v>368</v>
      </c>
      <c r="I99" s="117">
        <v>1980</v>
      </c>
      <c r="J99" s="164">
        <v>5</v>
      </c>
      <c r="K99" s="163">
        <v>16.8</v>
      </c>
      <c r="L99" s="113">
        <f>IF(K99&gt;0,1/K99*37.7*68.6,"")</f>
        <v>153.94166666666666</v>
      </c>
      <c r="M99" s="112">
        <v>11.2</v>
      </c>
      <c r="N99" s="111">
        <v>14.9</v>
      </c>
      <c r="O99" s="109" t="s">
        <v>264</v>
      </c>
      <c r="P99" s="110" t="s">
        <v>459</v>
      </c>
      <c r="Q99" s="109" t="s">
        <v>12</v>
      </c>
      <c r="R99" s="108"/>
      <c r="S99" s="107"/>
      <c r="T99" s="106">
        <f>IF(K99&lt;&gt;0, IF(K99&gt;=M99,ROUNDDOWN(K99/M99*100,0),""),"")</f>
        <v>150</v>
      </c>
      <c r="U99" s="105">
        <f>IF(K99&lt;&gt;0, IF(K99&gt;=N99,ROUNDDOWN(K99/N99*100,0),""),"")</f>
        <v>112</v>
      </c>
    </row>
    <row r="100" spans="1:21" s="1" customFormat="1" ht="24" customHeight="1" x14ac:dyDescent="0.2">
      <c r="A100" s="128"/>
      <c r="B100" s="150"/>
      <c r="C100" s="149" t="s">
        <v>458</v>
      </c>
      <c r="D100" s="120" t="s">
        <v>456</v>
      </c>
      <c r="E100" s="148" t="s">
        <v>6</v>
      </c>
      <c r="F100" s="157" t="s">
        <v>445</v>
      </c>
      <c r="G100" s="162">
        <v>2.1419999999999999</v>
      </c>
      <c r="H100" s="117" t="s">
        <v>2</v>
      </c>
      <c r="I100" s="116">
        <v>2080</v>
      </c>
      <c r="J100" s="115">
        <v>5</v>
      </c>
      <c r="K100" s="114">
        <v>20.7</v>
      </c>
      <c r="L100" s="113">
        <f>IF(K100&gt;0,1/K100*37.7*68.6,"")</f>
        <v>124.93816425120772</v>
      </c>
      <c r="M100" s="112">
        <v>10.3</v>
      </c>
      <c r="N100" s="111">
        <v>14</v>
      </c>
      <c r="O100" s="109" t="s">
        <v>444</v>
      </c>
      <c r="P100" s="110" t="s">
        <v>25</v>
      </c>
      <c r="Q100" s="109" t="s">
        <v>263</v>
      </c>
      <c r="R100" s="108"/>
      <c r="S100" s="107"/>
      <c r="T100" s="106">
        <f>IF(K100&lt;&gt;0, IF(K100&gt;=M100,ROUNDDOWN(K100/M100*100,0),""),"")</f>
        <v>200</v>
      </c>
      <c r="U100" s="105">
        <f>IF(K100&lt;&gt;0, IF(K100&gt;=N100,ROUNDDOWN(K100/N100*100,0),""),"")</f>
        <v>147</v>
      </c>
    </row>
    <row r="101" spans="1:21" s="1" customFormat="1" ht="24" customHeight="1" x14ac:dyDescent="0.2">
      <c r="A101" s="128"/>
      <c r="B101" s="130"/>
      <c r="C101" s="144"/>
      <c r="D101" s="123" t="s">
        <v>456</v>
      </c>
      <c r="E101" s="148" t="s">
        <v>7</v>
      </c>
      <c r="F101" s="157" t="s">
        <v>445</v>
      </c>
      <c r="G101" s="162">
        <v>2.1419999999999999</v>
      </c>
      <c r="H101" s="147" t="s">
        <v>2</v>
      </c>
      <c r="I101" s="116">
        <v>2080</v>
      </c>
      <c r="J101" s="146">
        <v>5</v>
      </c>
      <c r="K101" s="145">
        <v>20.7</v>
      </c>
      <c r="L101" s="113">
        <f>IF(K101&gt;0,1/K101*37.7*68.6,"")</f>
        <v>124.93816425120772</v>
      </c>
      <c r="M101" s="112">
        <v>10.3</v>
      </c>
      <c r="N101" s="111">
        <v>14</v>
      </c>
      <c r="O101" s="109" t="s">
        <v>444</v>
      </c>
      <c r="P101" s="110" t="s">
        <v>25</v>
      </c>
      <c r="Q101" s="109" t="s">
        <v>263</v>
      </c>
      <c r="R101" s="108"/>
      <c r="S101" s="107"/>
      <c r="T101" s="106">
        <f>IF(K101&lt;&gt;0, IF(K101&gt;=M101,ROUNDDOWN(K101/M101*100,0),""),"")</f>
        <v>200</v>
      </c>
      <c r="U101" s="105">
        <f>IF(K101&lt;&gt;0, IF(K101&gt;=N101,ROUNDDOWN(K101/N101*100,0),""),"")</f>
        <v>147</v>
      </c>
    </row>
    <row r="102" spans="1:21" s="1" customFormat="1" ht="24" customHeight="1" x14ac:dyDescent="0.2">
      <c r="A102" s="128"/>
      <c r="B102" s="130"/>
      <c r="C102" s="144"/>
      <c r="D102" s="123" t="s">
        <v>456</v>
      </c>
      <c r="E102" s="148" t="s">
        <v>454</v>
      </c>
      <c r="F102" s="157" t="s">
        <v>445</v>
      </c>
      <c r="G102" s="162">
        <v>2.1419999999999999</v>
      </c>
      <c r="H102" s="147" t="s">
        <v>2</v>
      </c>
      <c r="I102" s="116">
        <v>2120</v>
      </c>
      <c r="J102" s="146">
        <v>5</v>
      </c>
      <c r="K102" s="145">
        <v>20.7</v>
      </c>
      <c r="L102" s="113">
        <f>IF(K102&gt;0,1/K102*37.7*68.6,"")</f>
        <v>124.93816425120772</v>
      </c>
      <c r="M102" s="112">
        <v>9.6</v>
      </c>
      <c r="N102" s="111">
        <v>13.1</v>
      </c>
      <c r="O102" s="109" t="s">
        <v>444</v>
      </c>
      <c r="P102" s="110" t="s">
        <v>25</v>
      </c>
      <c r="Q102" s="109" t="s">
        <v>263</v>
      </c>
      <c r="R102" s="108"/>
      <c r="S102" s="107"/>
      <c r="T102" s="106">
        <f>IF(K102&lt;&gt;0, IF(K102&gt;=M102,ROUNDDOWN(K102/M102*100,0),""),"")</f>
        <v>215</v>
      </c>
      <c r="U102" s="105">
        <f>IF(K102&lt;&gt;0, IF(K102&gt;=N102,ROUNDDOWN(K102/N102*100,0),""),"")</f>
        <v>158</v>
      </c>
    </row>
    <row r="103" spans="1:21" s="1" customFormat="1" ht="24" customHeight="1" x14ac:dyDescent="0.2">
      <c r="A103" s="128"/>
      <c r="B103" s="130"/>
      <c r="C103" s="144"/>
      <c r="D103" s="123" t="s">
        <v>456</v>
      </c>
      <c r="E103" s="148" t="s">
        <v>453</v>
      </c>
      <c r="F103" s="157" t="s">
        <v>445</v>
      </c>
      <c r="G103" s="162">
        <v>2.1419999999999999</v>
      </c>
      <c r="H103" s="147" t="s">
        <v>2</v>
      </c>
      <c r="I103" s="116">
        <v>2120</v>
      </c>
      <c r="J103" s="146">
        <v>5</v>
      </c>
      <c r="K103" s="145">
        <v>20.7</v>
      </c>
      <c r="L103" s="113">
        <f>IF(K103&gt;0,1/K103*37.7*68.6,"")</f>
        <v>124.93816425120772</v>
      </c>
      <c r="M103" s="112">
        <v>9.6</v>
      </c>
      <c r="N103" s="111">
        <v>13.1</v>
      </c>
      <c r="O103" s="109" t="s">
        <v>444</v>
      </c>
      <c r="P103" s="110" t="s">
        <v>25</v>
      </c>
      <c r="Q103" s="109" t="s">
        <v>263</v>
      </c>
      <c r="R103" s="108"/>
      <c r="S103" s="107"/>
      <c r="T103" s="106">
        <f>IF(K103&lt;&gt;0, IF(K103&gt;=M103,ROUNDDOWN(K103/M103*100,0),""),"")</f>
        <v>215</v>
      </c>
      <c r="U103" s="105">
        <f>IF(K103&lt;&gt;0, IF(K103&gt;=N103,ROUNDDOWN(K103/N103*100,0),""),"")</f>
        <v>158</v>
      </c>
    </row>
    <row r="104" spans="1:21" s="1" customFormat="1" ht="24" customHeight="1" x14ac:dyDescent="0.2">
      <c r="A104" s="128"/>
      <c r="B104" s="130"/>
      <c r="C104" s="144"/>
      <c r="D104" s="123" t="s">
        <v>456</v>
      </c>
      <c r="E104" s="148" t="s">
        <v>457</v>
      </c>
      <c r="F104" s="157" t="s">
        <v>445</v>
      </c>
      <c r="G104" s="162">
        <v>2.1419999999999999</v>
      </c>
      <c r="H104" s="147" t="s">
        <v>2</v>
      </c>
      <c r="I104" s="116">
        <v>2130</v>
      </c>
      <c r="J104" s="146">
        <v>5</v>
      </c>
      <c r="K104" s="145">
        <v>20.7</v>
      </c>
      <c r="L104" s="113">
        <f>IF(K104&gt;0,1/K104*37.7*68.6,"")</f>
        <v>124.93816425120772</v>
      </c>
      <c r="M104" s="112">
        <v>9.6</v>
      </c>
      <c r="N104" s="111">
        <v>13.1</v>
      </c>
      <c r="O104" s="109" t="s">
        <v>444</v>
      </c>
      <c r="P104" s="110" t="s">
        <v>25</v>
      </c>
      <c r="Q104" s="109" t="s">
        <v>263</v>
      </c>
      <c r="R104" s="108"/>
      <c r="S104" s="107"/>
      <c r="T104" s="106">
        <f>IF(K104&lt;&gt;0, IF(K104&gt;=M104,ROUNDDOWN(K104/M104*100,0),""),"")</f>
        <v>215</v>
      </c>
      <c r="U104" s="105">
        <f>IF(K104&lt;&gt;0, IF(K104&gt;=N104,ROUNDDOWN(K104/N104*100,0),""),"")</f>
        <v>158</v>
      </c>
    </row>
    <row r="105" spans="1:21" s="1" customFormat="1" ht="24" customHeight="1" x14ac:dyDescent="0.2">
      <c r="A105" s="128"/>
      <c r="B105" s="130"/>
      <c r="C105" s="144"/>
      <c r="D105" s="123" t="s">
        <v>456</v>
      </c>
      <c r="E105" s="148" t="s">
        <v>315</v>
      </c>
      <c r="F105" s="157" t="s">
        <v>445</v>
      </c>
      <c r="G105" s="162">
        <v>2.1419999999999999</v>
      </c>
      <c r="H105" s="147" t="s">
        <v>2</v>
      </c>
      <c r="I105" s="116">
        <v>2130</v>
      </c>
      <c r="J105" s="146">
        <v>5</v>
      </c>
      <c r="K105" s="145">
        <v>20.7</v>
      </c>
      <c r="L105" s="113">
        <f>IF(K105&gt;0,1/K105*37.7*68.6,"")</f>
        <v>124.93816425120772</v>
      </c>
      <c r="M105" s="112">
        <v>9.6</v>
      </c>
      <c r="N105" s="111">
        <v>13.1</v>
      </c>
      <c r="O105" s="109" t="s">
        <v>444</v>
      </c>
      <c r="P105" s="110" t="s">
        <v>25</v>
      </c>
      <c r="Q105" s="109" t="s">
        <v>263</v>
      </c>
      <c r="R105" s="108"/>
      <c r="S105" s="107"/>
      <c r="T105" s="106">
        <f>IF(K105&lt;&gt;0, IF(K105&gt;=M105,ROUNDDOWN(K105/M105*100,0),""),"")</f>
        <v>215</v>
      </c>
      <c r="U105" s="105">
        <f>IF(K105&lt;&gt;0, IF(K105&gt;=N105,ROUNDDOWN(K105/N105*100,0),""),"")</f>
        <v>158</v>
      </c>
    </row>
    <row r="106" spans="1:21" s="1" customFormat="1" ht="24" customHeight="1" x14ac:dyDescent="0.2">
      <c r="A106" s="128"/>
      <c r="B106" s="130"/>
      <c r="C106" s="144"/>
      <c r="D106" s="123" t="s">
        <v>456</v>
      </c>
      <c r="E106" s="148" t="s">
        <v>429</v>
      </c>
      <c r="F106" s="157" t="s">
        <v>445</v>
      </c>
      <c r="G106" s="162">
        <v>2.1419999999999999</v>
      </c>
      <c r="H106" s="147" t="s">
        <v>2</v>
      </c>
      <c r="I106" s="116">
        <v>2170</v>
      </c>
      <c r="J106" s="146">
        <v>5</v>
      </c>
      <c r="K106" s="145">
        <v>20.7</v>
      </c>
      <c r="L106" s="113">
        <f>IF(K106&gt;0,1/K106*37.7*68.6,"")</f>
        <v>124.93816425120772</v>
      </c>
      <c r="M106" s="112">
        <v>9.6</v>
      </c>
      <c r="N106" s="111">
        <v>13.1</v>
      </c>
      <c r="O106" s="109" t="s">
        <v>444</v>
      </c>
      <c r="P106" s="110" t="s">
        <v>25</v>
      </c>
      <c r="Q106" s="109" t="s">
        <v>263</v>
      </c>
      <c r="R106" s="108"/>
      <c r="S106" s="107"/>
      <c r="T106" s="106">
        <f>IF(K106&lt;&gt;0, IF(K106&gt;=M106,ROUNDDOWN(K106/M106*100,0),""),"")</f>
        <v>215</v>
      </c>
      <c r="U106" s="105">
        <f>IF(K106&lt;&gt;0, IF(K106&gt;=N106,ROUNDDOWN(K106/N106*100,0),""),"")</f>
        <v>158</v>
      </c>
    </row>
    <row r="107" spans="1:21" s="1" customFormat="1" ht="24" customHeight="1" x14ac:dyDescent="0.2">
      <c r="A107" s="128"/>
      <c r="B107" s="130"/>
      <c r="C107" s="144"/>
      <c r="D107" s="123" t="s">
        <v>456</v>
      </c>
      <c r="E107" s="148" t="s">
        <v>375</v>
      </c>
      <c r="F107" s="157" t="s">
        <v>445</v>
      </c>
      <c r="G107" s="162">
        <v>2.1419999999999999</v>
      </c>
      <c r="H107" s="147" t="s">
        <v>2</v>
      </c>
      <c r="I107" s="116">
        <v>2170</v>
      </c>
      <c r="J107" s="146">
        <v>5</v>
      </c>
      <c r="K107" s="145">
        <v>20.7</v>
      </c>
      <c r="L107" s="113">
        <f>IF(K107&gt;0,1/K107*37.7*68.6,"")</f>
        <v>124.93816425120772</v>
      </c>
      <c r="M107" s="112">
        <v>9.6</v>
      </c>
      <c r="N107" s="111">
        <v>13.1</v>
      </c>
      <c r="O107" s="109" t="s">
        <v>444</v>
      </c>
      <c r="P107" s="110" t="s">
        <v>25</v>
      </c>
      <c r="Q107" s="109" t="s">
        <v>263</v>
      </c>
      <c r="R107" s="108"/>
      <c r="S107" s="107"/>
      <c r="T107" s="106">
        <f>IF(K107&lt;&gt;0, IF(K107&gt;=M107,ROUNDDOWN(K107/M107*100,0),""),"")</f>
        <v>215</v>
      </c>
      <c r="U107" s="105">
        <f>IF(K107&lt;&gt;0, IF(K107&gt;=N107,ROUNDDOWN(K107/N107*100,0),""),"")</f>
        <v>158</v>
      </c>
    </row>
    <row r="108" spans="1:21" s="1" customFormat="1" ht="24" customHeight="1" x14ac:dyDescent="0.2">
      <c r="A108" s="128"/>
      <c r="B108" s="130"/>
      <c r="C108" s="144"/>
      <c r="D108" s="123" t="s">
        <v>455</v>
      </c>
      <c r="E108" s="148" t="s">
        <v>454</v>
      </c>
      <c r="F108" s="157" t="s">
        <v>445</v>
      </c>
      <c r="G108" s="162">
        <v>2.1419999999999999</v>
      </c>
      <c r="H108" s="147" t="s">
        <v>2</v>
      </c>
      <c r="I108" s="116">
        <v>2230</v>
      </c>
      <c r="J108" s="146">
        <v>5</v>
      </c>
      <c r="K108" s="145">
        <v>19.5</v>
      </c>
      <c r="L108" s="113">
        <f>IF(K108&gt;0,1/K108*37.7*68.6,"")</f>
        <v>132.62666666666667</v>
      </c>
      <c r="M108" s="112">
        <v>9.6</v>
      </c>
      <c r="N108" s="111">
        <v>13.1</v>
      </c>
      <c r="O108" s="109" t="s">
        <v>444</v>
      </c>
      <c r="P108" s="110" t="s">
        <v>25</v>
      </c>
      <c r="Q108" s="109" t="s">
        <v>263</v>
      </c>
      <c r="R108" s="108"/>
      <c r="S108" s="107"/>
      <c r="T108" s="106">
        <f>IF(K108&lt;&gt;0, IF(K108&gt;=M108,ROUNDDOWN(K108/M108*100,0),""),"")</f>
        <v>203</v>
      </c>
      <c r="U108" s="105">
        <f>IF(K108&lt;&gt;0, IF(K108&gt;=N108,ROUNDDOWN(K108/N108*100,0),""),"")</f>
        <v>148</v>
      </c>
    </row>
    <row r="109" spans="1:21" s="1" customFormat="1" ht="24" customHeight="1" x14ac:dyDescent="0.2">
      <c r="A109" s="128"/>
      <c r="B109" s="130"/>
      <c r="C109" s="144"/>
      <c r="D109" s="123" t="s">
        <v>447</v>
      </c>
      <c r="E109" s="148" t="s">
        <v>453</v>
      </c>
      <c r="F109" s="157" t="s">
        <v>445</v>
      </c>
      <c r="G109" s="162">
        <v>2.1419999999999999</v>
      </c>
      <c r="H109" s="147" t="s">
        <v>2</v>
      </c>
      <c r="I109" s="116">
        <v>2230</v>
      </c>
      <c r="J109" s="146">
        <v>5</v>
      </c>
      <c r="K109" s="145">
        <v>19.5</v>
      </c>
      <c r="L109" s="113">
        <f>IF(K109&gt;0,1/K109*37.7*68.6,"")</f>
        <v>132.62666666666667</v>
      </c>
      <c r="M109" s="112">
        <v>9.6</v>
      </c>
      <c r="N109" s="111">
        <v>13.1</v>
      </c>
      <c r="O109" s="109" t="s">
        <v>444</v>
      </c>
      <c r="P109" s="110" t="s">
        <v>25</v>
      </c>
      <c r="Q109" s="109" t="s">
        <v>263</v>
      </c>
      <c r="R109" s="108"/>
      <c r="S109" s="107"/>
      <c r="T109" s="106">
        <f>IF(K109&lt;&gt;0, IF(K109&gt;=M109,ROUNDDOWN(K109/M109*100,0),""),"")</f>
        <v>203</v>
      </c>
      <c r="U109" s="105">
        <f>IF(K109&lt;&gt;0, IF(K109&gt;=N109,ROUNDDOWN(K109/N109*100,0),""),"")</f>
        <v>148</v>
      </c>
    </row>
    <row r="110" spans="1:21" s="1" customFormat="1" ht="24" customHeight="1" x14ac:dyDescent="0.2">
      <c r="A110" s="128"/>
      <c r="B110" s="130"/>
      <c r="C110" s="144"/>
      <c r="D110" s="123" t="s">
        <v>447</v>
      </c>
      <c r="E110" s="148" t="s">
        <v>452</v>
      </c>
      <c r="F110" s="157" t="s">
        <v>445</v>
      </c>
      <c r="G110" s="162">
        <v>2.1419999999999999</v>
      </c>
      <c r="H110" s="147" t="s">
        <v>2</v>
      </c>
      <c r="I110" s="116">
        <v>2260</v>
      </c>
      <c r="J110" s="146">
        <v>5</v>
      </c>
      <c r="K110" s="145">
        <v>19.5</v>
      </c>
      <c r="L110" s="113">
        <f>IF(K110&gt;0,1/K110*37.7*68.6,"")</f>
        <v>132.62666666666667</v>
      </c>
      <c r="M110" s="112">
        <v>9.6</v>
      </c>
      <c r="N110" s="111">
        <v>13.1</v>
      </c>
      <c r="O110" s="109" t="s">
        <v>444</v>
      </c>
      <c r="P110" s="110" t="s">
        <v>25</v>
      </c>
      <c r="Q110" s="109" t="s">
        <v>263</v>
      </c>
      <c r="R110" s="108"/>
      <c r="S110" s="107"/>
      <c r="T110" s="106">
        <f>IF(K110&lt;&gt;0, IF(K110&gt;=M110,ROUNDDOWN(K110/M110*100,0),""),"")</f>
        <v>203</v>
      </c>
      <c r="U110" s="105">
        <f>IF(K110&lt;&gt;0, IF(K110&gt;=N110,ROUNDDOWN(K110/N110*100,0),""),"")</f>
        <v>148</v>
      </c>
    </row>
    <row r="111" spans="1:21" s="1" customFormat="1" ht="24" customHeight="1" x14ac:dyDescent="0.2">
      <c r="A111" s="128"/>
      <c r="B111" s="130"/>
      <c r="C111" s="144"/>
      <c r="D111" s="123" t="s">
        <v>447</v>
      </c>
      <c r="E111" s="148" t="s">
        <v>451</v>
      </c>
      <c r="F111" s="157" t="s">
        <v>445</v>
      </c>
      <c r="G111" s="162">
        <v>2.1419999999999999</v>
      </c>
      <c r="H111" s="147" t="s">
        <v>2</v>
      </c>
      <c r="I111" s="116">
        <v>2260</v>
      </c>
      <c r="J111" s="146">
        <v>5</v>
      </c>
      <c r="K111" s="145">
        <v>19.5</v>
      </c>
      <c r="L111" s="113">
        <f>IF(K111&gt;0,1/K111*37.7*68.6,"")</f>
        <v>132.62666666666667</v>
      </c>
      <c r="M111" s="112">
        <v>9.6</v>
      </c>
      <c r="N111" s="111">
        <v>13.1</v>
      </c>
      <c r="O111" s="109" t="s">
        <v>444</v>
      </c>
      <c r="P111" s="110" t="s">
        <v>25</v>
      </c>
      <c r="Q111" s="109" t="s">
        <v>263</v>
      </c>
      <c r="R111" s="108"/>
      <c r="S111" s="107"/>
      <c r="T111" s="106">
        <f>IF(K111&lt;&gt;0, IF(K111&gt;=M111,ROUNDDOWN(K111/M111*100,0),""),"")</f>
        <v>203</v>
      </c>
      <c r="U111" s="105">
        <f>IF(K111&lt;&gt;0, IF(K111&gt;=N111,ROUNDDOWN(K111/N111*100,0),""),"")</f>
        <v>148</v>
      </c>
    </row>
    <row r="112" spans="1:21" s="1" customFormat="1" ht="24" customHeight="1" x14ac:dyDescent="0.2">
      <c r="A112" s="128"/>
      <c r="B112" s="130"/>
      <c r="C112" s="144"/>
      <c r="D112" s="123" t="s">
        <v>447</v>
      </c>
      <c r="E112" s="148" t="s">
        <v>450</v>
      </c>
      <c r="F112" s="157" t="s">
        <v>445</v>
      </c>
      <c r="G112" s="162">
        <v>2.1419999999999999</v>
      </c>
      <c r="H112" s="147" t="s">
        <v>2</v>
      </c>
      <c r="I112" s="116">
        <v>2250</v>
      </c>
      <c r="J112" s="146">
        <v>5</v>
      </c>
      <c r="K112" s="145">
        <v>19.5</v>
      </c>
      <c r="L112" s="113">
        <f>IF(K112&gt;0,1/K112*37.7*68.6,"")</f>
        <v>132.62666666666667</v>
      </c>
      <c r="M112" s="112">
        <v>9.6</v>
      </c>
      <c r="N112" s="111">
        <v>13.1</v>
      </c>
      <c r="O112" s="109" t="s">
        <v>444</v>
      </c>
      <c r="P112" s="110" t="s">
        <v>25</v>
      </c>
      <c r="Q112" s="109" t="s">
        <v>263</v>
      </c>
      <c r="R112" s="108"/>
      <c r="S112" s="107"/>
      <c r="T112" s="106">
        <f>IF(K112&lt;&gt;0, IF(K112&gt;=M112,ROUNDDOWN(K112/M112*100,0),""),"")</f>
        <v>203</v>
      </c>
      <c r="U112" s="105">
        <f>IF(K112&lt;&gt;0, IF(K112&gt;=N112,ROUNDDOWN(K112/N112*100,0),""),"")</f>
        <v>148</v>
      </c>
    </row>
    <row r="113" spans="1:21" s="1" customFormat="1" ht="24" customHeight="1" x14ac:dyDescent="0.2">
      <c r="A113" s="128"/>
      <c r="B113" s="130"/>
      <c r="C113" s="144"/>
      <c r="D113" s="123" t="s">
        <v>447</v>
      </c>
      <c r="E113" s="148" t="s">
        <v>449</v>
      </c>
      <c r="F113" s="157" t="s">
        <v>445</v>
      </c>
      <c r="G113" s="162">
        <v>2.1419999999999999</v>
      </c>
      <c r="H113" s="147" t="s">
        <v>2</v>
      </c>
      <c r="I113" s="116">
        <v>2250</v>
      </c>
      <c r="J113" s="146">
        <v>5</v>
      </c>
      <c r="K113" s="145">
        <v>19.5</v>
      </c>
      <c r="L113" s="113">
        <f>IF(K113&gt;0,1/K113*37.7*68.6,"")</f>
        <v>132.62666666666667</v>
      </c>
      <c r="M113" s="112">
        <v>9.6</v>
      </c>
      <c r="N113" s="111">
        <v>13.1</v>
      </c>
      <c r="O113" s="109" t="s">
        <v>444</v>
      </c>
      <c r="P113" s="110" t="s">
        <v>25</v>
      </c>
      <c r="Q113" s="109" t="s">
        <v>263</v>
      </c>
      <c r="R113" s="108"/>
      <c r="S113" s="107"/>
      <c r="T113" s="106">
        <f>IF(K113&lt;&gt;0, IF(K113&gt;=M113,ROUNDDOWN(K113/M113*100,0),""),"")</f>
        <v>203</v>
      </c>
      <c r="U113" s="105">
        <f>IF(K113&lt;&gt;0, IF(K113&gt;=N113,ROUNDDOWN(K113/N113*100,0),""),"")</f>
        <v>148</v>
      </c>
    </row>
    <row r="114" spans="1:21" s="1" customFormat="1" ht="24" customHeight="1" x14ac:dyDescent="0.2">
      <c r="A114" s="128"/>
      <c r="B114" s="130"/>
      <c r="C114" s="144"/>
      <c r="D114" s="123" t="s">
        <v>447</v>
      </c>
      <c r="E114" s="148" t="s">
        <v>448</v>
      </c>
      <c r="F114" s="157" t="s">
        <v>445</v>
      </c>
      <c r="G114" s="162">
        <v>2.1419999999999999</v>
      </c>
      <c r="H114" s="147" t="s">
        <v>2</v>
      </c>
      <c r="I114" s="116">
        <v>2290</v>
      </c>
      <c r="J114" s="146">
        <v>5</v>
      </c>
      <c r="K114" s="145">
        <v>19.5</v>
      </c>
      <c r="L114" s="113">
        <f>IF(K114&gt;0,1/K114*37.7*68.6,"")</f>
        <v>132.62666666666667</v>
      </c>
      <c r="M114" s="112">
        <v>8.1</v>
      </c>
      <c r="N114" s="111">
        <v>11.7</v>
      </c>
      <c r="O114" s="109" t="s">
        <v>444</v>
      </c>
      <c r="P114" s="110" t="s">
        <v>25</v>
      </c>
      <c r="Q114" s="109" t="s">
        <v>263</v>
      </c>
      <c r="R114" s="108"/>
      <c r="S114" s="107"/>
      <c r="T114" s="106">
        <f>IF(K114&lt;&gt;0, IF(K114&gt;=M114,ROUNDDOWN(K114/M114*100,0),""),"")</f>
        <v>240</v>
      </c>
      <c r="U114" s="105">
        <f>IF(K114&lt;&gt;0, IF(K114&gt;=N114,ROUNDDOWN(K114/N114*100,0),""),"")</f>
        <v>166</v>
      </c>
    </row>
    <row r="115" spans="1:21" s="1" customFormat="1" ht="24" customHeight="1" x14ac:dyDescent="0.2">
      <c r="A115" s="128"/>
      <c r="B115" s="152"/>
      <c r="C115" s="151"/>
      <c r="D115" s="123" t="s">
        <v>447</v>
      </c>
      <c r="E115" s="148" t="s">
        <v>446</v>
      </c>
      <c r="F115" s="157" t="s">
        <v>445</v>
      </c>
      <c r="G115" s="162">
        <v>2.1419999999999999</v>
      </c>
      <c r="H115" s="147" t="s">
        <v>2</v>
      </c>
      <c r="I115" s="116">
        <v>2290</v>
      </c>
      <c r="J115" s="146">
        <v>5</v>
      </c>
      <c r="K115" s="145">
        <v>19.5</v>
      </c>
      <c r="L115" s="113">
        <f>IF(K115&gt;0,1/K115*37.7*68.6,"")</f>
        <v>132.62666666666667</v>
      </c>
      <c r="M115" s="112">
        <v>8.1</v>
      </c>
      <c r="N115" s="111">
        <v>11.7</v>
      </c>
      <c r="O115" s="109" t="s">
        <v>444</v>
      </c>
      <c r="P115" s="110" t="s">
        <v>25</v>
      </c>
      <c r="Q115" s="109" t="s">
        <v>263</v>
      </c>
      <c r="R115" s="108"/>
      <c r="S115" s="107"/>
      <c r="T115" s="106">
        <f>IF(K115&lt;&gt;0, IF(K115&gt;=M115,ROUNDDOWN(K115/M115*100,0),""),"")</f>
        <v>240</v>
      </c>
      <c r="U115" s="105">
        <f>IF(K115&lt;&gt;0, IF(K115&gt;=N115,ROUNDDOWN(K115/N115*100,0),""),"")</f>
        <v>166</v>
      </c>
    </row>
    <row r="116" spans="1:21" s="1" customFormat="1" ht="24" customHeight="1" x14ac:dyDescent="0.2">
      <c r="A116" s="128"/>
      <c r="B116" s="150"/>
      <c r="C116" s="149" t="s">
        <v>443</v>
      </c>
      <c r="D116" s="123" t="s">
        <v>442</v>
      </c>
      <c r="E116" s="120" t="s">
        <v>103</v>
      </c>
      <c r="F116" s="142">
        <v>656</v>
      </c>
      <c r="G116" s="142">
        <v>2.9239999999999999</v>
      </c>
      <c r="H116" s="147" t="s">
        <v>325</v>
      </c>
      <c r="I116" s="116">
        <v>2030</v>
      </c>
      <c r="J116" s="146">
        <v>5</v>
      </c>
      <c r="K116" s="145">
        <v>14.2</v>
      </c>
      <c r="L116" s="113">
        <f>IF(K116&gt;0,1/K116*37.7*68.6,"")</f>
        <v>182.12816901408451</v>
      </c>
      <c r="M116" s="112">
        <v>10.3</v>
      </c>
      <c r="N116" s="111">
        <v>14</v>
      </c>
      <c r="O116" s="109" t="s">
        <v>424</v>
      </c>
      <c r="P116" s="110" t="s">
        <v>423</v>
      </c>
      <c r="Q116" s="109" t="s">
        <v>263</v>
      </c>
      <c r="R116" s="108"/>
      <c r="S116" s="107"/>
      <c r="T116" s="106">
        <f>IF(K116&lt;&gt;0, IF(K116&gt;=M116,ROUNDDOWN(K116/M116*100,0),""),"")</f>
        <v>137</v>
      </c>
      <c r="U116" s="105">
        <f>IF(K116&lt;&gt;0, IF(K116&gt;=N116,ROUNDDOWN(K116/N116*100,0),""),"")</f>
        <v>101</v>
      </c>
    </row>
    <row r="117" spans="1:21" s="1" customFormat="1" ht="24" customHeight="1" x14ac:dyDescent="0.2">
      <c r="A117" s="128"/>
      <c r="B117" s="130"/>
      <c r="C117" s="144"/>
      <c r="D117" s="123" t="s">
        <v>441</v>
      </c>
      <c r="E117" s="120" t="s">
        <v>105</v>
      </c>
      <c r="F117" s="142">
        <v>656</v>
      </c>
      <c r="G117" s="142">
        <v>2.9239999999999999</v>
      </c>
      <c r="H117" s="147" t="s">
        <v>325</v>
      </c>
      <c r="I117" s="116">
        <v>2070</v>
      </c>
      <c r="J117" s="146">
        <v>5</v>
      </c>
      <c r="K117" s="145">
        <v>14.2</v>
      </c>
      <c r="L117" s="113">
        <f>IF(K117&gt;0,1/K117*37.7*68.6,"")</f>
        <v>182.12816901408451</v>
      </c>
      <c r="M117" s="112">
        <v>10.3</v>
      </c>
      <c r="N117" s="111">
        <v>14</v>
      </c>
      <c r="O117" s="109" t="s">
        <v>424</v>
      </c>
      <c r="P117" s="110" t="s">
        <v>423</v>
      </c>
      <c r="Q117" s="109" t="s">
        <v>263</v>
      </c>
      <c r="R117" s="108"/>
      <c r="S117" s="107"/>
      <c r="T117" s="106">
        <f>IF(K117&lt;&gt;0, IF(K117&gt;=M117,ROUNDDOWN(K117/M117*100,0),""),"")</f>
        <v>137</v>
      </c>
      <c r="U117" s="105">
        <f>IF(K117&lt;&gt;0, IF(K117&gt;=N117,ROUNDDOWN(K117/N117*100,0),""),"")</f>
        <v>101</v>
      </c>
    </row>
    <row r="118" spans="1:21" s="1" customFormat="1" ht="24" customHeight="1" x14ac:dyDescent="0.2">
      <c r="A118" s="128"/>
      <c r="B118" s="130"/>
      <c r="C118" s="144"/>
      <c r="D118" s="123" t="s">
        <v>441</v>
      </c>
      <c r="E118" s="120" t="s">
        <v>286</v>
      </c>
      <c r="F118" s="142">
        <v>656</v>
      </c>
      <c r="G118" s="142">
        <v>2.9239999999999999</v>
      </c>
      <c r="H118" s="147" t="s">
        <v>325</v>
      </c>
      <c r="I118" s="116">
        <v>2080</v>
      </c>
      <c r="J118" s="146">
        <v>5</v>
      </c>
      <c r="K118" s="145">
        <v>14.2</v>
      </c>
      <c r="L118" s="113">
        <f>IF(K118&gt;0,1/K118*37.7*68.6,"")</f>
        <v>182.12816901408451</v>
      </c>
      <c r="M118" s="112">
        <v>10.3</v>
      </c>
      <c r="N118" s="111">
        <v>14</v>
      </c>
      <c r="O118" s="109" t="s">
        <v>424</v>
      </c>
      <c r="P118" s="110" t="s">
        <v>423</v>
      </c>
      <c r="Q118" s="109" t="s">
        <v>263</v>
      </c>
      <c r="R118" s="108"/>
      <c r="S118" s="107"/>
      <c r="T118" s="106">
        <f>IF(K118&lt;&gt;0, IF(K118&gt;=M118,ROUNDDOWN(K118/M118*100,0),""),"")</f>
        <v>137</v>
      </c>
      <c r="U118" s="105">
        <f>IF(K118&lt;&gt;0, IF(K118&gt;=N118,ROUNDDOWN(K118/N118*100,0),""),"")</f>
        <v>101</v>
      </c>
    </row>
    <row r="119" spans="1:21" s="1" customFormat="1" ht="24" customHeight="1" x14ac:dyDescent="0.2">
      <c r="A119" s="128"/>
      <c r="B119" s="130"/>
      <c r="C119" s="144"/>
      <c r="D119" s="123" t="s">
        <v>441</v>
      </c>
      <c r="E119" s="120" t="s">
        <v>439</v>
      </c>
      <c r="F119" s="142">
        <v>656</v>
      </c>
      <c r="G119" s="142">
        <v>2.9239999999999999</v>
      </c>
      <c r="H119" s="147" t="s">
        <v>325</v>
      </c>
      <c r="I119" s="116">
        <v>2120</v>
      </c>
      <c r="J119" s="146">
        <v>5</v>
      </c>
      <c r="K119" s="145">
        <v>14.2</v>
      </c>
      <c r="L119" s="113">
        <f>IF(K119&gt;0,1/K119*37.7*68.6,"")</f>
        <v>182.12816901408451</v>
      </c>
      <c r="M119" s="112">
        <v>9.6</v>
      </c>
      <c r="N119" s="111">
        <v>13.1</v>
      </c>
      <c r="O119" s="109" t="s">
        <v>424</v>
      </c>
      <c r="P119" s="110" t="s">
        <v>423</v>
      </c>
      <c r="Q119" s="109" t="s">
        <v>263</v>
      </c>
      <c r="R119" s="108"/>
      <c r="S119" s="107"/>
      <c r="T119" s="106">
        <f>IF(K119&lt;&gt;0, IF(K119&gt;=M119,ROUNDDOWN(K119/M119*100,0),""),"")</f>
        <v>147</v>
      </c>
      <c r="U119" s="105">
        <f>IF(K119&lt;&gt;0, IF(K119&gt;=N119,ROUNDDOWN(K119/N119*100,0),""),"")</f>
        <v>108</v>
      </c>
    </row>
    <row r="120" spans="1:21" s="1" customFormat="1" ht="24" customHeight="1" x14ac:dyDescent="0.2">
      <c r="A120" s="128"/>
      <c r="B120" s="130"/>
      <c r="C120" s="144"/>
      <c r="D120" s="123" t="s">
        <v>441</v>
      </c>
      <c r="E120" s="120" t="s">
        <v>315</v>
      </c>
      <c r="F120" s="142">
        <v>656</v>
      </c>
      <c r="G120" s="142">
        <v>2.9239999999999999</v>
      </c>
      <c r="H120" s="147" t="s">
        <v>325</v>
      </c>
      <c r="I120" s="116">
        <v>2060</v>
      </c>
      <c r="J120" s="146">
        <v>5</v>
      </c>
      <c r="K120" s="145">
        <v>14.2</v>
      </c>
      <c r="L120" s="113">
        <f>IF(K120&gt;0,1/K120*37.7*68.6,"")</f>
        <v>182.12816901408451</v>
      </c>
      <c r="M120" s="112">
        <v>10.3</v>
      </c>
      <c r="N120" s="111">
        <v>14</v>
      </c>
      <c r="O120" s="109" t="s">
        <v>424</v>
      </c>
      <c r="P120" s="110" t="s">
        <v>423</v>
      </c>
      <c r="Q120" s="109" t="s">
        <v>263</v>
      </c>
      <c r="R120" s="108"/>
      <c r="S120" s="107"/>
      <c r="T120" s="106">
        <f>IF(K120&lt;&gt;0, IF(K120&gt;=M120,ROUNDDOWN(K120/M120*100,0),""),"")</f>
        <v>137</v>
      </c>
      <c r="U120" s="105">
        <f>IF(K120&lt;&gt;0, IF(K120&gt;=N120,ROUNDDOWN(K120/N120*100,0),""),"")</f>
        <v>101</v>
      </c>
    </row>
    <row r="121" spans="1:21" s="1" customFormat="1" ht="24" customHeight="1" x14ac:dyDescent="0.2">
      <c r="A121" s="128"/>
      <c r="B121" s="130"/>
      <c r="C121" s="144"/>
      <c r="D121" s="123" t="s">
        <v>441</v>
      </c>
      <c r="E121" s="120" t="s">
        <v>375</v>
      </c>
      <c r="F121" s="142">
        <v>656</v>
      </c>
      <c r="G121" s="142">
        <v>2.9239999999999999</v>
      </c>
      <c r="H121" s="147" t="s">
        <v>325</v>
      </c>
      <c r="I121" s="116">
        <v>2100</v>
      </c>
      <c r="J121" s="146">
        <v>5</v>
      </c>
      <c r="K121" s="145">
        <v>14.2</v>
      </c>
      <c r="L121" s="113">
        <f>IF(K121&gt;0,1/K121*37.7*68.6,"")</f>
        <v>182.12816901408451</v>
      </c>
      <c r="M121" s="112">
        <v>10.3</v>
      </c>
      <c r="N121" s="111">
        <v>14</v>
      </c>
      <c r="O121" s="109" t="s">
        <v>424</v>
      </c>
      <c r="P121" s="110" t="s">
        <v>423</v>
      </c>
      <c r="Q121" s="109" t="s">
        <v>263</v>
      </c>
      <c r="R121" s="108"/>
      <c r="S121" s="107"/>
      <c r="T121" s="106">
        <f>IF(K121&lt;&gt;0, IF(K121&gt;=M121,ROUNDDOWN(K121/M121*100,0),""),"")</f>
        <v>137</v>
      </c>
      <c r="U121" s="105">
        <f>IF(K121&lt;&gt;0, IF(K121&gt;=N121,ROUNDDOWN(K121/N121*100,0),""),"")</f>
        <v>101</v>
      </c>
    </row>
    <row r="122" spans="1:21" s="1" customFormat="1" ht="24" customHeight="1" x14ac:dyDescent="0.2">
      <c r="A122" s="128"/>
      <c r="B122" s="130"/>
      <c r="C122" s="144"/>
      <c r="D122" s="123" t="s">
        <v>441</v>
      </c>
      <c r="E122" s="120" t="s">
        <v>314</v>
      </c>
      <c r="F122" s="142">
        <v>656</v>
      </c>
      <c r="G122" s="142">
        <v>2.9239999999999999</v>
      </c>
      <c r="H122" s="147" t="s">
        <v>325</v>
      </c>
      <c r="I122" s="116">
        <v>2110</v>
      </c>
      <c r="J122" s="146">
        <v>5</v>
      </c>
      <c r="K122" s="145">
        <v>14.2</v>
      </c>
      <c r="L122" s="113">
        <f>IF(K122&gt;0,1/K122*37.7*68.6,"")</f>
        <v>182.12816901408451</v>
      </c>
      <c r="M122" s="112">
        <v>9.6</v>
      </c>
      <c r="N122" s="111">
        <v>13.1</v>
      </c>
      <c r="O122" s="109" t="s">
        <v>424</v>
      </c>
      <c r="P122" s="110" t="s">
        <v>423</v>
      </c>
      <c r="Q122" s="109" t="s">
        <v>263</v>
      </c>
      <c r="R122" s="108"/>
      <c r="S122" s="107"/>
      <c r="T122" s="106">
        <f>IF(K122&lt;&gt;0, IF(K122&gt;=M122,ROUNDDOWN(K122/M122*100,0),""),"")</f>
        <v>147</v>
      </c>
      <c r="U122" s="105">
        <f>IF(K122&lt;&gt;0, IF(K122&gt;=N122,ROUNDDOWN(K122/N122*100,0),""),"")</f>
        <v>108</v>
      </c>
    </row>
    <row r="123" spans="1:21" s="1" customFormat="1" ht="24" customHeight="1" x14ac:dyDescent="0.2">
      <c r="A123" s="128"/>
      <c r="B123" s="130"/>
      <c r="C123" s="144"/>
      <c r="D123" s="123" t="s">
        <v>441</v>
      </c>
      <c r="E123" s="120" t="s">
        <v>374</v>
      </c>
      <c r="F123" s="142">
        <v>656</v>
      </c>
      <c r="G123" s="142">
        <v>2.9239999999999999</v>
      </c>
      <c r="H123" s="147" t="s">
        <v>325</v>
      </c>
      <c r="I123" s="116">
        <v>2150</v>
      </c>
      <c r="J123" s="146">
        <v>5</v>
      </c>
      <c r="K123" s="145">
        <v>14.2</v>
      </c>
      <c r="L123" s="113">
        <f>IF(K123&gt;0,1/K123*37.7*68.6,"")</f>
        <v>182.12816901408451</v>
      </c>
      <c r="M123" s="112">
        <v>9.6</v>
      </c>
      <c r="N123" s="111">
        <v>13.1</v>
      </c>
      <c r="O123" s="109" t="s">
        <v>424</v>
      </c>
      <c r="P123" s="110" t="s">
        <v>423</v>
      </c>
      <c r="Q123" s="109" t="s">
        <v>263</v>
      </c>
      <c r="R123" s="108"/>
      <c r="S123" s="107"/>
      <c r="T123" s="106">
        <f>IF(K123&lt;&gt;0, IF(K123&gt;=M123,ROUNDDOWN(K123/M123*100,0),""),"")</f>
        <v>147</v>
      </c>
      <c r="U123" s="105">
        <f>IF(K123&lt;&gt;0, IF(K123&gt;=N123,ROUNDDOWN(K123/N123*100,0),""),"")</f>
        <v>108</v>
      </c>
    </row>
    <row r="124" spans="1:21" s="1" customFormat="1" ht="24" customHeight="1" x14ac:dyDescent="0.2">
      <c r="A124" s="128"/>
      <c r="B124" s="130"/>
      <c r="C124" s="144"/>
      <c r="D124" s="123" t="s">
        <v>440</v>
      </c>
      <c r="E124" s="120" t="s">
        <v>105</v>
      </c>
      <c r="F124" s="142">
        <v>656</v>
      </c>
      <c r="G124" s="142">
        <v>2.9239999999999999</v>
      </c>
      <c r="H124" s="147" t="s">
        <v>325</v>
      </c>
      <c r="I124" s="116">
        <v>2170</v>
      </c>
      <c r="J124" s="146">
        <v>5</v>
      </c>
      <c r="K124" s="145">
        <v>14.2</v>
      </c>
      <c r="L124" s="113">
        <f>IF(K124&gt;0,1/K124*37.7*68.6,"")</f>
        <v>182.12816901408451</v>
      </c>
      <c r="M124" s="112">
        <v>9.6</v>
      </c>
      <c r="N124" s="111">
        <v>13.1</v>
      </c>
      <c r="O124" s="109" t="s">
        <v>424</v>
      </c>
      <c r="P124" s="110" t="s">
        <v>423</v>
      </c>
      <c r="Q124" s="109" t="s">
        <v>263</v>
      </c>
      <c r="R124" s="108"/>
      <c r="S124" s="107"/>
      <c r="T124" s="106">
        <f>IF(K124&lt;&gt;0, IF(K124&gt;=M124,ROUNDDOWN(K124/M124*100,0),""),"")</f>
        <v>147</v>
      </c>
      <c r="U124" s="105">
        <f>IF(K124&lt;&gt;0, IF(K124&gt;=N124,ROUNDDOWN(K124/N124*100,0),""),"")</f>
        <v>108</v>
      </c>
    </row>
    <row r="125" spans="1:21" s="1" customFormat="1" ht="24" customHeight="1" x14ac:dyDescent="0.2">
      <c r="A125" s="128"/>
      <c r="B125" s="130"/>
      <c r="C125" s="144"/>
      <c r="D125" s="123" t="s">
        <v>438</v>
      </c>
      <c r="E125" s="120" t="s">
        <v>439</v>
      </c>
      <c r="F125" s="142">
        <v>656</v>
      </c>
      <c r="G125" s="142">
        <v>2.9239999999999999</v>
      </c>
      <c r="H125" s="147" t="s">
        <v>325</v>
      </c>
      <c r="I125" s="116">
        <v>2200</v>
      </c>
      <c r="J125" s="146">
        <v>5</v>
      </c>
      <c r="K125" s="145">
        <v>14.2</v>
      </c>
      <c r="L125" s="113">
        <f>IF(K125&gt;0,1/K125*37.7*68.6,"")</f>
        <v>182.12816901408451</v>
      </c>
      <c r="M125" s="112">
        <v>9.6</v>
      </c>
      <c r="N125" s="111">
        <v>13.1</v>
      </c>
      <c r="O125" s="109" t="s">
        <v>424</v>
      </c>
      <c r="P125" s="110" t="s">
        <v>423</v>
      </c>
      <c r="Q125" s="109" t="s">
        <v>263</v>
      </c>
      <c r="R125" s="108"/>
      <c r="S125" s="107"/>
      <c r="T125" s="106">
        <f>IF(K125&lt;&gt;0, IF(K125&gt;=M125,ROUNDDOWN(K125/M125*100,0),""),"")</f>
        <v>147</v>
      </c>
      <c r="U125" s="105">
        <f>IF(K125&lt;&gt;0, IF(K125&gt;=N125,ROUNDDOWN(K125/N125*100,0),""),"")</f>
        <v>108</v>
      </c>
    </row>
    <row r="126" spans="1:21" s="1" customFormat="1" ht="24" customHeight="1" x14ac:dyDescent="0.2">
      <c r="A126" s="128"/>
      <c r="B126" s="130"/>
      <c r="C126" s="144"/>
      <c r="D126" s="123" t="s">
        <v>438</v>
      </c>
      <c r="E126" s="120" t="s">
        <v>375</v>
      </c>
      <c r="F126" s="142">
        <v>656</v>
      </c>
      <c r="G126" s="142">
        <v>2.9239999999999999</v>
      </c>
      <c r="H126" s="147" t="s">
        <v>325</v>
      </c>
      <c r="I126" s="116">
        <v>2180</v>
      </c>
      <c r="J126" s="146">
        <v>5</v>
      </c>
      <c r="K126" s="145">
        <v>14.2</v>
      </c>
      <c r="L126" s="113">
        <f>IF(K126&gt;0,1/K126*37.7*68.6,"")</f>
        <v>182.12816901408451</v>
      </c>
      <c r="M126" s="112">
        <v>9.6</v>
      </c>
      <c r="N126" s="111">
        <v>13.1</v>
      </c>
      <c r="O126" s="109" t="s">
        <v>424</v>
      </c>
      <c r="P126" s="110" t="s">
        <v>423</v>
      </c>
      <c r="Q126" s="109" t="s">
        <v>263</v>
      </c>
      <c r="R126" s="108"/>
      <c r="S126" s="107"/>
      <c r="T126" s="106">
        <f>IF(K126&lt;&gt;0, IF(K126&gt;=M126,ROUNDDOWN(K126/M126*100,0),""),"")</f>
        <v>147</v>
      </c>
      <c r="U126" s="105">
        <f>IF(K126&lt;&gt;0, IF(K126&gt;=N126,ROUNDDOWN(K126/N126*100,0),""),"")</f>
        <v>108</v>
      </c>
    </row>
    <row r="127" spans="1:21" s="1" customFormat="1" ht="24" customHeight="1" x14ac:dyDescent="0.2">
      <c r="A127" s="128"/>
      <c r="B127" s="130"/>
      <c r="C127" s="144"/>
      <c r="D127" s="123" t="s">
        <v>438</v>
      </c>
      <c r="E127" s="120" t="s">
        <v>374</v>
      </c>
      <c r="F127" s="142">
        <v>656</v>
      </c>
      <c r="G127" s="142">
        <v>2.9239999999999999</v>
      </c>
      <c r="H127" s="147" t="s">
        <v>325</v>
      </c>
      <c r="I127" s="116">
        <v>2210</v>
      </c>
      <c r="J127" s="146">
        <v>5</v>
      </c>
      <c r="K127" s="145">
        <v>14.2</v>
      </c>
      <c r="L127" s="113">
        <f>IF(K127&gt;0,1/K127*37.7*68.6,"")</f>
        <v>182.12816901408451</v>
      </c>
      <c r="M127" s="112">
        <v>9.6</v>
      </c>
      <c r="N127" s="111">
        <v>13.1</v>
      </c>
      <c r="O127" s="109" t="s">
        <v>424</v>
      </c>
      <c r="P127" s="110" t="s">
        <v>423</v>
      </c>
      <c r="Q127" s="109" t="s">
        <v>263</v>
      </c>
      <c r="R127" s="108"/>
      <c r="S127" s="107"/>
      <c r="T127" s="106">
        <f>IF(K127&lt;&gt;0, IF(K127&gt;=M127,ROUNDDOWN(K127/M127*100,0),""),"")</f>
        <v>147</v>
      </c>
      <c r="U127" s="105">
        <f>IF(K127&lt;&gt;0, IF(K127&gt;=N127,ROUNDDOWN(K127/N127*100,0),""),"")</f>
        <v>108</v>
      </c>
    </row>
    <row r="128" spans="1:21" s="1" customFormat="1" ht="24" customHeight="1" x14ac:dyDescent="0.2">
      <c r="A128" s="128"/>
      <c r="B128" s="130"/>
      <c r="C128" s="144"/>
      <c r="D128" s="123" t="s">
        <v>438</v>
      </c>
      <c r="E128" s="120" t="s">
        <v>309</v>
      </c>
      <c r="F128" s="142">
        <v>656</v>
      </c>
      <c r="G128" s="142">
        <v>2.9239999999999999</v>
      </c>
      <c r="H128" s="147" t="s">
        <v>325</v>
      </c>
      <c r="I128" s="116">
        <v>2230</v>
      </c>
      <c r="J128" s="146">
        <v>4</v>
      </c>
      <c r="K128" s="145">
        <v>14.2</v>
      </c>
      <c r="L128" s="113">
        <f>IF(K128&gt;0,1/K128*37.7*68.6,"")</f>
        <v>182.12816901408451</v>
      </c>
      <c r="M128" s="112">
        <v>9.6</v>
      </c>
      <c r="N128" s="111">
        <v>13.1</v>
      </c>
      <c r="O128" s="109" t="s">
        <v>424</v>
      </c>
      <c r="P128" s="110" t="s">
        <v>423</v>
      </c>
      <c r="Q128" s="109" t="s">
        <v>263</v>
      </c>
      <c r="R128" s="108"/>
      <c r="S128" s="107"/>
      <c r="T128" s="106">
        <f>IF(K128&lt;&gt;0, IF(K128&gt;=M128,ROUNDDOWN(K128/M128*100,0),""),"")</f>
        <v>147</v>
      </c>
      <c r="U128" s="105">
        <f>IF(K128&lt;&gt;0, IF(K128&gt;=N128,ROUNDDOWN(K128/N128*100,0),""),"")</f>
        <v>108</v>
      </c>
    </row>
    <row r="129" spans="1:21" s="1" customFormat="1" ht="24" customHeight="1" x14ac:dyDescent="0.2">
      <c r="A129" s="128"/>
      <c r="B129" s="130"/>
      <c r="C129" s="144"/>
      <c r="D129" s="123" t="s">
        <v>438</v>
      </c>
      <c r="E129" s="120" t="s">
        <v>305</v>
      </c>
      <c r="F129" s="142">
        <v>656</v>
      </c>
      <c r="G129" s="142">
        <v>2.9239999999999999</v>
      </c>
      <c r="H129" s="147" t="s">
        <v>325</v>
      </c>
      <c r="I129" s="116">
        <v>2240</v>
      </c>
      <c r="J129" s="146">
        <v>4</v>
      </c>
      <c r="K129" s="145">
        <v>14.2</v>
      </c>
      <c r="L129" s="113">
        <f>IF(K129&gt;0,1/K129*37.7*68.6,"")</f>
        <v>182.12816901408451</v>
      </c>
      <c r="M129" s="112">
        <v>9.6</v>
      </c>
      <c r="N129" s="111">
        <v>13.1</v>
      </c>
      <c r="O129" s="109" t="s">
        <v>424</v>
      </c>
      <c r="P129" s="110" t="s">
        <v>423</v>
      </c>
      <c r="Q129" s="109" t="s">
        <v>263</v>
      </c>
      <c r="R129" s="108"/>
      <c r="S129" s="107"/>
      <c r="T129" s="106">
        <f>IF(K129&lt;&gt;0, IF(K129&gt;=M129,ROUNDDOWN(K129/M129*100,0),""),"")</f>
        <v>147</v>
      </c>
      <c r="U129" s="105">
        <f>IF(K129&lt;&gt;0, IF(K129&gt;=N129,ROUNDDOWN(K129/N129*100,0),""),"")</f>
        <v>108</v>
      </c>
    </row>
    <row r="130" spans="1:21" s="1" customFormat="1" ht="24" customHeight="1" x14ac:dyDescent="0.2">
      <c r="A130" s="128"/>
      <c r="B130" s="150"/>
      <c r="C130" s="149" t="s">
        <v>437</v>
      </c>
      <c r="D130" s="123" t="s">
        <v>436</v>
      </c>
      <c r="E130" s="120" t="s">
        <v>100</v>
      </c>
      <c r="F130" s="142">
        <v>656</v>
      </c>
      <c r="G130" s="142">
        <v>2.9239999999999999</v>
      </c>
      <c r="H130" s="147" t="s">
        <v>325</v>
      </c>
      <c r="I130" s="116">
        <v>2080</v>
      </c>
      <c r="J130" s="146">
        <v>5</v>
      </c>
      <c r="K130" s="145">
        <v>13.3</v>
      </c>
      <c r="L130" s="113">
        <f>IF(K130&gt;0,1/K130*37.7*68.6,"")</f>
        <v>194.45263157894735</v>
      </c>
      <c r="M130" s="112">
        <v>10.3</v>
      </c>
      <c r="N130" s="111">
        <v>14</v>
      </c>
      <c r="O130" s="109" t="s">
        <v>424</v>
      </c>
      <c r="P130" s="110" t="s">
        <v>423</v>
      </c>
      <c r="Q130" s="109" t="s">
        <v>12</v>
      </c>
      <c r="R130" s="108"/>
      <c r="S130" s="107"/>
      <c r="T130" s="106">
        <f>IF(K130&lt;&gt;0, IF(K130&gt;=M130,ROUNDDOWN(K130/M130*100,0),""),"")</f>
        <v>129</v>
      </c>
      <c r="U130" s="105" t="str">
        <f>IF(K130&lt;&gt;0, IF(K130&gt;=N130,ROUNDDOWN(K130/N130*100,0),""),"")</f>
        <v/>
      </c>
    </row>
    <row r="131" spans="1:21" s="1" customFormat="1" ht="24" customHeight="1" x14ac:dyDescent="0.2">
      <c r="A131" s="128"/>
      <c r="B131" s="130"/>
      <c r="C131" s="144"/>
      <c r="D131" s="123" t="s">
        <v>432</v>
      </c>
      <c r="E131" s="120" t="s">
        <v>104</v>
      </c>
      <c r="F131" s="142">
        <v>656</v>
      </c>
      <c r="G131" s="142">
        <v>2.9239999999999999</v>
      </c>
      <c r="H131" s="147" t="s">
        <v>325</v>
      </c>
      <c r="I131" s="116">
        <v>2120</v>
      </c>
      <c r="J131" s="146">
        <v>5</v>
      </c>
      <c r="K131" s="145">
        <v>13.3</v>
      </c>
      <c r="L131" s="113">
        <f>IF(K131&gt;0,1/K131*37.7*68.6,"")</f>
        <v>194.45263157894735</v>
      </c>
      <c r="M131" s="112">
        <v>9.6</v>
      </c>
      <c r="N131" s="111">
        <v>13.1</v>
      </c>
      <c r="O131" s="109" t="s">
        <v>424</v>
      </c>
      <c r="P131" s="110" t="s">
        <v>423</v>
      </c>
      <c r="Q131" s="109" t="s">
        <v>12</v>
      </c>
      <c r="R131" s="108"/>
      <c r="S131" s="107"/>
      <c r="T131" s="106">
        <f>IF(K131&lt;&gt;0, IF(K131&gt;=M131,ROUNDDOWN(K131/M131*100,0),""),"")</f>
        <v>138</v>
      </c>
      <c r="U131" s="105">
        <f>IF(K131&lt;&gt;0, IF(K131&gt;=N131,ROUNDDOWN(K131/N131*100,0),""),"")</f>
        <v>101</v>
      </c>
    </row>
    <row r="132" spans="1:21" s="1" customFormat="1" ht="24" customHeight="1" x14ac:dyDescent="0.2">
      <c r="A132" s="128"/>
      <c r="B132" s="130"/>
      <c r="C132" s="144"/>
      <c r="D132" s="123" t="s">
        <v>432</v>
      </c>
      <c r="E132" s="120" t="s">
        <v>435</v>
      </c>
      <c r="F132" s="142">
        <v>656</v>
      </c>
      <c r="G132" s="142">
        <v>2.9239999999999999</v>
      </c>
      <c r="H132" s="147" t="s">
        <v>325</v>
      </c>
      <c r="I132" s="116">
        <v>2130</v>
      </c>
      <c r="J132" s="146">
        <v>5</v>
      </c>
      <c r="K132" s="145">
        <v>13.3</v>
      </c>
      <c r="L132" s="113">
        <f>IF(K132&gt;0,1/K132*37.7*68.6,"")</f>
        <v>194.45263157894735</v>
      </c>
      <c r="M132" s="112">
        <v>9.6</v>
      </c>
      <c r="N132" s="111">
        <v>13.1</v>
      </c>
      <c r="O132" s="109" t="s">
        <v>424</v>
      </c>
      <c r="P132" s="110" t="s">
        <v>423</v>
      </c>
      <c r="Q132" s="109" t="s">
        <v>12</v>
      </c>
      <c r="R132" s="108"/>
      <c r="S132" s="107"/>
      <c r="T132" s="106">
        <f>IF(K132&lt;&gt;0, IF(K132&gt;=M132,ROUNDDOWN(K132/M132*100,0),""),"")</f>
        <v>138</v>
      </c>
      <c r="U132" s="105">
        <f>IF(K132&lt;&gt;0, IF(K132&gt;=N132,ROUNDDOWN(K132/N132*100,0),""),"")</f>
        <v>101</v>
      </c>
    </row>
    <row r="133" spans="1:21" s="1" customFormat="1" ht="24" customHeight="1" x14ac:dyDescent="0.2">
      <c r="A133" s="128"/>
      <c r="B133" s="130"/>
      <c r="C133" s="144"/>
      <c r="D133" s="123" t="s">
        <v>432</v>
      </c>
      <c r="E133" s="120" t="s">
        <v>430</v>
      </c>
      <c r="F133" s="142">
        <v>656</v>
      </c>
      <c r="G133" s="142">
        <v>2.9239999999999999</v>
      </c>
      <c r="H133" s="147" t="s">
        <v>325</v>
      </c>
      <c r="I133" s="116">
        <v>2170</v>
      </c>
      <c r="J133" s="146">
        <v>5</v>
      </c>
      <c r="K133" s="145">
        <v>13.3</v>
      </c>
      <c r="L133" s="113">
        <f>IF(K133&gt;0,1/K133*37.7*68.6,"")</f>
        <v>194.45263157894735</v>
      </c>
      <c r="M133" s="112">
        <v>9.6</v>
      </c>
      <c r="N133" s="111">
        <v>13.1</v>
      </c>
      <c r="O133" s="109" t="s">
        <v>424</v>
      </c>
      <c r="P133" s="110" t="s">
        <v>423</v>
      </c>
      <c r="Q133" s="109" t="s">
        <v>12</v>
      </c>
      <c r="R133" s="108"/>
      <c r="S133" s="107"/>
      <c r="T133" s="106">
        <f>IF(K133&lt;&gt;0, IF(K133&gt;=M133,ROUNDDOWN(K133/M133*100,0),""),"")</f>
        <v>138</v>
      </c>
      <c r="U133" s="105">
        <f>IF(K133&lt;&gt;0, IF(K133&gt;=N133,ROUNDDOWN(K133/N133*100,0),""),"")</f>
        <v>101</v>
      </c>
    </row>
    <row r="134" spans="1:21" s="1" customFormat="1" ht="24" customHeight="1" x14ac:dyDescent="0.2">
      <c r="A134" s="128"/>
      <c r="B134" s="130"/>
      <c r="C134" s="144"/>
      <c r="D134" s="123" t="s">
        <v>432</v>
      </c>
      <c r="E134" s="120" t="s">
        <v>434</v>
      </c>
      <c r="F134" s="142">
        <v>656</v>
      </c>
      <c r="G134" s="142">
        <v>2.9239999999999999</v>
      </c>
      <c r="H134" s="147" t="s">
        <v>325</v>
      </c>
      <c r="I134" s="116">
        <v>2110</v>
      </c>
      <c r="J134" s="146">
        <v>5</v>
      </c>
      <c r="K134" s="145">
        <v>13.3</v>
      </c>
      <c r="L134" s="113">
        <f>IF(K134&gt;0,1/K134*37.7*68.6,"")</f>
        <v>194.45263157894735</v>
      </c>
      <c r="M134" s="112">
        <v>9.6</v>
      </c>
      <c r="N134" s="111">
        <v>13.1</v>
      </c>
      <c r="O134" s="109" t="s">
        <v>424</v>
      </c>
      <c r="P134" s="110" t="s">
        <v>423</v>
      </c>
      <c r="Q134" s="109" t="s">
        <v>12</v>
      </c>
      <c r="R134" s="108"/>
      <c r="S134" s="107"/>
      <c r="T134" s="106">
        <f>IF(K134&lt;&gt;0, IF(K134&gt;=M134,ROUNDDOWN(K134/M134*100,0),""),"")</f>
        <v>138</v>
      </c>
      <c r="U134" s="105">
        <f>IF(K134&lt;&gt;0, IF(K134&gt;=N134,ROUNDDOWN(K134/N134*100,0),""),"")</f>
        <v>101</v>
      </c>
    </row>
    <row r="135" spans="1:21" s="1" customFormat="1" ht="24" customHeight="1" x14ac:dyDescent="0.2">
      <c r="A135" s="128"/>
      <c r="B135" s="130"/>
      <c r="C135" s="144"/>
      <c r="D135" s="123" t="s">
        <v>432</v>
      </c>
      <c r="E135" s="120" t="s">
        <v>429</v>
      </c>
      <c r="F135" s="142">
        <v>656</v>
      </c>
      <c r="G135" s="142">
        <v>2.9239999999999999</v>
      </c>
      <c r="H135" s="147" t="s">
        <v>325</v>
      </c>
      <c r="I135" s="116">
        <v>2150</v>
      </c>
      <c r="J135" s="146">
        <v>5</v>
      </c>
      <c r="K135" s="145">
        <v>13.3</v>
      </c>
      <c r="L135" s="113">
        <f>IF(K135&gt;0,1/K135*37.7*68.6,"")</f>
        <v>194.45263157894735</v>
      </c>
      <c r="M135" s="112">
        <v>9.6</v>
      </c>
      <c r="N135" s="111">
        <v>13.1</v>
      </c>
      <c r="O135" s="109" t="s">
        <v>424</v>
      </c>
      <c r="P135" s="110" t="s">
        <v>423</v>
      </c>
      <c r="Q135" s="109" t="s">
        <v>12</v>
      </c>
      <c r="R135" s="108"/>
      <c r="S135" s="107"/>
      <c r="T135" s="106">
        <f>IF(K135&lt;&gt;0, IF(K135&gt;=M135,ROUNDDOWN(K135/M135*100,0),""),"")</f>
        <v>138</v>
      </c>
      <c r="U135" s="105">
        <f>IF(K135&lt;&gt;0, IF(K135&gt;=N135,ROUNDDOWN(K135/N135*100,0),""),"")</f>
        <v>101</v>
      </c>
    </row>
    <row r="136" spans="1:21" s="1" customFormat="1" ht="24" customHeight="1" x14ac:dyDescent="0.2">
      <c r="A136" s="128"/>
      <c r="B136" s="130"/>
      <c r="C136" s="144"/>
      <c r="D136" s="123" t="s">
        <v>432</v>
      </c>
      <c r="E136" s="120" t="s">
        <v>433</v>
      </c>
      <c r="F136" s="142">
        <v>656</v>
      </c>
      <c r="G136" s="142">
        <v>2.9239999999999999</v>
      </c>
      <c r="H136" s="147" t="s">
        <v>325</v>
      </c>
      <c r="I136" s="116">
        <v>2160</v>
      </c>
      <c r="J136" s="146">
        <v>5</v>
      </c>
      <c r="K136" s="145">
        <v>13.3</v>
      </c>
      <c r="L136" s="113">
        <f>IF(K136&gt;0,1/K136*37.7*68.6,"")</f>
        <v>194.45263157894735</v>
      </c>
      <c r="M136" s="112">
        <v>9.6</v>
      </c>
      <c r="N136" s="111">
        <v>13.1</v>
      </c>
      <c r="O136" s="109" t="s">
        <v>424</v>
      </c>
      <c r="P136" s="110" t="s">
        <v>423</v>
      </c>
      <c r="Q136" s="109" t="s">
        <v>12</v>
      </c>
      <c r="R136" s="108"/>
      <c r="S136" s="107"/>
      <c r="T136" s="106">
        <f>IF(K136&lt;&gt;0, IF(K136&gt;=M136,ROUNDDOWN(K136/M136*100,0),""),"")</f>
        <v>138</v>
      </c>
      <c r="U136" s="105">
        <f>IF(K136&lt;&gt;0, IF(K136&gt;=N136,ROUNDDOWN(K136/N136*100,0),""),"")</f>
        <v>101</v>
      </c>
    </row>
    <row r="137" spans="1:21" s="1" customFormat="1" ht="24" customHeight="1" x14ac:dyDescent="0.2">
      <c r="A137" s="128"/>
      <c r="B137" s="130"/>
      <c r="C137" s="144"/>
      <c r="D137" s="123" t="s">
        <v>432</v>
      </c>
      <c r="E137" s="120" t="s">
        <v>428</v>
      </c>
      <c r="F137" s="142">
        <v>656</v>
      </c>
      <c r="G137" s="142">
        <v>2.9239999999999999</v>
      </c>
      <c r="H137" s="147" t="s">
        <v>325</v>
      </c>
      <c r="I137" s="116">
        <v>2200</v>
      </c>
      <c r="J137" s="146">
        <v>5</v>
      </c>
      <c r="K137" s="145">
        <v>13.3</v>
      </c>
      <c r="L137" s="113">
        <f>IF(K137&gt;0,1/K137*37.7*68.6,"")</f>
        <v>194.45263157894735</v>
      </c>
      <c r="M137" s="112">
        <v>9.6</v>
      </c>
      <c r="N137" s="111">
        <v>13.1</v>
      </c>
      <c r="O137" s="109" t="s">
        <v>424</v>
      </c>
      <c r="P137" s="110" t="s">
        <v>423</v>
      </c>
      <c r="Q137" s="109" t="s">
        <v>12</v>
      </c>
      <c r="R137" s="108"/>
      <c r="S137" s="107"/>
      <c r="T137" s="106">
        <f>IF(K137&lt;&gt;0, IF(K137&gt;=M137,ROUNDDOWN(K137/M137*100,0),""),"")</f>
        <v>138</v>
      </c>
      <c r="U137" s="105">
        <f>IF(K137&lt;&gt;0, IF(K137&gt;=N137,ROUNDDOWN(K137/N137*100,0),""),"")</f>
        <v>101</v>
      </c>
    </row>
    <row r="138" spans="1:21" s="1" customFormat="1" ht="24" customHeight="1" x14ac:dyDescent="0.2">
      <c r="A138" s="128"/>
      <c r="B138" s="130"/>
      <c r="C138" s="144"/>
      <c r="D138" s="123" t="s">
        <v>431</v>
      </c>
      <c r="E138" s="120" t="s">
        <v>104</v>
      </c>
      <c r="F138" s="142">
        <v>656</v>
      </c>
      <c r="G138" s="142">
        <v>2.9239999999999999</v>
      </c>
      <c r="H138" s="147" t="s">
        <v>325</v>
      </c>
      <c r="I138" s="116">
        <v>2220</v>
      </c>
      <c r="J138" s="146">
        <v>5</v>
      </c>
      <c r="K138" s="145">
        <v>13.3</v>
      </c>
      <c r="L138" s="113">
        <f>IF(K138&gt;0,1/K138*37.7*68.6,"")</f>
        <v>194.45263157894735</v>
      </c>
      <c r="M138" s="112">
        <v>9.6</v>
      </c>
      <c r="N138" s="111">
        <v>13.1</v>
      </c>
      <c r="O138" s="109" t="s">
        <v>424</v>
      </c>
      <c r="P138" s="110" t="s">
        <v>423</v>
      </c>
      <c r="Q138" s="109" t="s">
        <v>12</v>
      </c>
      <c r="R138" s="108"/>
      <c r="S138" s="107"/>
      <c r="T138" s="106">
        <f>IF(K138&lt;&gt;0, IF(K138&gt;=M138,ROUNDDOWN(K138/M138*100,0),""),"")</f>
        <v>138</v>
      </c>
      <c r="U138" s="105">
        <f>IF(K138&lt;&gt;0, IF(K138&gt;=N138,ROUNDDOWN(K138/N138*100,0),""),"")</f>
        <v>101</v>
      </c>
    </row>
    <row r="139" spans="1:21" s="1" customFormat="1" ht="24" customHeight="1" x14ac:dyDescent="0.2">
      <c r="A139" s="128"/>
      <c r="B139" s="130"/>
      <c r="C139" s="144"/>
      <c r="D139" s="123" t="s">
        <v>426</v>
      </c>
      <c r="E139" s="120" t="s">
        <v>430</v>
      </c>
      <c r="F139" s="142">
        <v>656</v>
      </c>
      <c r="G139" s="142">
        <v>2.9239999999999999</v>
      </c>
      <c r="H139" s="147" t="s">
        <v>325</v>
      </c>
      <c r="I139" s="116">
        <v>2250</v>
      </c>
      <c r="J139" s="146">
        <v>5</v>
      </c>
      <c r="K139" s="145">
        <v>13.3</v>
      </c>
      <c r="L139" s="113">
        <f>IF(K139&gt;0,1/K139*37.7*68.6,"")</f>
        <v>194.45263157894735</v>
      </c>
      <c r="M139" s="112">
        <v>9.6</v>
      </c>
      <c r="N139" s="111">
        <v>13.1</v>
      </c>
      <c r="O139" s="109" t="s">
        <v>424</v>
      </c>
      <c r="P139" s="110" t="s">
        <v>423</v>
      </c>
      <c r="Q139" s="109" t="s">
        <v>12</v>
      </c>
      <c r="R139" s="108"/>
      <c r="S139" s="107"/>
      <c r="T139" s="106">
        <f>IF(K139&lt;&gt;0, IF(K139&gt;=M139,ROUNDDOWN(K139/M139*100,0),""),"")</f>
        <v>138</v>
      </c>
      <c r="U139" s="105">
        <f>IF(K139&lt;&gt;0, IF(K139&gt;=N139,ROUNDDOWN(K139/N139*100,0),""),"")</f>
        <v>101</v>
      </c>
    </row>
    <row r="140" spans="1:21" s="1" customFormat="1" ht="24" customHeight="1" x14ac:dyDescent="0.2">
      <c r="A140" s="128"/>
      <c r="B140" s="130"/>
      <c r="C140" s="144"/>
      <c r="D140" s="123" t="s">
        <v>426</v>
      </c>
      <c r="E140" s="120" t="s">
        <v>429</v>
      </c>
      <c r="F140" s="142">
        <v>656</v>
      </c>
      <c r="G140" s="142">
        <v>2.9239999999999999</v>
      </c>
      <c r="H140" s="147" t="s">
        <v>325</v>
      </c>
      <c r="I140" s="116">
        <v>2230</v>
      </c>
      <c r="J140" s="146">
        <v>5</v>
      </c>
      <c r="K140" s="145">
        <v>13.3</v>
      </c>
      <c r="L140" s="113">
        <f>IF(K140&gt;0,1/K140*37.7*68.6,"")</f>
        <v>194.45263157894735</v>
      </c>
      <c r="M140" s="112">
        <v>9.6</v>
      </c>
      <c r="N140" s="111">
        <v>13.1</v>
      </c>
      <c r="O140" s="109" t="s">
        <v>424</v>
      </c>
      <c r="P140" s="110" t="s">
        <v>423</v>
      </c>
      <c r="Q140" s="109" t="s">
        <v>12</v>
      </c>
      <c r="R140" s="108"/>
      <c r="S140" s="107"/>
      <c r="T140" s="106">
        <f>IF(K140&lt;&gt;0, IF(K140&gt;=M140,ROUNDDOWN(K140/M140*100,0),""),"")</f>
        <v>138</v>
      </c>
      <c r="U140" s="105">
        <f>IF(K140&lt;&gt;0, IF(K140&gt;=N140,ROUNDDOWN(K140/N140*100,0),""),"")</f>
        <v>101</v>
      </c>
    </row>
    <row r="141" spans="1:21" s="1" customFormat="1" ht="24" customHeight="1" x14ac:dyDescent="0.2">
      <c r="A141" s="128"/>
      <c r="B141" s="130"/>
      <c r="C141" s="144"/>
      <c r="D141" s="123" t="s">
        <v>426</v>
      </c>
      <c r="E141" s="120" t="s">
        <v>428</v>
      </c>
      <c r="F141" s="142">
        <v>656</v>
      </c>
      <c r="G141" s="142">
        <v>2.9239999999999999</v>
      </c>
      <c r="H141" s="147" t="s">
        <v>325</v>
      </c>
      <c r="I141" s="116">
        <v>2260</v>
      </c>
      <c r="J141" s="146">
        <v>5</v>
      </c>
      <c r="K141" s="145">
        <v>13.3</v>
      </c>
      <c r="L141" s="113">
        <f>IF(K141&gt;0,1/K141*37.7*68.6,"")</f>
        <v>194.45263157894735</v>
      </c>
      <c r="M141" s="112">
        <v>9.6</v>
      </c>
      <c r="N141" s="111">
        <v>13.1</v>
      </c>
      <c r="O141" s="109" t="s">
        <v>424</v>
      </c>
      <c r="P141" s="110" t="s">
        <v>423</v>
      </c>
      <c r="Q141" s="109" t="s">
        <v>12</v>
      </c>
      <c r="R141" s="108"/>
      <c r="S141" s="107"/>
      <c r="T141" s="106">
        <f>IF(K141&lt;&gt;0, IF(K141&gt;=M141,ROUNDDOWN(K141/M141*100,0),""),"")</f>
        <v>138</v>
      </c>
      <c r="U141" s="105">
        <f>IF(K141&lt;&gt;0, IF(K141&gt;=N141,ROUNDDOWN(K141/N141*100,0),""),"")</f>
        <v>101</v>
      </c>
    </row>
    <row r="142" spans="1:21" s="1" customFormat="1" ht="24" customHeight="1" x14ac:dyDescent="0.2">
      <c r="A142" s="128"/>
      <c r="B142" s="130"/>
      <c r="C142" s="144"/>
      <c r="D142" s="123" t="s">
        <v>426</v>
      </c>
      <c r="E142" s="120" t="s">
        <v>427</v>
      </c>
      <c r="F142" s="142">
        <v>656</v>
      </c>
      <c r="G142" s="142">
        <v>2.9239999999999999</v>
      </c>
      <c r="H142" s="147" t="s">
        <v>325</v>
      </c>
      <c r="I142" s="116">
        <v>2280</v>
      </c>
      <c r="J142" s="146">
        <v>4</v>
      </c>
      <c r="K142" s="145">
        <v>13.3</v>
      </c>
      <c r="L142" s="113">
        <f>IF(K142&gt;0,1/K142*37.7*68.6,"")</f>
        <v>194.45263157894735</v>
      </c>
      <c r="M142" s="112">
        <v>8.1</v>
      </c>
      <c r="N142" s="111">
        <v>11.7</v>
      </c>
      <c r="O142" s="109" t="s">
        <v>424</v>
      </c>
      <c r="P142" s="110" t="s">
        <v>423</v>
      </c>
      <c r="Q142" s="109" t="s">
        <v>12</v>
      </c>
      <c r="R142" s="108"/>
      <c r="S142" s="107"/>
      <c r="T142" s="106">
        <f>IF(K142&lt;&gt;0, IF(K142&gt;=M142,ROUNDDOWN(K142/M142*100,0),""),"")</f>
        <v>164</v>
      </c>
      <c r="U142" s="105">
        <f>IF(K142&lt;&gt;0, IF(K142&gt;=N142,ROUNDDOWN(K142/N142*100,0),""),"")</f>
        <v>113</v>
      </c>
    </row>
    <row r="143" spans="1:21" s="1" customFormat="1" ht="24" customHeight="1" x14ac:dyDescent="0.2">
      <c r="A143" s="128"/>
      <c r="B143" s="130"/>
      <c r="C143" s="144"/>
      <c r="D143" s="123" t="s">
        <v>426</v>
      </c>
      <c r="E143" s="120" t="s">
        <v>425</v>
      </c>
      <c r="F143" s="142">
        <v>656</v>
      </c>
      <c r="G143" s="142">
        <v>2.9239999999999999</v>
      </c>
      <c r="H143" s="147" t="s">
        <v>325</v>
      </c>
      <c r="I143" s="116">
        <v>2290</v>
      </c>
      <c r="J143" s="146">
        <v>4</v>
      </c>
      <c r="K143" s="145">
        <v>13.3</v>
      </c>
      <c r="L143" s="113">
        <f>IF(K143&gt;0,1/K143*37.7*68.6,"")</f>
        <v>194.45263157894735</v>
      </c>
      <c r="M143" s="112">
        <v>8.1</v>
      </c>
      <c r="N143" s="111">
        <v>11.7</v>
      </c>
      <c r="O143" s="109" t="s">
        <v>424</v>
      </c>
      <c r="P143" s="110" t="s">
        <v>423</v>
      </c>
      <c r="Q143" s="109" t="s">
        <v>12</v>
      </c>
      <c r="R143" s="108"/>
      <c r="S143" s="107"/>
      <c r="T143" s="106">
        <f>IF(K143&lt;&gt;0, IF(K143&gt;=M143,ROUNDDOWN(K143/M143*100,0),""),"")</f>
        <v>164</v>
      </c>
      <c r="U143" s="105">
        <f>IF(K143&lt;&gt;0, IF(K143&gt;=N143,ROUNDDOWN(K143/N143*100,0),""),"")</f>
        <v>113</v>
      </c>
    </row>
    <row r="144" spans="1:21" s="1" customFormat="1" ht="24" customHeight="1" x14ac:dyDescent="0.2">
      <c r="A144" s="128"/>
      <c r="B144" s="130"/>
      <c r="C144" s="144"/>
      <c r="D144" s="123" t="s">
        <v>422</v>
      </c>
      <c r="E144" s="153" t="s">
        <v>421</v>
      </c>
      <c r="F144" s="142">
        <v>656</v>
      </c>
      <c r="G144" s="142">
        <v>2.9239999999999999</v>
      </c>
      <c r="H144" s="147" t="s">
        <v>325</v>
      </c>
      <c r="I144" s="116" t="s">
        <v>420</v>
      </c>
      <c r="J144" s="146">
        <v>5</v>
      </c>
      <c r="K144" s="145">
        <v>14.3</v>
      </c>
      <c r="L144" s="113">
        <f>IF(K144&gt;0,1/K144*37.7*68.6,"")</f>
        <v>180.85454545454544</v>
      </c>
      <c r="M144" s="112">
        <v>10.3</v>
      </c>
      <c r="N144" s="111">
        <v>14</v>
      </c>
      <c r="O144" s="109" t="s">
        <v>264</v>
      </c>
      <c r="P144" s="110" t="s">
        <v>340</v>
      </c>
      <c r="Q144" s="109" t="s">
        <v>12</v>
      </c>
      <c r="R144" s="108"/>
      <c r="S144" s="107"/>
      <c r="T144" s="106">
        <f>IF(K144&lt;&gt;0, IF(K144&gt;=M144,ROUNDDOWN(K144/M144*100,0),""),"")</f>
        <v>138</v>
      </c>
      <c r="U144" s="105">
        <f>IF(K144&lt;&gt;0, IF(K144&gt;=N144,ROUNDDOWN(K144/N144*100,0),""),"")</f>
        <v>102</v>
      </c>
    </row>
    <row r="145" spans="1:21" s="1" customFormat="1" ht="78.75" x14ac:dyDescent="0.2">
      <c r="A145" s="128"/>
      <c r="B145" s="130"/>
      <c r="C145" s="144"/>
      <c r="D145" s="123" t="s">
        <v>416</v>
      </c>
      <c r="E145" s="161" t="s">
        <v>419</v>
      </c>
      <c r="F145" s="142">
        <v>656</v>
      </c>
      <c r="G145" s="142">
        <v>2.9239999999999999</v>
      </c>
      <c r="H145" s="147" t="s">
        <v>325</v>
      </c>
      <c r="I145" s="116" t="s">
        <v>418</v>
      </c>
      <c r="J145" s="146">
        <v>5</v>
      </c>
      <c r="K145" s="145">
        <v>14.3</v>
      </c>
      <c r="L145" s="113">
        <f>IF(K145&gt;0,1/K145*37.7*68.6,"")</f>
        <v>180.85454545454544</v>
      </c>
      <c r="M145" s="112">
        <v>9.6</v>
      </c>
      <c r="N145" s="111">
        <v>13.1</v>
      </c>
      <c r="O145" s="109" t="s">
        <v>264</v>
      </c>
      <c r="P145" s="110" t="s">
        <v>404</v>
      </c>
      <c r="Q145" s="109" t="s">
        <v>12</v>
      </c>
      <c r="R145" s="108"/>
      <c r="S145" s="107"/>
      <c r="T145" s="106">
        <f>IF(K145&lt;&gt;0, IF(K145&gt;=M145,ROUNDDOWN(K145/M145*100,0),""),"")</f>
        <v>148</v>
      </c>
      <c r="U145" s="105">
        <f>IF(K145&lt;&gt;0, IF(K145&gt;=N145,ROUNDDOWN(K145/N145*100,0),""),"")</f>
        <v>109</v>
      </c>
    </row>
    <row r="146" spans="1:21" s="1" customFormat="1" ht="24" customHeight="1" x14ac:dyDescent="0.2">
      <c r="A146" s="128"/>
      <c r="B146" s="130"/>
      <c r="C146" s="144"/>
      <c r="D146" s="123" t="s">
        <v>416</v>
      </c>
      <c r="E146" s="161" t="s">
        <v>417</v>
      </c>
      <c r="F146" s="142">
        <v>656</v>
      </c>
      <c r="G146" s="142">
        <v>2.9239999999999999</v>
      </c>
      <c r="H146" s="147" t="s">
        <v>325</v>
      </c>
      <c r="I146" s="116">
        <v>2090</v>
      </c>
      <c r="J146" s="146">
        <v>5</v>
      </c>
      <c r="K146" s="145">
        <v>14.7</v>
      </c>
      <c r="L146" s="113">
        <f>IF(K146&gt;0,1/K146*37.7*68.6,"")</f>
        <v>175.93333333333334</v>
      </c>
      <c r="M146" s="112">
        <v>10.3</v>
      </c>
      <c r="N146" s="111">
        <v>14</v>
      </c>
      <c r="O146" s="109" t="s">
        <v>264</v>
      </c>
      <c r="P146" s="110" t="s">
        <v>404</v>
      </c>
      <c r="Q146" s="109" t="s">
        <v>12</v>
      </c>
      <c r="R146" s="108"/>
      <c r="S146" s="107"/>
      <c r="T146" s="106">
        <f>IF(K146&lt;&gt;0, IF(K146&gt;=M146,ROUNDDOWN(K146/M146*100,0),""),"")</f>
        <v>142</v>
      </c>
      <c r="U146" s="105">
        <f>IF(K146&lt;&gt;0, IF(K146&gt;=N146,ROUNDDOWN(K146/N146*100,0),""),"")</f>
        <v>105</v>
      </c>
    </row>
    <row r="147" spans="1:21" s="1" customFormat="1" ht="69.95" customHeight="1" x14ac:dyDescent="0.2">
      <c r="A147" s="128"/>
      <c r="B147" s="130"/>
      <c r="C147" s="144"/>
      <c r="D147" s="123" t="s">
        <v>416</v>
      </c>
      <c r="E147" s="161" t="s">
        <v>415</v>
      </c>
      <c r="F147" s="142">
        <v>656</v>
      </c>
      <c r="G147" s="142">
        <v>2.9239999999999999</v>
      </c>
      <c r="H147" s="147" t="s">
        <v>325</v>
      </c>
      <c r="I147" s="116" t="s">
        <v>414</v>
      </c>
      <c r="J147" s="146">
        <v>5</v>
      </c>
      <c r="K147" s="145">
        <v>14.7</v>
      </c>
      <c r="L147" s="113">
        <f>IF(K147&gt;0,1/K147*37.7*68.6,"")</f>
        <v>175.93333333333334</v>
      </c>
      <c r="M147" s="112">
        <v>9.6</v>
      </c>
      <c r="N147" s="111">
        <v>13.1</v>
      </c>
      <c r="O147" s="109" t="s">
        <v>264</v>
      </c>
      <c r="P147" s="110" t="s">
        <v>404</v>
      </c>
      <c r="Q147" s="109" t="s">
        <v>12</v>
      </c>
      <c r="R147" s="108"/>
      <c r="S147" s="107"/>
      <c r="T147" s="106">
        <f>IF(K147&lt;&gt;0, IF(K147&gt;=M147,ROUNDDOWN(K147/M147*100,0),""),"")</f>
        <v>153</v>
      </c>
      <c r="U147" s="105">
        <f>IF(K147&lt;&gt;0, IF(K147&gt;=N147,ROUNDDOWN(K147/N147*100,0),""),"")</f>
        <v>112</v>
      </c>
    </row>
    <row r="148" spans="1:21" s="1" customFormat="1" ht="33.75" x14ac:dyDescent="0.2">
      <c r="A148" s="128"/>
      <c r="B148" s="130"/>
      <c r="C148" s="144"/>
      <c r="D148" s="123" t="s">
        <v>413</v>
      </c>
      <c r="E148" s="161" t="s">
        <v>412</v>
      </c>
      <c r="F148" s="142">
        <v>656</v>
      </c>
      <c r="G148" s="142">
        <v>2.9239999999999999</v>
      </c>
      <c r="H148" s="147" t="s">
        <v>325</v>
      </c>
      <c r="I148" s="116" t="s">
        <v>411</v>
      </c>
      <c r="J148" s="146">
        <v>5</v>
      </c>
      <c r="K148" s="145">
        <v>14.3</v>
      </c>
      <c r="L148" s="113">
        <f>IF(K148&gt;0,1/K148*37.7*68.6,"")</f>
        <v>180.85454545454544</v>
      </c>
      <c r="M148" s="112">
        <v>9.6</v>
      </c>
      <c r="N148" s="111">
        <v>13.1</v>
      </c>
      <c r="O148" s="109" t="s">
        <v>264</v>
      </c>
      <c r="P148" s="110" t="s">
        <v>404</v>
      </c>
      <c r="Q148" s="109" t="s">
        <v>12</v>
      </c>
      <c r="R148" s="108"/>
      <c r="S148" s="107"/>
      <c r="T148" s="106">
        <f>IF(K148&lt;&gt;0, IF(K148&gt;=M148,ROUNDDOWN(K148/M148*100,0),""),"")</f>
        <v>148</v>
      </c>
      <c r="U148" s="105">
        <f>IF(K148&lt;&gt;0, IF(K148&gt;=N148,ROUNDDOWN(K148/N148*100,0),""),"")</f>
        <v>109</v>
      </c>
    </row>
    <row r="149" spans="1:21" s="1" customFormat="1" ht="24" customHeight="1" x14ac:dyDescent="0.2">
      <c r="A149" s="128"/>
      <c r="B149" s="130"/>
      <c r="C149" s="144"/>
      <c r="D149" s="123" t="s">
        <v>406</v>
      </c>
      <c r="E149" s="153" t="s">
        <v>410</v>
      </c>
      <c r="F149" s="142">
        <v>656</v>
      </c>
      <c r="G149" s="142">
        <v>2.9239999999999999</v>
      </c>
      <c r="H149" s="147" t="s">
        <v>325</v>
      </c>
      <c r="I149" s="116" t="s">
        <v>409</v>
      </c>
      <c r="J149" s="146">
        <v>5</v>
      </c>
      <c r="K149" s="145">
        <v>13.8</v>
      </c>
      <c r="L149" s="113">
        <f>IF(K149&gt;0,1/K149*37.7*68.6,"")</f>
        <v>187.4072463768116</v>
      </c>
      <c r="M149" s="112">
        <v>8.1</v>
      </c>
      <c r="N149" s="111">
        <v>11.7</v>
      </c>
      <c r="O149" s="109" t="s">
        <v>264</v>
      </c>
      <c r="P149" s="110" t="s">
        <v>340</v>
      </c>
      <c r="Q149" s="109" t="s">
        <v>12</v>
      </c>
      <c r="R149" s="108"/>
      <c r="S149" s="107"/>
      <c r="T149" s="106">
        <f>IF(K149&lt;&gt;0, IF(K149&gt;=M149,ROUNDDOWN(K149/M149*100,0),""),"")</f>
        <v>170</v>
      </c>
      <c r="U149" s="105">
        <f>IF(K149&lt;&gt;0, IF(K149&gt;=N149,ROUNDDOWN(K149/N149*100,0),""),"")</f>
        <v>117</v>
      </c>
    </row>
    <row r="150" spans="1:21" s="1" customFormat="1" ht="30" customHeight="1" x14ac:dyDescent="0.2">
      <c r="A150" s="128"/>
      <c r="B150" s="130"/>
      <c r="C150" s="144"/>
      <c r="D150" s="123" t="s">
        <v>406</v>
      </c>
      <c r="E150" s="161" t="s">
        <v>408</v>
      </c>
      <c r="F150" s="142">
        <v>656</v>
      </c>
      <c r="G150" s="142">
        <v>2.9239999999999999</v>
      </c>
      <c r="H150" s="147" t="s">
        <v>325</v>
      </c>
      <c r="I150" s="116" t="s">
        <v>407</v>
      </c>
      <c r="J150" s="146">
        <v>5</v>
      </c>
      <c r="K150" s="145">
        <v>14.7</v>
      </c>
      <c r="L150" s="113">
        <f>IF(K150&gt;0,1/K150*37.7*68.6,"")</f>
        <v>175.93333333333334</v>
      </c>
      <c r="M150" s="112">
        <v>9.6</v>
      </c>
      <c r="N150" s="111">
        <v>13.1</v>
      </c>
      <c r="O150" s="109" t="s">
        <v>264</v>
      </c>
      <c r="P150" s="110" t="s">
        <v>404</v>
      </c>
      <c r="Q150" s="109" t="s">
        <v>12</v>
      </c>
      <c r="R150" s="108"/>
      <c r="S150" s="107"/>
      <c r="T150" s="106">
        <f>IF(K150&lt;&gt;0, IF(K150&gt;=M150,ROUNDDOWN(K150/M150*100,0),""),"")</f>
        <v>153</v>
      </c>
      <c r="U150" s="105">
        <f>IF(K150&lt;&gt;0, IF(K150&gt;=N150,ROUNDDOWN(K150/N150*100,0),""),"")</f>
        <v>112</v>
      </c>
    </row>
    <row r="151" spans="1:21" s="1" customFormat="1" ht="24" customHeight="1" x14ac:dyDescent="0.2">
      <c r="A151" s="128"/>
      <c r="B151" s="130"/>
      <c r="C151" s="144"/>
      <c r="D151" s="123" t="s">
        <v>406</v>
      </c>
      <c r="E151" s="153" t="s">
        <v>405</v>
      </c>
      <c r="F151" s="142">
        <v>656</v>
      </c>
      <c r="G151" s="142">
        <v>2.9239999999999999</v>
      </c>
      <c r="H151" s="147" t="s">
        <v>325</v>
      </c>
      <c r="I151" s="116">
        <v>2290</v>
      </c>
      <c r="J151" s="146">
        <v>5</v>
      </c>
      <c r="K151" s="145">
        <v>13.7</v>
      </c>
      <c r="L151" s="113">
        <f>IF(K151&gt;0,1/K151*37.7*68.6,"")</f>
        <v>188.77518248175184</v>
      </c>
      <c r="M151" s="112">
        <v>8.1</v>
      </c>
      <c r="N151" s="111">
        <v>11.7</v>
      </c>
      <c r="O151" s="109" t="s">
        <v>264</v>
      </c>
      <c r="P151" s="110" t="s">
        <v>404</v>
      </c>
      <c r="Q151" s="109" t="s">
        <v>12</v>
      </c>
      <c r="R151" s="108"/>
      <c r="S151" s="107"/>
      <c r="T151" s="106">
        <f>IF(K151&lt;&gt;0, IF(K151&gt;=M151,ROUNDDOWN(K151/M151*100,0),""),"")</f>
        <v>169</v>
      </c>
      <c r="U151" s="105">
        <f>IF(K151&lt;&gt;0, IF(K151&gt;=N151,ROUNDDOWN(K151/N151*100,0),""),"")</f>
        <v>117</v>
      </c>
    </row>
    <row r="152" spans="1:21" s="1" customFormat="1" ht="24" customHeight="1" x14ac:dyDescent="0.2">
      <c r="A152" s="128"/>
      <c r="B152" s="150"/>
      <c r="C152" s="149" t="s">
        <v>403</v>
      </c>
      <c r="D152" s="123" t="s">
        <v>402</v>
      </c>
      <c r="E152" s="120" t="s">
        <v>315</v>
      </c>
      <c r="F152" s="157">
        <v>642</v>
      </c>
      <c r="G152" s="142">
        <v>2.9860000000000002</v>
      </c>
      <c r="H152" s="147" t="s">
        <v>278</v>
      </c>
      <c r="I152" s="116">
        <v>2550</v>
      </c>
      <c r="J152" s="146">
        <v>5</v>
      </c>
      <c r="K152" s="145">
        <v>10.3</v>
      </c>
      <c r="L152" s="113">
        <f>IF(K152&gt;0,1/K152*37.7*68.6,"")</f>
        <v>251.08932038834951</v>
      </c>
      <c r="M152" s="112">
        <v>8.1</v>
      </c>
      <c r="N152" s="111">
        <v>11.7</v>
      </c>
      <c r="O152" s="109" t="s">
        <v>400</v>
      </c>
      <c r="P152" s="110" t="s">
        <v>25</v>
      </c>
      <c r="Q152" s="109" t="s">
        <v>12</v>
      </c>
      <c r="R152" s="108"/>
      <c r="S152" s="107"/>
      <c r="T152" s="106">
        <f>IF(K152&lt;&gt;0, IF(K152&gt;=M152,ROUNDDOWN(K152/M152*100,0),""),"")</f>
        <v>127</v>
      </c>
      <c r="U152" s="105" t="str">
        <f>IF(K152&lt;&gt;0, IF(K152&gt;=N152,ROUNDDOWN(K152/N152*100,0),""),"")</f>
        <v/>
      </c>
    </row>
    <row r="153" spans="1:21" s="1" customFormat="1" ht="24" customHeight="1" x14ac:dyDescent="0.2">
      <c r="A153" s="128"/>
      <c r="B153" s="130"/>
      <c r="C153" s="144"/>
      <c r="D153" s="123" t="s">
        <v>401</v>
      </c>
      <c r="E153" s="120" t="s">
        <v>375</v>
      </c>
      <c r="F153" s="157">
        <v>642</v>
      </c>
      <c r="G153" s="142">
        <v>2.9860000000000002</v>
      </c>
      <c r="H153" s="147" t="s">
        <v>278</v>
      </c>
      <c r="I153" s="116">
        <v>2580</v>
      </c>
      <c r="J153" s="146">
        <v>5</v>
      </c>
      <c r="K153" s="145">
        <v>10.3</v>
      </c>
      <c r="L153" s="113">
        <f>IF(K153&gt;0,1/K153*37.7*68.6,"")</f>
        <v>251.08932038834951</v>
      </c>
      <c r="M153" s="112">
        <v>8.1</v>
      </c>
      <c r="N153" s="111">
        <v>11.7</v>
      </c>
      <c r="O153" s="109" t="s">
        <v>400</v>
      </c>
      <c r="P153" s="110" t="s">
        <v>25</v>
      </c>
      <c r="Q153" s="109" t="s">
        <v>12</v>
      </c>
      <c r="R153" s="108"/>
      <c r="S153" s="107"/>
      <c r="T153" s="106">
        <f>IF(K153&lt;&gt;0, IF(K153&gt;=M153,ROUNDDOWN(K153/M153*100,0),""),"")</f>
        <v>127</v>
      </c>
      <c r="U153" s="105" t="str">
        <f>IF(K153&lt;&gt;0, IF(K153&gt;=N153,ROUNDDOWN(K153/N153*100,0),""),"")</f>
        <v/>
      </c>
    </row>
    <row r="154" spans="1:21" s="1" customFormat="1" ht="39.950000000000003" customHeight="1" x14ac:dyDescent="0.2">
      <c r="A154" s="128"/>
      <c r="B154" s="155"/>
      <c r="C154" s="154" t="s">
        <v>399</v>
      </c>
      <c r="D154" s="123" t="s">
        <v>398</v>
      </c>
      <c r="E154" s="160" t="s">
        <v>397</v>
      </c>
      <c r="F154" s="142">
        <v>656</v>
      </c>
      <c r="G154" s="142">
        <v>2.9239999999999999</v>
      </c>
      <c r="H154" s="147" t="s">
        <v>325</v>
      </c>
      <c r="I154" s="116" t="s">
        <v>396</v>
      </c>
      <c r="J154" s="146">
        <v>5</v>
      </c>
      <c r="K154" s="159">
        <v>11.7</v>
      </c>
      <c r="L154" s="113">
        <f>IF(K154&gt;0,1/K154*37.7*68.6,"")</f>
        <v>221.04444444444442</v>
      </c>
      <c r="M154" s="112">
        <v>8.1</v>
      </c>
      <c r="N154" s="111">
        <v>11.7</v>
      </c>
      <c r="O154" s="109" t="s">
        <v>264</v>
      </c>
      <c r="P154" s="110" t="s">
        <v>340</v>
      </c>
      <c r="Q154" s="109" t="s">
        <v>12</v>
      </c>
      <c r="R154" s="108"/>
      <c r="S154" s="107"/>
      <c r="T154" s="106">
        <f>IF(K154&lt;&gt;0, IF(K154&gt;=M154,ROUNDDOWN(K154/M154*100,0),""),"")</f>
        <v>144</v>
      </c>
      <c r="U154" s="105">
        <f>IF(K154&lt;&gt;0, IF(K154&gt;=N154,ROUNDDOWN(K154/N154*100,0),""),"")</f>
        <v>100</v>
      </c>
    </row>
    <row r="155" spans="1:21" s="1" customFormat="1" ht="24" customHeight="1" x14ac:dyDescent="0.2">
      <c r="A155" s="128"/>
      <c r="B155" s="155"/>
      <c r="C155" s="154" t="s">
        <v>395</v>
      </c>
      <c r="D155" s="123" t="s">
        <v>394</v>
      </c>
      <c r="E155" s="158" t="s">
        <v>393</v>
      </c>
      <c r="F155" s="142">
        <v>654</v>
      </c>
      <c r="G155" s="142">
        <v>1.9490000000000001</v>
      </c>
      <c r="H155" s="147" t="s">
        <v>384</v>
      </c>
      <c r="I155" s="116" t="s">
        <v>392</v>
      </c>
      <c r="J155" s="146">
        <v>5</v>
      </c>
      <c r="K155" s="145">
        <v>18.100000000000001</v>
      </c>
      <c r="L155" s="113">
        <f>IF(K155&gt;0,1/K155*37.7*68.6,"")</f>
        <v>142.88508287292817</v>
      </c>
      <c r="M155" s="112">
        <v>13.4</v>
      </c>
      <c r="N155" s="111">
        <v>17</v>
      </c>
      <c r="O155" s="109" t="s">
        <v>391</v>
      </c>
      <c r="P155" s="110" t="s">
        <v>340</v>
      </c>
      <c r="Q155" s="109" t="s">
        <v>12</v>
      </c>
      <c r="R155" s="108"/>
      <c r="S155" s="107"/>
      <c r="T155" s="106">
        <f>IF(K155&lt;&gt;0, IF(K155&gt;=M155,ROUNDDOWN(K155/M155*100,0),""),"")</f>
        <v>135</v>
      </c>
      <c r="U155" s="105">
        <f>IF(K155&lt;&gt;0, IF(K155&gt;=N155,ROUNDDOWN(K155/N155*100,0),""),"")</f>
        <v>106</v>
      </c>
    </row>
    <row r="156" spans="1:21" s="1" customFormat="1" ht="24" customHeight="1" x14ac:dyDescent="0.2">
      <c r="A156" s="128"/>
      <c r="B156" s="150"/>
      <c r="C156" s="144" t="s">
        <v>390</v>
      </c>
      <c r="D156" s="123" t="s">
        <v>389</v>
      </c>
      <c r="E156" s="158" t="s">
        <v>388</v>
      </c>
      <c r="F156" s="157">
        <v>654</v>
      </c>
      <c r="G156" s="142">
        <v>1.9490000000000001</v>
      </c>
      <c r="H156" s="147" t="s">
        <v>384</v>
      </c>
      <c r="I156" s="116" t="s">
        <v>387</v>
      </c>
      <c r="J156" s="146">
        <v>5</v>
      </c>
      <c r="K156" s="145">
        <v>17.899999999999999</v>
      </c>
      <c r="L156" s="113">
        <f>IF(K156&gt;0,1/K156*37.7*68.6,"")</f>
        <v>144.48156424581009</v>
      </c>
      <c r="M156" s="112">
        <v>12.2</v>
      </c>
      <c r="N156" s="111">
        <v>15.9</v>
      </c>
      <c r="O156" s="109" t="s">
        <v>264</v>
      </c>
      <c r="P156" s="110" t="s">
        <v>340</v>
      </c>
      <c r="Q156" s="109" t="s">
        <v>12</v>
      </c>
      <c r="R156" s="108"/>
      <c r="S156" s="107"/>
      <c r="T156" s="106">
        <f>IF(K156&lt;&gt;0, IF(K156&gt;=M156,ROUNDDOWN(K156/M156*100,0),""),"")</f>
        <v>146</v>
      </c>
      <c r="U156" s="105">
        <f>IF(K156&lt;&gt;0, IF(K156&gt;=N156,ROUNDDOWN(K156/N156*100,0),""),"")</f>
        <v>112</v>
      </c>
    </row>
    <row r="157" spans="1:21" s="1" customFormat="1" ht="24" customHeight="1" x14ac:dyDescent="0.2">
      <c r="A157" s="128"/>
      <c r="B157" s="152"/>
      <c r="C157" s="151"/>
      <c r="D157" s="123" t="s">
        <v>386</v>
      </c>
      <c r="E157" s="158" t="s">
        <v>385</v>
      </c>
      <c r="F157" s="157">
        <v>654</v>
      </c>
      <c r="G157" s="142">
        <v>1.9490000000000001</v>
      </c>
      <c r="H157" s="147" t="s">
        <v>384</v>
      </c>
      <c r="I157" s="116" t="s">
        <v>383</v>
      </c>
      <c r="J157" s="146">
        <v>7</v>
      </c>
      <c r="K157" s="145">
        <v>17.899999999999999</v>
      </c>
      <c r="L157" s="113">
        <f>IF(K157&gt;0,1/K157*37.7*68.6,"")</f>
        <v>144.48156424581009</v>
      </c>
      <c r="M157" s="112">
        <v>12.2</v>
      </c>
      <c r="N157" s="111">
        <v>15.9</v>
      </c>
      <c r="O157" s="109" t="s">
        <v>264</v>
      </c>
      <c r="P157" s="110" t="s">
        <v>340</v>
      </c>
      <c r="Q157" s="109" t="s">
        <v>12</v>
      </c>
      <c r="R157" s="108"/>
      <c r="S157" s="107"/>
      <c r="T157" s="106">
        <f>IF(K157&lt;&gt;0, IF(K157&gt;=M157,ROUNDDOWN(K157/M157*100,0),""),"")</f>
        <v>146</v>
      </c>
      <c r="U157" s="105">
        <f>IF(K157&lt;&gt;0, IF(K157&gt;=N157,ROUNDDOWN(K157/N157*100,0),""),"")</f>
        <v>112</v>
      </c>
    </row>
    <row r="158" spans="1:21" s="1" customFormat="1" ht="24" customHeight="1" x14ac:dyDescent="0.2">
      <c r="A158" s="128"/>
      <c r="B158" s="130"/>
      <c r="C158" s="144" t="s">
        <v>382</v>
      </c>
      <c r="D158" s="123" t="s">
        <v>381</v>
      </c>
      <c r="E158" s="120" t="s">
        <v>103</v>
      </c>
      <c r="F158" s="142">
        <v>651</v>
      </c>
      <c r="G158" s="142">
        <v>2.1419999999999999</v>
      </c>
      <c r="H158" s="147" t="s">
        <v>368</v>
      </c>
      <c r="I158" s="116">
        <v>1910</v>
      </c>
      <c r="J158" s="146">
        <v>5</v>
      </c>
      <c r="K158" s="145">
        <v>16.2</v>
      </c>
      <c r="L158" s="113">
        <f>IF(K158&gt;0,1/K158*37.7*68.6,"")</f>
        <v>159.64320987654321</v>
      </c>
      <c r="M158" s="112">
        <v>11.2</v>
      </c>
      <c r="N158" s="111">
        <v>14.9</v>
      </c>
      <c r="O158" s="109" t="s">
        <v>371</v>
      </c>
      <c r="P158" s="110" t="s">
        <v>25</v>
      </c>
      <c r="Q158" s="109" t="s">
        <v>12</v>
      </c>
      <c r="R158" s="108"/>
      <c r="S158" s="107"/>
      <c r="T158" s="106">
        <f>IF(K158&lt;&gt;0, IF(K158&gt;=M158,ROUNDDOWN(K158/M158*100,0),""),"")</f>
        <v>144</v>
      </c>
      <c r="U158" s="105">
        <f>IF(K158&lt;&gt;0, IF(K158&gt;=N158,ROUNDDOWN(K158/N158*100,0),""),"")</f>
        <v>108</v>
      </c>
    </row>
    <row r="159" spans="1:21" s="1" customFormat="1" ht="24" customHeight="1" x14ac:dyDescent="0.2">
      <c r="A159" s="128"/>
      <c r="B159" s="130"/>
      <c r="C159" s="144"/>
      <c r="D159" s="123" t="s">
        <v>380</v>
      </c>
      <c r="E159" s="120" t="s">
        <v>105</v>
      </c>
      <c r="F159" s="142">
        <v>651</v>
      </c>
      <c r="G159" s="142">
        <v>2.1419999999999999</v>
      </c>
      <c r="H159" s="147" t="s">
        <v>368</v>
      </c>
      <c r="I159" s="116">
        <v>1940</v>
      </c>
      <c r="J159" s="146">
        <v>5</v>
      </c>
      <c r="K159" s="145">
        <v>16.2</v>
      </c>
      <c r="L159" s="113">
        <f>IF(K159&gt;0,1/K159*37.7*68.6,"")</f>
        <v>159.64320987654321</v>
      </c>
      <c r="M159" s="112">
        <v>11.2</v>
      </c>
      <c r="N159" s="111">
        <v>14.9</v>
      </c>
      <c r="O159" s="109" t="s">
        <v>371</v>
      </c>
      <c r="P159" s="110" t="s">
        <v>25</v>
      </c>
      <c r="Q159" s="109" t="s">
        <v>12</v>
      </c>
      <c r="R159" s="108"/>
      <c r="S159" s="107"/>
      <c r="T159" s="106">
        <f>IF(K159&lt;&gt;0, IF(K159&gt;=M159,ROUNDDOWN(K159/M159*100,0),""),"")</f>
        <v>144</v>
      </c>
      <c r="U159" s="105">
        <f>IF(K159&lt;&gt;0, IF(K159&gt;=N159,ROUNDDOWN(K159/N159*100,0),""),"")</f>
        <v>108</v>
      </c>
    </row>
    <row r="160" spans="1:21" s="1" customFormat="1" ht="24" customHeight="1" x14ac:dyDescent="0.2">
      <c r="A160" s="128"/>
      <c r="B160" s="130"/>
      <c r="C160" s="144"/>
      <c r="D160" s="123" t="s">
        <v>380</v>
      </c>
      <c r="E160" s="120" t="s">
        <v>315</v>
      </c>
      <c r="F160" s="142">
        <v>651</v>
      </c>
      <c r="G160" s="142">
        <v>2.1419999999999999</v>
      </c>
      <c r="H160" s="147" t="s">
        <v>368</v>
      </c>
      <c r="I160" s="116">
        <v>1940</v>
      </c>
      <c r="J160" s="146">
        <v>5</v>
      </c>
      <c r="K160" s="145">
        <v>16.2</v>
      </c>
      <c r="L160" s="113">
        <f>IF(K160&gt;0,1/K160*37.7*68.6,"")</f>
        <v>159.64320987654321</v>
      </c>
      <c r="M160" s="112">
        <v>11.2</v>
      </c>
      <c r="N160" s="111">
        <v>14.9</v>
      </c>
      <c r="O160" s="109" t="s">
        <v>371</v>
      </c>
      <c r="P160" s="110" t="s">
        <v>25</v>
      </c>
      <c r="Q160" s="109" t="s">
        <v>12</v>
      </c>
      <c r="R160" s="108"/>
      <c r="S160" s="107"/>
      <c r="T160" s="106">
        <f>IF(K160&lt;&gt;0, IF(K160&gt;=M160,ROUNDDOWN(K160/M160*100,0),""),"")</f>
        <v>144</v>
      </c>
      <c r="U160" s="105">
        <f>IF(K160&lt;&gt;0, IF(K160&gt;=N160,ROUNDDOWN(K160/N160*100,0),""),"")</f>
        <v>108</v>
      </c>
    </row>
    <row r="161" spans="1:21" s="1" customFormat="1" ht="24" customHeight="1" x14ac:dyDescent="0.2">
      <c r="A161" s="128"/>
      <c r="B161" s="130"/>
      <c r="C161" s="144"/>
      <c r="D161" s="123" t="s">
        <v>380</v>
      </c>
      <c r="E161" s="120" t="s">
        <v>375</v>
      </c>
      <c r="F161" s="142">
        <v>651</v>
      </c>
      <c r="G161" s="142">
        <v>2.1419999999999999</v>
      </c>
      <c r="H161" s="147" t="s">
        <v>368</v>
      </c>
      <c r="I161" s="116">
        <v>1970</v>
      </c>
      <c r="J161" s="146">
        <v>5</v>
      </c>
      <c r="K161" s="145">
        <v>16.2</v>
      </c>
      <c r="L161" s="113">
        <f>IF(K161&gt;0,1/K161*37.7*68.6,"")</f>
        <v>159.64320987654321</v>
      </c>
      <c r="M161" s="112">
        <v>11.2</v>
      </c>
      <c r="N161" s="111">
        <v>14.9</v>
      </c>
      <c r="O161" s="109" t="s">
        <v>371</v>
      </c>
      <c r="P161" s="110" t="s">
        <v>25</v>
      </c>
      <c r="Q161" s="109" t="s">
        <v>12</v>
      </c>
      <c r="R161" s="108"/>
      <c r="S161" s="107"/>
      <c r="T161" s="106">
        <f>IF(K161&lt;&gt;0, IF(K161&gt;=M161,ROUNDDOWN(K161/M161*100,0),""),"")</f>
        <v>144</v>
      </c>
      <c r="U161" s="105">
        <f>IF(K161&lt;&gt;0, IF(K161&gt;=N161,ROUNDDOWN(K161/N161*100,0),""),"")</f>
        <v>108</v>
      </c>
    </row>
    <row r="162" spans="1:21" s="1" customFormat="1" ht="24" customHeight="1" x14ac:dyDescent="0.2">
      <c r="A162" s="128"/>
      <c r="B162" s="130"/>
      <c r="C162" s="144"/>
      <c r="D162" s="123" t="s">
        <v>380</v>
      </c>
      <c r="E162" s="120" t="s">
        <v>314</v>
      </c>
      <c r="F162" s="142">
        <v>651</v>
      </c>
      <c r="G162" s="142">
        <v>2.1419999999999999</v>
      </c>
      <c r="H162" s="147" t="s">
        <v>368</v>
      </c>
      <c r="I162" s="116">
        <v>1920</v>
      </c>
      <c r="J162" s="146">
        <v>5</v>
      </c>
      <c r="K162" s="145">
        <v>16.2</v>
      </c>
      <c r="L162" s="113">
        <f>IF(K162&gt;0,1/K162*37.7*68.6,"")</f>
        <v>159.64320987654321</v>
      </c>
      <c r="M162" s="112">
        <v>11.2</v>
      </c>
      <c r="N162" s="111">
        <v>14.9</v>
      </c>
      <c r="O162" s="109" t="s">
        <v>371</v>
      </c>
      <c r="P162" s="110" t="s">
        <v>25</v>
      </c>
      <c r="Q162" s="109" t="s">
        <v>12</v>
      </c>
      <c r="R162" s="108"/>
      <c r="S162" s="107"/>
      <c r="T162" s="106">
        <f>IF(K162&lt;&gt;0, IF(K162&gt;=M162,ROUNDDOWN(K162/M162*100,0),""),"")</f>
        <v>144</v>
      </c>
      <c r="U162" s="105">
        <f>IF(K162&lt;&gt;0, IF(K162&gt;=N162,ROUNDDOWN(K162/N162*100,0),""),"")</f>
        <v>108</v>
      </c>
    </row>
    <row r="163" spans="1:21" s="1" customFormat="1" ht="24" customHeight="1" x14ac:dyDescent="0.2">
      <c r="A163" s="128"/>
      <c r="B163" s="130"/>
      <c r="C163" s="144"/>
      <c r="D163" s="123" t="s">
        <v>380</v>
      </c>
      <c r="E163" s="120" t="s">
        <v>374</v>
      </c>
      <c r="F163" s="142">
        <v>651</v>
      </c>
      <c r="G163" s="142">
        <v>2.1419999999999999</v>
      </c>
      <c r="H163" s="147" t="s">
        <v>368</v>
      </c>
      <c r="I163" s="116">
        <v>1950</v>
      </c>
      <c r="J163" s="146">
        <v>5</v>
      </c>
      <c r="K163" s="145">
        <v>16.2</v>
      </c>
      <c r="L163" s="113">
        <f>IF(K163&gt;0,1/K163*37.7*68.6,"")</f>
        <v>159.64320987654321</v>
      </c>
      <c r="M163" s="112">
        <v>11.2</v>
      </c>
      <c r="N163" s="111">
        <v>14.9</v>
      </c>
      <c r="O163" s="109" t="s">
        <v>371</v>
      </c>
      <c r="P163" s="110" t="s">
        <v>25</v>
      </c>
      <c r="Q163" s="109" t="s">
        <v>12</v>
      </c>
      <c r="R163" s="108"/>
      <c r="S163" s="107"/>
      <c r="T163" s="106">
        <f>IF(K163&lt;&gt;0, IF(K163&gt;=M163,ROUNDDOWN(K163/M163*100,0),""),"")</f>
        <v>144</v>
      </c>
      <c r="U163" s="105">
        <f>IF(K163&lt;&gt;0, IF(K163&gt;=N163,ROUNDDOWN(K163/N163*100,0),""),"")</f>
        <v>108</v>
      </c>
    </row>
    <row r="164" spans="1:21" s="1" customFormat="1" ht="24" customHeight="1" x14ac:dyDescent="0.2">
      <c r="A164" s="128"/>
      <c r="B164" s="130"/>
      <c r="C164" s="144"/>
      <c r="D164" s="123" t="s">
        <v>380</v>
      </c>
      <c r="E164" s="120" t="s">
        <v>283</v>
      </c>
      <c r="F164" s="142">
        <v>651</v>
      </c>
      <c r="G164" s="142">
        <v>2.1419999999999999</v>
      </c>
      <c r="H164" s="147" t="s">
        <v>368</v>
      </c>
      <c r="I164" s="116">
        <v>1950</v>
      </c>
      <c r="J164" s="146">
        <v>5</v>
      </c>
      <c r="K164" s="145">
        <v>16.2</v>
      </c>
      <c r="L164" s="113">
        <f>IF(K164&gt;0,1/K164*37.7*68.6,"")</f>
        <v>159.64320987654321</v>
      </c>
      <c r="M164" s="112">
        <v>11.2</v>
      </c>
      <c r="N164" s="111">
        <v>14.9</v>
      </c>
      <c r="O164" s="109" t="s">
        <v>371</v>
      </c>
      <c r="P164" s="110" t="s">
        <v>25</v>
      </c>
      <c r="Q164" s="109" t="s">
        <v>12</v>
      </c>
      <c r="R164" s="108"/>
      <c r="S164" s="107"/>
      <c r="T164" s="106">
        <f>IF(K164&lt;&gt;0, IF(K164&gt;=M164,ROUNDDOWN(K164/M164*100,0),""),"")</f>
        <v>144</v>
      </c>
      <c r="U164" s="105">
        <f>IF(K164&lt;&gt;0, IF(K164&gt;=N164,ROUNDDOWN(K164/N164*100,0),""),"")</f>
        <v>108</v>
      </c>
    </row>
    <row r="165" spans="1:21" s="1" customFormat="1" ht="24" customHeight="1" x14ac:dyDescent="0.2">
      <c r="A165" s="128"/>
      <c r="B165" s="152"/>
      <c r="C165" s="151"/>
      <c r="D165" s="123" t="s">
        <v>380</v>
      </c>
      <c r="E165" s="120" t="s">
        <v>372</v>
      </c>
      <c r="F165" s="142">
        <v>651</v>
      </c>
      <c r="G165" s="142">
        <v>2.1419999999999999</v>
      </c>
      <c r="H165" s="147" t="s">
        <v>368</v>
      </c>
      <c r="I165" s="116">
        <v>1980</v>
      </c>
      <c r="J165" s="146">
        <v>5</v>
      </c>
      <c r="K165" s="145">
        <v>16.2</v>
      </c>
      <c r="L165" s="113">
        <f>IF(K165&gt;0,1/K165*37.7*68.6,"")</f>
        <v>159.64320987654321</v>
      </c>
      <c r="M165" s="112">
        <v>11.2</v>
      </c>
      <c r="N165" s="111">
        <v>14.9</v>
      </c>
      <c r="O165" s="109" t="s">
        <v>371</v>
      </c>
      <c r="P165" s="110" t="s">
        <v>25</v>
      </c>
      <c r="Q165" s="109" t="s">
        <v>12</v>
      </c>
      <c r="R165" s="108"/>
      <c r="S165" s="107"/>
      <c r="T165" s="106">
        <f>IF(K165&lt;&gt;0, IF(K165&gt;=M165,ROUNDDOWN(K165/M165*100,0),""),"")</f>
        <v>144</v>
      </c>
      <c r="U165" s="105">
        <f>IF(K165&lt;&gt;0, IF(K165&gt;=N165,ROUNDDOWN(K165/N165*100,0),""),"")</f>
        <v>108</v>
      </c>
    </row>
    <row r="166" spans="1:21" s="1" customFormat="1" ht="24" customHeight="1" x14ac:dyDescent="0.2">
      <c r="A166" s="128"/>
      <c r="B166" s="130"/>
      <c r="C166" s="144" t="s">
        <v>379</v>
      </c>
      <c r="D166" s="123" t="s">
        <v>378</v>
      </c>
      <c r="E166" s="120" t="s">
        <v>103</v>
      </c>
      <c r="F166" s="142">
        <v>651</v>
      </c>
      <c r="G166" s="142">
        <v>2.1419999999999999</v>
      </c>
      <c r="H166" s="147" t="s">
        <v>368</v>
      </c>
      <c r="I166" s="116">
        <v>1930</v>
      </c>
      <c r="J166" s="146">
        <v>5</v>
      </c>
      <c r="K166" s="145">
        <v>16.2</v>
      </c>
      <c r="L166" s="113">
        <f>IF(K166&gt;0,1/K166*37.7*68.6,"")</f>
        <v>159.64320987654321</v>
      </c>
      <c r="M166" s="112">
        <v>11.2</v>
      </c>
      <c r="N166" s="111">
        <v>14.9</v>
      </c>
      <c r="O166" s="109" t="s">
        <v>371</v>
      </c>
      <c r="P166" s="110" t="s">
        <v>25</v>
      </c>
      <c r="Q166" s="109" t="s">
        <v>12</v>
      </c>
      <c r="R166" s="108"/>
      <c r="S166" s="107"/>
      <c r="T166" s="106">
        <f>IF(K166&lt;&gt;0, IF(K166&gt;=M166,ROUNDDOWN(K166/M166*100,0),""),"")</f>
        <v>144</v>
      </c>
      <c r="U166" s="105">
        <f>IF(K166&lt;&gt;0, IF(K166&gt;=N166,ROUNDDOWN(K166/N166*100,0),""),"")</f>
        <v>108</v>
      </c>
    </row>
    <row r="167" spans="1:21" s="1" customFormat="1" ht="24" customHeight="1" x14ac:dyDescent="0.2">
      <c r="A167" s="128"/>
      <c r="B167" s="130"/>
      <c r="C167" s="144"/>
      <c r="D167" s="123" t="s">
        <v>377</v>
      </c>
      <c r="E167" s="120" t="s">
        <v>105</v>
      </c>
      <c r="F167" s="142">
        <v>651</v>
      </c>
      <c r="G167" s="142">
        <v>2.1419999999999999</v>
      </c>
      <c r="H167" s="147" t="s">
        <v>368</v>
      </c>
      <c r="I167" s="116">
        <v>1950</v>
      </c>
      <c r="J167" s="146">
        <v>5</v>
      </c>
      <c r="K167" s="145">
        <v>16.2</v>
      </c>
      <c r="L167" s="113">
        <f>IF(K167&gt;0,1/K167*37.7*68.6,"")</f>
        <v>159.64320987654321</v>
      </c>
      <c r="M167" s="112">
        <v>11.2</v>
      </c>
      <c r="N167" s="111">
        <v>14.9</v>
      </c>
      <c r="O167" s="109" t="s">
        <v>371</v>
      </c>
      <c r="P167" s="110" t="s">
        <v>25</v>
      </c>
      <c r="Q167" s="109" t="s">
        <v>12</v>
      </c>
      <c r="R167" s="108"/>
      <c r="S167" s="107"/>
      <c r="T167" s="106">
        <f>IF(K167&lt;&gt;0, IF(K167&gt;=M167,ROUNDDOWN(K167/M167*100,0),""),"")</f>
        <v>144</v>
      </c>
      <c r="U167" s="105">
        <f>IF(K167&lt;&gt;0, IF(K167&gt;=N167,ROUNDDOWN(K167/N167*100,0),""),"")</f>
        <v>108</v>
      </c>
    </row>
    <row r="168" spans="1:21" s="1" customFormat="1" ht="24" customHeight="1" x14ac:dyDescent="0.2">
      <c r="A168" s="128"/>
      <c r="B168" s="130"/>
      <c r="C168" s="144"/>
      <c r="D168" s="123" t="s">
        <v>377</v>
      </c>
      <c r="E168" s="120" t="s">
        <v>315</v>
      </c>
      <c r="F168" s="142">
        <v>651</v>
      </c>
      <c r="G168" s="142">
        <v>2.1419999999999999</v>
      </c>
      <c r="H168" s="147" t="s">
        <v>368</v>
      </c>
      <c r="I168" s="116">
        <v>1960</v>
      </c>
      <c r="J168" s="146">
        <v>5</v>
      </c>
      <c r="K168" s="145">
        <v>16.2</v>
      </c>
      <c r="L168" s="113">
        <f>IF(K168&gt;0,1/K168*37.7*68.6,"")</f>
        <v>159.64320987654321</v>
      </c>
      <c r="M168" s="112">
        <v>11.2</v>
      </c>
      <c r="N168" s="111">
        <v>14.9</v>
      </c>
      <c r="O168" s="109" t="s">
        <v>371</v>
      </c>
      <c r="P168" s="110" t="s">
        <v>25</v>
      </c>
      <c r="Q168" s="109" t="s">
        <v>12</v>
      </c>
      <c r="R168" s="108"/>
      <c r="S168" s="107"/>
      <c r="T168" s="106">
        <f>IF(K168&lt;&gt;0, IF(K168&gt;=M168,ROUNDDOWN(K168/M168*100,0),""),"")</f>
        <v>144</v>
      </c>
      <c r="U168" s="105">
        <f>IF(K168&lt;&gt;0, IF(K168&gt;=N168,ROUNDDOWN(K168/N168*100,0),""),"")</f>
        <v>108</v>
      </c>
    </row>
    <row r="169" spans="1:21" s="1" customFormat="1" ht="24" customHeight="1" x14ac:dyDescent="0.2">
      <c r="A169" s="128"/>
      <c r="B169" s="130"/>
      <c r="C169" s="144"/>
      <c r="D169" s="123" t="s">
        <v>377</v>
      </c>
      <c r="E169" s="120" t="s">
        <v>375</v>
      </c>
      <c r="F169" s="142">
        <v>651</v>
      </c>
      <c r="G169" s="142">
        <v>2.1419999999999999</v>
      </c>
      <c r="H169" s="147" t="s">
        <v>368</v>
      </c>
      <c r="I169" s="116">
        <v>1980</v>
      </c>
      <c r="J169" s="146">
        <v>5</v>
      </c>
      <c r="K169" s="145">
        <v>16.2</v>
      </c>
      <c r="L169" s="113">
        <f>IF(K169&gt;0,1/K169*37.7*68.6,"")</f>
        <v>159.64320987654321</v>
      </c>
      <c r="M169" s="112">
        <v>11.2</v>
      </c>
      <c r="N169" s="111">
        <v>14.9</v>
      </c>
      <c r="O169" s="109" t="s">
        <v>371</v>
      </c>
      <c r="P169" s="110" t="s">
        <v>25</v>
      </c>
      <c r="Q169" s="109" t="s">
        <v>12</v>
      </c>
      <c r="R169" s="108"/>
      <c r="S169" s="107"/>
      <c r="T169" s="106">
        <f>IF(K169&lt;&gt;0, IF(K169&gt;=M169,ROUNDDOWN(K169/M169*100,0),""),"")</f>
        <v>144</v>
      </c>
      <c r="U169" s="105">
        <f>IF(K169&lt;&gt;0, IF(K169&gt;=N169,ROUNDDOWN(K169/N169*100,0),""),"")</f>
        <v>108</v>
      </c>
    </row>
    <row r="170" spans="1:21" s="1" customFormat="1" ht="24" customHeight="1" x14ac:dyDescent="0.2">
      <c r="A170" s="128"/>
      <c r="B170" s="130"/>
      <c r="C170" s="144"/>
      <c r="D170" s="123" t="s">
        <v>377</v>
      </c>
      <c r="E170" s="120" t="s">
        <v>314</v>
      </c>
      <c r="F170" s="142">
        <v>651</v>
      </c>
      <c r="G170" s="142">
        <v>2.1419999999999999</v>
      </c>
      <c r="H170" s="147" t="s">
        <v>368</v>
      </c>
      <c r="I170" s="116">
        <v>1940</v>
      </c>
      <c r="J170" s="146">
        <v>5</v>
      </c>
      <c r="K170" s="145">
        <v>16.2</v>
      </c>
      <c r="L170" s="113">
        <f>IF(K170&gt;0,1/K170*37.7*68.6,"")</f>
        <v>159.64320987654321</v>
      </c>
      <c r="M170" s="112">
        <v>11.2</v>
      </c>
      <c r="N170" s="111">
        <v>14.9</v>
      </c>
      <c r="O170" s="109" t="s">
        <v>371</v>
      </c>
      <c r="P170" s="110" t="s">
        <v>25</v>
      </c>
      <c r="Q170" s="109" t="s">
        <v>12</v>
      </c>
      <c r="R170" s="108"/>
      <c r="S170" s="107"/>
      <c r="T170" s="106">
        <f>IF(K170&lt;&gt;0, IF(K170&gt;=M170,ROUNDDOWN(K170/M170*100,0),""),"")</f>
        <v>144</v>
      </c>
      <c r="U170" s="105">
        <f>IF(K170&lt;&gt;0, IF(K170&gt;=N170,ROUNDDOWN(K170/N170*100,0),""),"")</f>
        <v>108</v>
      </c>
    </row>
    <row r="171" spans="1:21" s="1" customFormat="1" ht="24" customHeight="1" x14ac:dyDescent="0.2">
      <c r="A171" s="128"/>
      <c r="B171" s="130"/>
      <c r="C171" s="144"/>
      <c r="D171" s="123" t="s">
        <v>377</v>
      </c>
      <c r="E171" s="120" t="s">
        <v>374</v>
      </c>
      <c r="F171" s="142">
        <v>651</v>
      </c>
      <c r="G171" s="142">
        <v>2.1419999999999999</v>
      </c>
      <c r="H171" s="147" t="s">
        <v>368</v>
      </c>
      <c r="I171" s="116">
        <v>1960</v>
      </c>
      <c r="J171" s="146">
        <v>5</v>
      </c>
      <c r="K171" s="145">
        <v>16.2</v>
      </c>
      <c r="L171" s="113">
        <f>IF(K171&gt;0,1/K171*37.7*68.6,"")</f>
        <v>159.64320987654321</v>
      </c>
      <c r="M171" s="112">
        <v>11.2</v>
      </c>
      <c r="N171" s="111">
        <v>14.9</v>
      </c>
      <c r="O171" s="109" t="s">
        <v>371</v>
      </c>
      <c r="P171" s="110" t="s">
        <v>25</v>
      </c>
      <c r="Q171" s="109" t="s">
        <v>12</v>
      </c>
      <c r="R171" s="108"/>
      <c r="S171" s="107"/>
      <c r="T171" s="106">
        <f>IF(K171&lt;&gt;0, IF(K171&gt;=M171,ROUNDDOWN(K171/M171*100,0),""),"")</f>
        <v>144</v>
      </c>
      <c r="U171" s="105">
        <f>IF(K171&lt;&gt;0, IF(K171&gt;=N171,ROUNDDOWN(K171/N171*100,0),""),"")</f>
        <v>108</v>
      </c>
    </row>
    <row r="172" spans="1:21" s="1" customFormat="1" ht="24" customHeight="1" x14ac:dyDescent="0.2">
      <c r="A172" s="128"/>
      <c r="B172" s="130"/>
      <c r="C172" s="144"/>
      <c r="D172" s="123" t="s">
        <v>377</v>
      </c>
      <c r="E172" s="120" t="s">
        <v>283</v>
      </c>
      <c r="F172" s="142">
        <v>651</v>
      </c>
      <c r="G172" s="142">
        <v>2.1419999999999999</v>
      </c>
      <c r="H172" s="147" t="s">
        <v>368</v>
      </c>
      <c r="I172" s="116">
        <v>1970</v>
      </c>
      <c r="J172" s="146">
        <v>5</v>
      </c>
      <c r="K172" s="145">
        <v>16.2</v>
      </c>
      <c r="L172" s="113">
        <f>IF(K172&gt;0,1/K172*37.7*68.6,"")</f>
        <v>159.64320987654321</v>
      </c>
      <c r="M172" s="112">
        <v>11.2</v>
      </c>
      <c r="N172" s="111">
        <v>14.9</v>
      </c>
      <c r="O172" s="109" t="s">
        <v>371</v>
      </c>
      <c r="P172" s="110" t="s">
        <v>25</v>
      </c>
      <c r="Q172" s="109" t="s">
        <v>12</v>
      </c>
      <c r="R172" s="108"/>
      <c r="S172" s="107"/>
      <c r="T172" s="106">
        <f>IF(K172&lt;&gt;0, IF(K172&gt;=M172,ROUNDDOWN(K172/M172*100,0),""),"")</f>
        <v>144</v>
      </c>
      <c r="U172" s="105">
        <f>IF(K172&lt;&gt;0, IF(K172&gt;=N172,ROUNDDOWN(K172/N172*100,0),""),"")</f>
        <v>108</v>
      </c>
    </row>
    <row r="173" spans="1:21" s="1" customFormat="1" ht="24" customHeight="1" x14ac:dyDescent="0.2">
      <c r="A173" s="128"/>
      <c r="B173" s="130"/>
      <c r="C173" s="144"/>
      <c r="D173" s="123" t="s">
        <v>377</v>
      </c>
      <c r="E173" s="120" t="s">
        <v>372</v>
      </c>
      <c r="F173" s="142">
        <v>651</v>
      </c>
      <c r="G173" s="142">
        <v>2.1419999999999999</v>
      </c>
      <c r="H173" s="147" t="s">
        <v>368</v>
      </c>
      <c r="I173" s="116">
        <v>1990</v>
      </c>
      <c r="J173" s="146">
        <v>5</v>
      </c>
      <c r="K173" s="145">
        <v>16.2</v>
      </c>
      <c r="L173" s="113">
        <f>IF(K173&gt;0,1/K173*37.7*68.6,"")</f>
        <v>159.64320987654321</v>
      </c>
      <c r="M173" s="112">
        <v>11.2</v>
      </c>
      <c r="N173" s="111">
        <v>14.9</v>
      </c>
      <c r="O173" s="109" t="s">
        <v>371</v>
      </c>
      <c r="P173" s="110" t="s">
        <v>25</v>
      </c>
      <c r="Q173" s="109" t="s">
        <v>12</v>
      </c>
      <c r="R173" s="108"/>
      <c r="S173" s="107"/>
      <c r="T173" s="106">
        <f>IF(K173&lt;&gt;0, IF(K173&gt;=M173,ROUNDDOWN(K173/M173*100,0),""),"")</f>
        <v>144</v>
      </c>
      <c r="U173" s="105">
        <f>IF(K173&lt;&gt;0, IF(K173&gt;=N173,ROUNDDOWN(K173/N173*100,0),""),"")</f>
        <v>108</v>
      </c>
    </row>
    <row r="174" spans="1:21" s="1" customFormat="1" ht="24" customHeight="1" x14ac:dyDescent="0.2">
      <c r="A174" s="128"/>
      <c r="B174" s="130"/>
      <c r="C174" s="144"/>
      <c r="D174" s="123" t="s">
        <v>376</v>
      </c>
      <c r="E174" s="120" t="s">
        <v>103</v>
      </c>
      <c r="F174" s="142">
        <v>651</v>
      </c>
      <c r="G174" s="142">
        <v>2.1419999999999999</v>
      </c>
      <c r="H174" s="147" t="s">
        <v>368</v>
      </c>
      <c r="I174" s="116">
        <v>1910</v>
      </c>
      <c r="J174" s="146">
        <v>5</v>
      </c>
      <c r="K174" s="145">
        <v>16.2</v>
      </c>
      <c r="L174" s="113">
        <f>IF(K174&gt;0,1/K174*37.7*68.6,"")</f>
        <v>159.64320987654321</v>
      </c>
      <c r="M174" s="112">
        <v>11.2</v>
      </c>
      <c r="N174" s="111">
        <v>14.9</v>
      </c>
      <c r="O174" s="109" t="s">
        <v>371</v>
      </c>
      <c r="P174" s="110" t="s">
        <v>25</v>
      </c>
      <c r="Q174" s="109" t="s">
        <v>12</v>
      </c>
      <c r="R174" s="108"/>
      <c r="S174" s="107"/>
      <c r="T174" s="106">
        <f>IF(K174&lt;&gt;0, IF(K174&gt;=M174,ROUNDDOWN(K174/M174*100,0),""),"")</f>
        <v>144</v>
      </c>
      <c r="U174" s="105">
        <f>IF(K174&lt;&gt;0, IF(K174&gt;=N174,ROUNDDOWN(K174/N174*100,0),""),"")</f>
        <v>108</v>
      </c>
    </row>
    <row r="175" spans="1:21" s="1" customFormat="1" ht="24" customHeight="1" x14ac:dyDescent="0.2">
      <c r="A175" s="128"/>
      <c r="B175" s="130"/>
      <c r="C175" s="144"/>
      <c r="D175" s="123" t="s">
        <v>373</v>
      </c>
      <c r="E175" s="120" t="s">
        <v>105</v>
      </c>
      <c r="F175" s="142">
        <v>651</v>
      </c>
      <c r="G175" s="142">
        <v>2.1419999999999999</v>
      </c>
      <c r="H175" s="147" t="s">
        <v>368</v>
      </c>
      <c r="I175" s="116">
        <v>1930</v>
      </c>
      <c r="J175" s="146">
        <v>5</v>
      </c>
      <c r="K175" s="145">
        <v>16.2</v>
      </c>
      <c r="L175" s="113">
        <f>IF(K175&gt;0,1/K175*37.7*68.6,"")</f>
        <v>159.64320987654321</v>
      </c>
      <c r="M175" s="112">
        <v>11.2</v>
      </c>
      <c r="N175" s="111">
        <v>14.9</v>
      </c>
      <c r="O175" s="109" t="s">
        <v>371</v>
      </c>
      <c r="P175" s="110" t="s">
        <v>25</v>
      </c>
      <c r="Q175" s="109" t="s">
        <v>12</v>
      </c>
      <c r="R175" s="108"/>
      <c r="S175" s="107"/>
      <c r="T175" s="106">
        <f>IF(K175&lt;&gt;0, IF(K175&gt;=M175,ROUNDDOWN(K175/M175*100,0),""),"")</f>
        <v>144</v>
      </c>
      <c r="U175" s="105">
        <f>IF(K175&lt;&gt;0, IF(K175&gt;=N175,ROUNDDOWN(K175/N175*100,0),""),"")</f>
        <v>108</v>
      </c>
    </row>
    <row r="176" spans="1:21" s="1" customFormat="1" ht="24" customHeight="1" x14ac:dyDescent="0.2">
      <c r="A176" s="128"/>
      <c r="B176" s="130"/>
      <c r="C176" s="144"/>
      <c r="D176" s="123" t="s">
        <v>373</v>
      </c>
      <c r="E176" s="120" t="s">
        <v>315</v>
      </c>
      <c r="F176" s="142">
        <v>651</v>
      </c>
      <c r="G176" s="142">
        <v>2.1419999999999999</v>
      </c>
      <c r="H176" s="147" t="s">
        <v>368</v>
      </c>
      <c r="I176" s="116">
        <v>1940</v>
      </c>
      <c r="J176" s="146">
        <v>5</v>
      </c>
      <c r="K176" s="145">
        <v>16.2</v>
      </c>
      <c r="L176" s="113">
        <f>IF(K176&gt;0,1/K176*37.7*68.6,"")</f>
        <v>159.64320987654321</v>
      </c>
      <c r="M176" s="112">
        <v>11.2</v>
      </c>
      <c r="N176" s="111">
        <v>14.9</v>
      </c>
      <c r="O176" s="109" t="s">
        <v>371</v>
      </c>
      <c r="P176" s="110" t="s">
        <v>25</v>
      </c>
      <c r="Q176" s="109" t="s">
        <v>12</v>
      </c>
      <c r="R176" s="108"/>
      <c r="S176" s="107"/>
      <c r="T176" s="106">
        <f>IF(K176&lt;&gt;0, IF(K176&gt;=M176,ROUNDDOWN(K176/M176*100,0),""),"")</f>
        <v>144</v>
      </c>
      <c r="U176" s="105">
        <f>IF(K176&lt;&gt;0, IF(K176&gt;=N176,ROUNDDOWN(K176/N176*100,0),""),"")</f>
        <v>108</v>
      </c>
    </row>
    <row r="177" spans="1:21" s="1" customFormat="1" ht="24" customHeight="1" x14ac:dyDescent="0.2">
      <c r="A177" s="128"/>
      <c r="B177" s="130"/>
      <c r="C177" s="144"/>
      <c r="D177" s="123" t="s">
        <v>373</v>
      </c>
      <c r="E177" s="120" t="s">
        <v>375</v>
      </c>
      <c r="F177" s="142">
        <v>651</v>
      </c>
      <c r="G177" s="142">
        <v>2.1419999999999999</v>
      </c>
      <c r="H177" s="147" t="s">
        <v>368</v>
      </c>
      <c r="I177" s="116">
        <v>1960</v>
      </c>
      <c r="J177" s="146">
        <v>5</v>
      </c>
      <c r="K177" s="145">
        <v>16.2</v>
      </c>
      <c r="L177" s="113">
        <f>IF(K177&gt;0,1/K177*37.7*68.6,"")</f>
        <v>159.64320987654321</v>
      </c>
      <c r="M177" s="112">
        <v>11.2</v>
      </c>
      <c r="N177" s="111">
        <v>14.9</v>
      </c>
      <c r="O177" s="109" t="s">
        <v>371</v>
      </c>
      <c r="P177" s="110" t="s">
        <v>25</v>
      </c>
      <c r="Q177" s="109" t="s">
        <v>12</v>
      </c>
      <c r="R177" s="108"/>
      <c r="S177" s="107"/>
      <c r="T177" s="106">
        <f>IF(K177&lt;&gt;0, IF(K177&gt;=M177,ROUNDDOWN(K177/M177*100,0),""),"")</f>
        <v>144</v>
      </c>
      <c r="U177" s="105">
        <f>IF(K177&lt;&gt;0, IF(K177&gt;=N177,ROUNDDOWN(K177/N177*100,0),""),"")</f>
        <v>108</v>
      </c>
    </row>
    <row r="178" spans="1:21" s="1" customFormat="1" ht="24" customHeight="1" x14ac:dyDescent="0.2">
      <c r="A178" s="128"/>
      <c r="B178" s="130"/>
      <c r="C178" s="144"/>
      <c r="D178" s="123" t="s">
        <v>373</v>
      </c>
      <c r="E178" s="120" t="s">
        <v>314</v>
      </c>
      <c r="F178" s="142">
        <v>651</v>
      </c>
      <c r="G178" s="142">
        <v>2.1419999999999999</v>
      </c>
      <c r="H178" s="147" t="s">
        <v>368</v>
      </c>
      <c r="I178" s="116">
        <v>1920</v>
      </c>
      <c r="J178" s="146">
        <v>5</v>
      </c>
      <c r="K178" s="145">
        <v>16.2</v>
      </c>
      <c r="L178" s="113">
        <f>IF(K178&gt;0,1/K178*37.7*68.6,"")</f>
        <v>159.64320987654321</v>
      </c>
      <c r="M178" s="112">
        <v>11.2</v>
      </c>
      <c r="N178" s="111">
        <v>14.9</v>
      </c>
      <c r="O178" s="109" t="s">
        <v>371</v>
      </c>
      <c r="P178" s="110" t="s">
        <v>25</v>
      </c>
      <c r="Q178" s="109" t="s">
        <v>12</v>
      </c>
      <c r="R178" s="108"/>
      <c r="S178" s="107"/>
      <c r="T178" s="106">
        <f>IF(K178&lt;&gt;0, IF(K178&gt;=M178,ROUNDDOWN(K178/M178*100,0),""),"")</f>
        <v>144</v>
      </c>
      <c r="U178" s="105">
        <f>IF(K178&lt;&gt;0, IF(K178&gt;=N178,ROUNDDOWN(K178/N178*100,0),""),"")</f>
        <v>108</v>
      </c>
    </row>
    <row r="179" spans="1:21" s="1" customFormat="1" ht="24" customHeight="1" x14ac:dyDescent="0.2">
      <c r="A179" s="128"/>
      <c r="B179" s="130"/>
      <c r="C179" s="144"/>
      <c r="D179" s="123" t="s">
        <v>373</v>
      </c>
      <c r="E179" s="120" t="s">
        <v>374</v>
      </c>
      <c r="F179" s="142">
        <v>651</v>
      </c>
      <c r="G179" s="142">
        <v>2.1419999999999999</v>
      </c>
      <c r="H179" s="147" t="s">
        <v>368</v>
      </c>
      <c r="I179" s="116">
        <v>1940</v>
      </c>
      <c r="J179" s="146">
        <v>5</v>
      </c>
      <c r="K179" s="145">
        <v>16.2</v>
      </c>
      <c r="L179" s="113">
        <f>IF(K179&gt;0,1/K179*37.7*68.6,"")</f>
        <v>159.64320987654321</v>
      </c>
      <c r="M179" s="112">
        <v>11.2</v>
      </c>
      <c r="N179" s="111">
        <v>14.9</v>
      </c>
      <c r="O179" s="109" t="s">
        <v>371</v>
      </c>
      <c r="P179" s="110" t="s">
        <v>25</v>
      </c>
      <c r="Q179" s="109" t="s">
        <v>12</v>
      </c>
      <c r="R179" s="108"/>
      <c r="S179" s="107"/>
      <c r="T179" s="106">
        <f>IF(K179&lt;&gt;0, IF(K179&gt;=M179,ROUNDDOWN(K179/M179*100,0),""),"")</f>
        <v>144</v>
      </c>
      <c r="U179" s="105">
        <f>IF(K179&lt;&gt;0, IF(K179&gt;=N179,ROUNDDOWN(K179/N179*100,0),""),"")</f>
        <v>108</v>
      </c>
    </row>
    <row r="180" spans="1:21" s="1" customFormat="1" ht="24" customHeight="1" x14ac:dyDescent="0.2">
      <c r="A180" s="128"/>
      <c r="B180" s="130"/>
      <c r="C180" s="144"/>
      <c r="D180" s="123" t="s">
        <v>373</v>
      </c>
      <c r="E180" s="120" t="s">
        <v>283</v>
      </c>
      <c r="F180" s="142">
        <v>651</v>
      </c>
      <c r="G180" s="142">
        <v>2.1419999999999999</v>
      </c>
      <c r="H180" s="147" t="s">
        <v>368</v>
      </c>
      <c r="I180" s="116">
        <v>1950</v>
      </c>
      <c r="J180" s="146">
        <v>5</v>
      </c>
      <c r="K180" s="145">
        <v>16.2</v>
      </c>
      <c r="L180" s="113">
        <f>IF(K180&gt;0,1/K180*37.7*68.6,"")</f>
        <v>159.64320987654321</v>
      </c>
      <c r="M180" s="112">
        <v>11.2</v>
      </c>
      <c r="N180" s="111">
        <v>14.9</v>
      </c>
      <c r="O180" s="109" t="s">
        <v>371</v>
      </c>
      <c r="P180" s="110" t="s">
        <v>25</v>
      </c>
      <c r="Q180" s="109" t="s">
        <v>12</v>
      </c>
      <c r="R180" s="108"/>
      <c r="S180" s="107"/>
      <c r="T180" s="106">
        <f>IF(K180&lt;&gt;0, IF(K180&gt;=M180,ROUNDDOWN(K180/M180*100,0),""),"")</f>
        <v>144</v>
      </c>
      <c r="U180" s="105">
        <f>IF(K180&lt;&gt;0, IF(K180&gt;=N180,ROUNDDOWN(K180/N180*100,0),""),"")</f>
        <v>108</v>
      </c>
    </row>
    <row r="181" spans="1:21" s="1" customFormat="1" ht="24" customHeight="1" x14ac:dyDescent="0.2">
      <c r="A181" s="128"/>
      <c r="B181" s="152"/>
      <c r="C181" s="151"/>
      <c r="D181" s="123" t="s">
        <v>373</v>
      </c>
      <c r="E181" s="120" t="s">
        <v>372</v>
      </c>
      <c r="F181" s="142">
        <v>651</v>
      </c>
      <c r="G181" s="142">
        <v>2.1419999999999999</v>
      </c>
      <c r="H181" s="147" t="s">
        <v>368</v>
      </c>
      <c r="I181" s="116">
        <v>1970</v>
      </c>
      <c r="J181" s="146">
        <v>5</v>
      </c>
      <c r="K181" s="145">
        <v>16.2</v>
      </c>
      <c r="L181" s="113">
        <f>IF(K181&gt;0,1/K181*37.7*68.6,"")</f>
        <v>159.64320987654321</v>
      </c>
      <c r="M181" s="112">
        <v>11.2</v>
      </c>
      <c r="N181" s="111">
        <v>14.9</v>
      </c>
      <c r="O181" s="109" t="s">
        <v>371</v>
      </c>
      <c r="P181" s="110" t="s">
        <v>25</v>
      </c>
      <c r="Q181" s="109" t="s">
        <v>12</v>
      </c>
      <c r="R181" s="108"/>
      <c r="S181" s="107"/>
      <c r="T181" s="106">
        <f>IF(K181&lt;&gt;0, IF(K181&gt;=M181,ROUNDDOWN(K181/M181*100,0),""),"")</f>
        <v>144</v>
      </c>
      <c r="U181" s="105">
        <f>IF(K181&lt;&gt;0, IF(K181&gt;=N181,ROUNDDOWN(K181/N181*100,0),""),"")</f>
        <v>108</v>
      </c>
    </row>
    <row r="182" spans="1:21" s="1" customFormat="1" ht="24" customHeight="1" x14ac:dyDescent="0.2">
      <c r="A182" s="128"/>
      <c r="B182" s="130"/>
      <c r="C182" s="144" t="s">
        <v>370</v>
      </c>
      <c r="D182" s="123" t="s">
        <v>369</v>
      </c>
      <c r="E182" s="120" t="s">
        <v>106</v>
      </c>
      <c r="F182" s="142">
        <v>642</v>
      </c>
      <c r="G182" s="142">
        <v>2.9860000000000002</v>
      </c>
      <c r="H182" s="147" t="s">
        <v>368</v>
      </c>
      <c r="I182" s="116">
        <v>2250</v>
      </c>
      <c r="J182" s="146">
        <v>5</v>
      </c>
      <c r="K182" s="145">
        <v>12.9</v>
      </c>
      <c r="L182" s="113">
        <f>IF(K182&gt;0,1/K182*37.7*68.6,"")</f>
        <v>200.48217054263566</v>
      </c>
      <c r="M182" s="112">
        <v>9.6</v>
      </c>
      <c r="N182" s="111">
        <v>13.1</v>
      </c>
      <c r="O182" s="109" t="s">
        <v>264</v>
      </c>
      <c r="P182" s="110" t="s">
        <v>25</v>
      </c>
      <c r="Q182" s="109" t="s">
        <v>12</v>
      </c>
      <c r="R182" s="108"/>
      <c r="S182" s="107"/>
      <c r="T182" s="106">
        <f>IF(K182&lt;&gt;0, IF(K182&gt;=M182,ROUNDDOWN(K182/M182*100,0),""),"")</f>
        <v>134</v>
      </c>
      <c r="U182" s="105" t="str">
        <f>IF(K182&lt;&gt;0, IF(K182&gt;=N182,ROUNDDOWN(K182/N182*100,0),""),"")</f>
        <v/>
      </c>
    </row>
    <row r="183" spans="1:21" s="1" customFormat="1" ht="24" customHeight="1" x14ac:dyDescent="0.2">
      <c r="A183" s="128"/>
      <c r="B183" s="130"/>
      <c r="C183" s="144"/>
      <c r="D183" s="123" t="s">
        <v>346</v>
      </c>
      <c r="E183" s="120" t="s">
        <v>123</v>
      </c>
      <c r="F183" s="142">
        <v>642</v>
      </c>
      <c r="G183" s="142">
        <v>2.9860000000000002</v>
      </c>
      <c r="H183" s="147" t="s">
        <v>325</v>
      </c>
      <c r="I183" s="116">
        <v>2260</v>
      </c>
      <c r="J183" s="146">
        <v>5</v>
      </c>
      <c r="K183" s="145">
        <v>12.9</v>
      </c>
      <c r="L183" s="113">
        <f>IF(K183&gt;0,1/K183*37.7*68.6,"")</f>
        <v>200.48217054263566</v>
      </c>
      <c r="M183" s="112">
        <v>9.6</v>
      </c>
      <c r="N183" s="111">
        <v>13.1</v>
      </c>
      <c r="O183" s="109" t="s">
        <v>264</v>
      </c>
      <c r="P183" s="110" t="s">
        <v>25</v>
      </c>
      <c r="Q183" s="109" t="s">
        <v>12</v>
      </c>
      <c r="R183" s="108"/>
      <c r="S183" s="107"/>
      <c r="T183" s="106">
        <f>IF(K183&lt;&gt;0, IF(K183&gt;=M183,ROUNDDOWN(K183/M183*100,0),""),"")</f>
        <v>134</v>
      </c>
      <c r="U183" s="105" t="str">
        <f>IF(K183&lt;&gt;0, IF(K183&gt;=N183,ROUNDDOWN(K183/N183*100,0),""),"")</f>
        <v/>
      </c>
    </row>
    <row r="184" spans="1:21" s="1" customFormat="1" ht="24" customHeight="1" x14ac:dyDescent="0.2">
      <c r="A184" s="128"/>
      <c r="B184" s="130"/>
      <c r="C184" s="144"/>
      <c r="D184" s="123" t="s">
        <v>346</v>
      </c>
      <c r="E184" s="120" t="s">
        <v>322</v>
      </c>
      <c r="F184" s="142">
        <v>642</v>
      </c>
      <c r="G184" s="142">
        <v>2.9860000000000002</v>
      </c>
      <c r="H184" s="147" t="s">
        <v>325</v>
      </c>
      <c r="I184" s="116">
        <v>2270</v>
      </c>
      <c r="J184" s="146">
        <v>5</v>
      </c>
      <c r="K184" s="145">
        <v>12.9</v>
      </c>
      <c r="L184" s="113">
        <f>IF(K184&gt;0,1/K184*37.7*68.6,"")</f>
        <v>200.48217054263566</v>
      </c>
      <c r="M184" s="112">
        <v>9.6</v>
      </c>
      <c r="N184" s="111">
        <v>13.1</v>
      </c>
      <c r="O184" s="109" t="s">
        <v>264</v>
      </c>
      <c r="P184" s="110" t="s">
        <v>25</v>
      </c>
      <c r="Q184" s="109" t="s">
        <v>12</v>
      </c>
      <c r="R184" s="108"/>
      <c r="S184" s="107"/>
      <c r="T184" s="106">
        <f>IF(K184&lt;&gt;0, IF(K184&gt;=M184,ROUNDDOWN(K184/M184*100,0),""),"")</f>
        <v>134</v>
      </c>
      <c r="U184" s="105" t="str">
        <f>IF(K184&lt;&gt;0, IF(K184&gt;=N184,ROUNDDOWN(K184/N184*100,0),""),"")</f>
        <v/>
      </c>
    </row>
    <row r="185" spans="1:21" s="1" customFormat="1" ht="24" customHeight="1" x14ac:dyDescent="0.2">
      <c r="A185" s="128"/>
      <c r="B185" s="130"/>
      <c r="C185" s="144"/>
      <c r="D185" s="123" t="s">
        <v>346</v>
      </c>
      <c r="E185" s="120" t="s">
        <v>367</v>
      </c>
      <c r="F185" s="142">
        <v>642</v>
      </c>
      <c r="G185" s="142">
        <v>2.9860000000000002</v>
      </c>
      <c r="H185" s="147" t="s">
        <v>325</v>
      </c>
      <c r="I185" s="116">
        <v>2280</v>
      </c>
      <c r="J185" s="146">
        <v>5</v>
      </c>
      <c r="K185" s="145">
        <v>12.9</v>
      </c>
      <c r="L185" s="113">
        <f>IF(K185&gt;0,1/K185*37.7*68.6,"")</f>
        <v>200.48217054263566</v>
      </c>
      <c r="M185" s="112">
        <v>8.1</v>
      </c>
      <c r="N185" s="111">
        <v>11.7</v>
      </c>
      <c r="O185" s="109" t="s">
        <v>264</v>
      </c>
      <c r="P185" s="110" t="s">
        <v>25</v>
      </c>
      <c r="Q185" s="109" t="s">
        <v>12</v>
      </c>
      <c r="R185" s="108"/>
      <c r="S185" s="107"/>
      <c r="T185" s="106">
        <f>IF(K185&lt;&gt;0, IF(K185&gt;=M185,ROUNDDOWN(K185/M185*100,0),""),"")</f>
        <v>159</v>
      </c>
      <c r="U185" s="105">
        <f>IF(K185&lt;&gt;0, IF(K185&gt;=N185,ROUNDDOWN(K185/N185*100,0),""),"")</f>
        <v>110</v>
      </c>
    </row>
    <row r="186" spans="1:21" s="1" customFormat="1" ht="24" customHeight="1" x14ac:dyDescent="0.2">
      <c r="A186" s="128"/>
      <c r="B186" s="130"/>
      <c r="C186" s="144"/>
      <c r="D186" s="123" t="s">
        <v>346</v>
      </c>
      <c r="E186" s="120" t="s">
        <v>366</v>
      </c>
      <c r="F186" s="142">
        <v>642</v>
      </c>
      <c r="G186" s="142">
        <v>2.9860000000000002</v>
      </c>
      <c r="H186" s="147" t="s">
        <v>325</v>
      </c>
      <c r="I186" s="116">
        <v>2280</v>
      </c>
      <c r="J186" s="146">
        <v>5</v>
      </c>
      <c r="K186" s="145">
        <v>12.9</v>
      </c>
      <c r="L186" s="113">
        <f>IF(K186&gt;0,1/K186*37.7*68.6,"")</f>
        <v>200.48217054263566</v>
      </c>
      <c r="M186" s="112">
        <v>8.1</v>
      </c>
      <c r="N186" s="111">
        <v>11.7</v>
      </c>
      <c r="O186" s="109" t="s">
        <v>264</v>
      </c>
      <c r="P186" s="110" t="s">
        <v>25</v>
      </c>
      <c r="Q186" s="109" t="s">
        <v>12</v>
      </c>
      <c r="R186" s="108"/>
      <c r="S186" s="107"/>
      <c r="T186" s="106">
        <f>IF(K186&lt;&gt;0, IF(K186&gt;=M186,ROUNDDOWN(K186/M186*100,0),""),"")</f>
        <v>159</v>
      </c>
      <c r="U186" s="105">
        <f>IF(K186&lt;&gt;0, IF(K186&gt;=N186,ROUNDDOWN(K186/N186*100,0),""),"")</f>
        <v>110</v>
      </c>
    </row>
    <row r="187" spans="1:21" s="1" customFormat="1" ht="24" customHeight="1" x14ac:dyDescent="0.2">
      <c r="A187" s="128"/>
      <c r="B187" s="130"/>
      <c r="C187" s="144"/>
      <c r="D187" s="123" t="s">
        <v>346</v>
      </c>
      <c r="E187" s="120" t="s">
        <v>365</v>
      </c>
      <c r="F187" s="142">
        <v>642</v>
      </c>
      <c r="G187" s="142">
        <v>2.9860000000000002</v>
      </c>
      <c r="H187" s="147" t="s">
        <v>325</v>
      </c>
      <c r="I187" s="116">
        <v>2290</v>
      </c>
      <c r="J187" s="146">
        <v>5</v>
      </c>
      <c r="K187" s="145">
        <v>12.9</v>
      </c>
      <c r="L187" s="113">
        <f>IF(K187&gt;0,1/K187*37.7*68.6,"")</f>
        <v>200.48217054263566</v>
      </c>
      <c r="M187" s="112">
        <v>8.1</v>
      </c>
      <c r="N187" s="111">
        <v>11.7</v>
      </c>
      <c r="O187" s="109" t="s">
        <v>264</v>
      </c>
      <c r="P187" s="110" t="s">
        <v>25</v>
      </c>
      <c r="Q187" s="109" t="s">
        <v>12</v>
      </c>
      <c r="R187" s="108"/>
      <c r="S187" s="107"/>
      <c r="T187" s="106">
        <f>IF(K187&lt;&gt;0, IF(K187&gt;=M187,ROUNDDOWN(K187/M187*100,0),""),"")</f>
        <v>159</v>
      </c>
      <c r="U187" s="105">
        <f>IF(K187&lt;&gt;0, IF(K187&gt;=N187,ROUNDDOWN(K187/N187*100,0),""),"")</f>
        <v>110</v>
      </c>
    </row>
    <row r="188" spans="1:21" s="1" customFormat="1" ht="24" customHeight="1" x14ac:dyDescent="0.2">
      <c r="A188" s="128"/>
      <c r="B188" s="130"/>
      <c r="C188" s="144"/>
      <c r="D188" s="123" t="s">
        <v>346</v>
      </c>
      <c r="E188" s="120" t="s">
        <v>308</v>
      </c>
      <c r="F188" s="142">
        <v>642</v>
      </c>
      <c r="G188" s="142">
        <v>2.9860000000000002</v>
      </c>
      <c r="H188" s="147" t="s">
        <v>325</v>
      </c>
      <c r="I188" s="116">
        <v>2300</v>
      </c>
      <c r="J188" s="146">
        <v>5</v>
      </c>
      <c r="K188" s="145">
        <v>12.9</v>
      </c>
      <c r="L188" s="113">
        <f>IF(K188&gt;0,1/K188*37.7*68.6,"")</f>
        <v>200.48217054263566</v>
      </c>
      <c r="M188" s="112">
        <v>8.1</v>
      </c>
      <c r="N188" s="111">
        <v>11.7</v>
      </c>
      <c r="O188" s="109" t="s">
        <v>264</v>
      </c>
      <c r="P188" s="110" t="s">
        <v>25</v>
      </c>
      <c r="Q188" s="109" t="s">
        <v>12</v>
      </c>
      <c r="R188" s="108"/>
      <c r="S188" s="107"/>
      <c r="T188" s="106">
        <f>IF(K188&lt;&gt;0, IF(K188&gt;=M188,ROUNDDOWN(K188/M188*100,0),""),"")</f>
        <v>159</v>
      </c>
      <c r="U188" s="105">
        <f>IF(K188&lt;&gt;0, IF(K188&gt;=N188,ROUNDDOWN(K188/N188*100,0),""),"")</f>
        <v>110</v>
      </c>
    </row>
    <row r="189" spans="1:21" s="1" customFormat="1" ht="24" customHeight="1" x14ac:dyDescent="0.2">
      <c r="A189" s="128"/>
      <c r="B189" s="130"/>
      <c r="C189" s="144"/>
      <c r="D189" s="123" t="s">
        <v>346</v>
      </c>
      <c r="E189" s="120" t="s">
        <v>307</v>
      </c>
      <c r="F189" s="142">
        <v>642</v>
      </c>
      <c r="G189" s="142">
        <v>2.9860000000000002</v>
      </c>
      <c r="H189" s="147" t="s">
        <v>325</v>
      </c>
      <c r="I189" s="116">
        <v>2310</v>
      </c>
      <c r="J189" s="146">
        <v>5</v>
      </c>
      <c r="K189" s="145">
        <v>12.9</v>
      </c>
      <c r="L189" s="113">
        <f>IF(K189&gt;0,1/K189*37.7*68.6,"")</f>
        <v>200.48217054263566</v>
      </c>
      <c r="M189" s="112">
        <v>8.1</v>
      </c>
      <c r="N189" s="111">
        <v>11.7</v>
      </c>
      <c r="O189" s="109" t="s">
        <v>264</v>
      </c>
      <c r="P189" s="110" t="s">
        <v>25</v>
      </c>
      <c r="Q189" s="109" t="s">
        <v>12</v>
      </c>
      <c r="R189" s="108"/>
      <c r="S189" s="107"/>
      <c r="T189" s="106">
        <f>IF(K189&lt;&gt;0, IF(K189&gt;=M189,ROUNDDOWN(K189/M189*100,0),""),"")</f>
        <v>159</v>
      </c>
      <c r="U189" s="105">
        <f>IF(K189&lt;&gt;0, IF(K189&gt;=N189,ROUNDDOWN(K189/N189*100,0),""),"")</f>
        <v>110</v>
      </c>
    </row>
    <row r="190" spans="1:21" s="1" customFormat="1" ht="24" customHeight="1" x14ac:dyDescent="0.2">
      <c r="A190" s="128"/>
      <c r="B190" s="130"/>
      <c r="C190" s="144"/>
      <c r="D190" s="123" t="s">
        <v>346</v>
      </c>
      <c r="E190" s="120" t="s">
        <v>364</v>
      </c>
      <c r="F190" s="142">
        <v>642</v>
      </c>
      <c r="G190" s="142">
        <v>2.9860000000000002</v>
      </c>
      <c r="H190" s="147" t="s">
        <v>325</v>
      </c>
      <c r="I190" s="116">
        <v>2310</v>
      </c>
      <c r="J190" s="146">
        <v>5</v>
      </c>
      <c r="K190" s="145">
        <v>12.9</v>
      </c>
      <c r="L190" s="113">
        <f>IF(K190&gt;0,1/K190*37.7*68.6,"")</f>
        <v>200.48217054263566</v>
      </c>
      <c r="M190" s="112">
        <v>8.1</v>
      </c>
      <c r="N190" s="111">
        <v>11.7</v>
      </c>
      <c r="O190" s="109" t="s">
        <v>264</v>
      </c>
      <c r="P190" s="110" t="s">
        <v>25</v>
      </c>
      <c r="Q190" s="109" t="s">
        <v>12</v>
      </c>
      <c r="R190" s="108"/>
      <c r="S190" s="107"/>
      <c r="T190" s="106">
        <f>IF(K190&lt;&gt;0, IF(K190&gt;=M190,ROUNDDOWN(K190/M190*100,0),""),"")</f>
        <v>159</v>
      </c>
      <c r="U190" s="105">
        <f>IF(K190&lt;&gt;0, IF(K190&gt;=N190,ROUNDDOWN(K190/N190*100,0),""),"")</f>
        <v>110</v>
      </c>
    </row>
    <row r="191" spans="1:21" s="1" customFormat="1" ht="24" customHeight="1" x14ac:dyDescent="0.2">
      <c r="A191" s="128"/>
      <c r="B191" s="130"/>
      <c r="C191" s="144"/>
      <c r="D191" s="123" t="s">
        <v>346</v>
      </c>
      <c r="E191" s="120" t="s">
        <v>363</v>
      </c>
      <c r="F191" s="142">
        <v>642</v>
      </c>
      <c r="G191" s="142">
        <v>2.9860000000000002</v>
      </c>
      <c r="H191" s="147" t="s">
        <v>325</v>
      </c>
      <c r="I191" s="116">
        <v>2320</v>
      </c>
      <c r="J191" s="146">
        <v>5</v>
      </c>
      <c r="K191" s="145">
        <v>12.9</v>
      </c>
      <c r="L191" s="113">
        <f>IF(K191&gt;0,1/K191*37.7*68.6,"")</f>
        <v>200.48217054263566</v>
      </c>
      <c r="M191" s="112">
        <v>8.1</v>
      </c>
      <c r="N191" s="111">
        <v>11.7</v>
      </c>
      <c r="O191" s="109" t="s">
        <v>264</v>
      </c>
      <c r="P191" s="110" t="s">
        <v>25</v>
      </c>
      <c r="Q191" s="109" t="s">
        <v>12</v>
      </c>
      <c r="R191" s="108"/>
      <c r="S191" s="107"/>
      <c r="T191" s="106">
        <f>IF(K191&lt;&gt;0, IF(K191&gt;=M191,ROUNDDOWN(K191/M191*100,0),""),"")</f>
        <v>159</v>
      </c>
      <c r="U191" s="105">
        <f>IF(K191&lt;&gt;0, IF(K191&gt;=N191,ROUNDDOWN(K191/N191*100,0),""),"")</f>
        <v>110</v>
      </c>
    </row>
    <row r="192" spans="1:21" s="1" customFormat="1" ht="24" customHeight="1" x14ac:dyDescent="0.2">
      <c r="A192" s="128"/>
      <c r="B192" s="130"/>
      <c r="C192" s="144"/>
      <c r="D192" s="120" t="s">
        <v>346</v>
      </c>
      <c r="E192" s="120" t="s">
        <v>362</v>
      </c>
      <c r="F192" s="118">
        <v>642</v>
      </c>
      <c r="G192" s="118">
        <v>2.9860000000000002</v>
      </c>
      <c r="H192" s="117" t="s">
        <v>325</v>
      </c>
      <c r="I192" s="116">
        <v>2340</v>
      </c>
      <c r="J192" s="115">
        <v>5</v>
      </c>
      <c r="K192" s="114">
        <v>12.9</v>
      </c>
      <c r="L192" s="113">
        <f>IF(K192&gt;0,1/K192*37.7*68.6,"")</f>
        <v>200.48217054263566</v>
      </c>
      <c r="M192" s="112">
        <v>8.1</v>
      </c>
      <c r="N192" s="111">
        <v>11.7</v>
      </c>
      <c r="O192" s="109" t="s">
        <v>264</v>
      </c>
      <c r="P192" s="110" t="s">
        <v>25</v>
      </c>
      <c r="Q192" s="109" t="s">
        <v>12</v>
      </c>
      <c r="R192" s="108"/>
      <c r="S192" s="107"/>
      <c r="T192" s="106">
        <f>IF(K192&lt;&gt;0, IF(K192&gt;=M192,ROUNDDOWN(K192/M192*100,0),""),"")</f>
        <v>159</v>
      </c>
      <c r="U192" s="105">
        <f>IF(K192&lt;&gt;0, IF(K192&gt;=N192,ROUNDDOWN(K192/N192*100,0),""),"")</f>
        <v>110</v>
      </c>
    </row>
    <row r="193" spans="1:21" s="1" customFormat="1" ht="24" customHeight="1" x14ac:dyDescent="0.2">
      <c r="A193" s="128"/>
      <c r="B193" s="130"/>
      <c r="C193" s="144"/>
      <c r="D193" s="120" t="s">
        <v>346</v>
      </c>
      <c r="E193" s="120" t="s">
        <v>306</v>
      </c>
      <c r="F193" s="118">
        <v>642</v>
      </c>
      <c r="G193" s="118">
        <v>2.9860000000000002</v>
      </c>
      <c r="H193" s="117" t="s">
        <v>325</v>
      </c>
      <c r="I193" s="116">
        <v>2350</v>
      </c>
      <c r="J193" s="115">
        <v>5</v>
      </c>
      <c r="K193" s="114">
        <v>12.9</v>
      </c>
      <c r="L193" s="113">
        <f>IF(K193&gt;0,1/K193*37.7*68.6,"")</f>
        <v>200.48217054263566</v>
      </c>
      <c r="M193" s="112">
        <v>8.1</v>
      </c>
      <c r="N193" s="111">
        <v>11.7</v>
      </c>
      <c r="O193" s="109" t="s">
        <v>264</v>
      </c>
      <c r="P193" s="110" t="s">
        <v>25</v>
      </c>
      <c r="Q193" s="109" t="s">
        <v>12</v>
      </c>
      <c r="R193" s="108"/>
      <c r="S193" s="107"/>
      <c r="T193" s="106">
        <f>IF(K193&lt;&gt;0, IF(K193&gt;=M193,ROUNDDOWN(K193/M193*100,0),""),"")</f>
        <v>159</v>
      </c>
      <c r="U193" s="105">
        <f>IF(K193&lt;&gt;0, IF(K193&gt;=N193,ROUNDDOWN(K193/N193*100,0),""),"")</f>
        <v>110</v>
      </c>
    </row>
    <row r="194" spans="1:21" s="1" customFormat="1" ht="24" customHeight="1" x14ac:dyDescent="0.2">
      <c r="A194" s="128"/>
      <c r="B194" s="130"/>
      <c r="C194" s="144"/>
      <c r="D194" s="120" t="s">
        <v>346</v>
      </c>
      <c r="E194" s="120" t="s">
        <v>337</v>
      </c>
      <c r="F194" s="118">
        <v>642</v>
      </c>
      <c r="G194" s="118">
        <v>2.9860000000000002</v>
      </c>
      <c r="H194" s="117" t="s">
        <v>325</v>
      </c>
      <c r="I194" s="116">
        <v>2250</v>
      </c>
      <c r="J194" s="115">
        <v>5</v>
      </c>
      <c r="K194" s="145">
        <v>11.7</v>
      </c>
      <c r="L194" s="113">
        <f>IF(K194&gt;0,1/K194*37.7*68.6,"")</f>
        <v>221.04444444444442</v>
      </c>
      <c r="M194" s="112">
        <v>9.6</v>
      </c>
      <c r="N194" s="111">
        <v>13.1</v>
      </c>
      <c r="O194" s="109" t="s">
        <v>264</v>
      </c>
      <c r="P194" s="110" t="s">
        <v>340</v>
      </c>
      <c r="Q194" s="109" t="s">
        <v>12</v>
      </c>
      <c r="R194" s="108"/>
      <c r="S194" s="107"/>
      <c r="T194" s="106">
        <f>IF(K194&lt;&gt;0, IF(K194&gt;=M194,ROUNDDOWN(K194/M194*100,0),""),"")</f>
        <v>121</v>
      </c>
      <c r="U194" s="105" t="str">
        <f>IF(K194&lt;&gt;0, IF(K194&gt;=N194,ROUNDDOWN(K194/N194*100,0),""),"")</f>
        <v/>
      </c>
    </row>
    <row r="195" spans="1:21" s="1" customFormat="1" ht="24" customHeight="1" x14ac:dyDescent="0.2">
      <c r="A195" s="128"/>
      <c r="B195" s="130"/>
      <c r="C195" s="144"/>
      <c r="D195" s="120" t="s">
        <v>346</v>
      </c>
      <c r="E195" s="120" t="s">
        <v>336</v>
      </c>
      <c r="F195" s="118">
        <v>642</v>
      </c>
      <c r="G195" s="118">
        <v>2.9860000000000002</v>
      </c>
      <c r="H195" s="117" t="s">
        <v>325</v>
      </c>
      <c r="I195" s="116">
        <v>2260</v>
      </c>
      <c r="J195" s="115">
        <v>5</v>
      </c>
      <c r="K195" s="145">
        <v>11.7</v>
      </c>
      <c r="L195" s="113">
        <f>IF(K195&gt;0,1/K195*37.7*68.6,"")</f>
        <v>221.04444444444442</v>
      </c>
      <c r="M195" s="112">
        <v>9.6</v>
      </c>
      <c r="N195" s="111">
        <v>13.1</v>
      </c>
      <c r="O195" s="109" t="s">
        <v>264</v>
      </c>
      <c r="P195" s="110" t="s">
        <v>340</v>
      </c>
      <c r="Q195" s="109" t="s">
        <v>12</v>
      </c>
      <c r="R195" s="108"/>
      <c r="S195" s="107"/>
      <c r="T195" s="106">
        <f>IF(K195&lt;&gt;0, IF(K195&gt;=M195,ROUNDDOWN(K195/M195*100,0),""),"")</f>
        <v>121</v>
      </c>
      <c r="U195" s="105" t="str">
        <f>IF(K195&lt;&gt;0, IF(K195&gt;=N195,ROUNDDOWN(K195/N195*100,0),""),"")</f>
        <v/>
      </c>
    </row>
    <row r="196" spans="1:21" s="1" customFormat="1" ht="24" customHeight="1" x14ac:dyDescent="0.2">
      <c r="A196" s="128"/>
      <c r="B196" s="130"/>
      <c r="C196" s="144"/>
      <c r="D196" s="120" t="s">
        <v>346</v>
      </c>
      <c r="E196" s="120" t="s">
        <v>335</v>
      </c>
      <c r="F196" s="118">
        <v>642</v>
      </c>
      <c r="G196" s="118">
        <v>2.9860000000000002</v>
      </c>
      <c r="H196" s="117" t="s">
        <v>325</v>
      </c>
      <c r="I196" s="116">
        <v>2270</v>
      </c>
      <c r="J196" s="115">
        <v>5</v>
      </c>
      <c r="K196" s="145">
        <v>11.7</v>
      </c>
      <c r="L196" s="113">
        <f>IF(K196&gt;0,1/K196*37.7*68.6,"")</f>
        <v>221.04444444444442</v>
      </c>
      <c r="M196" s="112">
        <v>9.6</v>
      </c>
      <c r="N196" s="111">
        <v>13.1</v>
      </c>
      <c r="O196" s="109" t="s">
        <v>264</v>
      </c>
      <c r="P196" s="110" t="s">
        <v>340</v>
      </c>
      <c r="Q196" s="109" t="s">
        <v>12</v>
      </c>
      <c r="R196" s="108"/>
      <c r="S196" s="107"/>
      <c r="T196" s="106">
        <f>IF(K196&lt;&gt;0, IF(K196&gt;=M196,ROUNDDOWN(K196/M196*100,0),""),"")</f>
        <v>121</v>
      </c>
      <c r="U196" s="105" t="str">
        <f>IF(K196&lt;&gt;0, IF(K196&gt;=N196,ROUNDDOWN(K196/N196*100,0),""),"")</f>
        <v/>
      </c>
    </row>
    <row r="197" spans="1:21" s="1" customFormat="1" ht="24" customHeight="1" x14ac:dyDescent="0.2">
      <c r="A197" s="128"/>
      <c r="B197" s="130"/>
      <c r="C197" s="144"/>
      <c r="D197" s="120" t="s">
        <v>346</v>
      </c>
      <c r="E197" s="120" t="s">
        <v>334</v>
      </c>
      <c r="F197" s="118">
        <v>642</v>
      </c>
      <c r="G197" s="118">
        <v>2.9860000000000002</v>
      </c>
      <c r="H197" s="117" t="s">
        <v>325</v>
      </c>
      <c r="I197" s="116">
        <v>2280</v>
      </c>
      <c r="J197" s="115">
        <v>5</v>
      </c>
      <c r="K197" s="145">
        <v>11.7</v>
      </c>
      <c r="L197" s="113">
        <f>IF(K197&gt;0,1/K197*37.7*68.6,"")</f>
        <v>221.04444444444442</v>
      </c>
      <c r="M197" s="112">
        <v>8.1</v>
      </c>
      <c r="N197" s="111">
        <v>11.7</v>
      </c>
      <c r="O197" s="109" t="s">
        <v>264</v>
      </c>
      <c r="P197" s="110" t="s">
        <v>340</v>
      </c>
      <c r="Q197" s="109" t="s">
        <v>12</v>
      </c>
      <c r="R197" s="108"/>
      <c r="S197" s="107"/>
      <c r="T197" s="106">
        <f>IF(K197&lt;&gt;0, IF(K197&gt;=M197,ROUNDDOWN(K197/M197*100,0),""),"")</f>
        <v>144</v>
      </c>
      <c r="U197" s="105">
        <f>IF(K197&lt;&gt;0, IF(K197&gt;=N197,ROUNDDOWN(K197/N197*100,0),""),"")</f>
        <v>100</v>
      </c>
    </row>
    <row r="198" spans="1:21" s="1" customFormat="1" ht="24" customHeight="1" x14ac:dyDescent="0.2">
      <c r="A198" s="128"/>
      <c r="B198" s="130"/>
      <c r="C198" s="144"/>
      <c r="D198" s="120" t="s">
        <v>346</v>
      </c>
      <c r="E198" s="120" t="s">
        <v>361</v>
      </c>
      <c r="F198" s="118">
        <v>642</v>
      </c>
      <c r="G198" s="118">
        <v>2.9860000000000002</v>
      </c>
      <c r="H198" s="117" t="s">
        <v>325</v>
      </c>
      <c r="I198" s="116">
        <v>2280</v>
      </c>
      <c r="J198" s="115">
        <v>5</v>
      </c>
      <c r="K198" s="145">
        <v>11.7</v>
      </c>
      <c r="L198" s="113">
        <f>IF(K198&gt;0,1/K198*37.7*68.6,"")</f>
        <v>221.04444444444442</v>
      </c>
      <c r="M198" s="112">
        <v>8.1</v>
      </c>
      <c r="N198" s="111">
        <v>11.7</v>
      </c>
      <c r="O198" s="109" t="s">
        <v>264</v>
      </c>
      <c r="P198" s="110" t="s">
        <v>340</v>
      </c>
      <c r="Q198" s="109" t="s">
        <v>12</v>
      </c>
      <c r="R198" s="108"/>
      <c r="S198" s="107"/>
      <c r="T198" s="106">
        <f>IF(K198&lt;&gt;0, IF(K198&gt;=M198,ROUNDDOWN(K198/M198*100,0),""),"")</f>
        <v>144</v>
      </c>
      <c r="U198" s="105">
        <f>IF(K198&lt;&gt;0, IF(K198&gt;=N198,ROUNDDOWN(K198/N198*100,0),""),"")</f>
        <v>100</v>
      </c>
    </row>
    <row r="199" spans="1:21" s="1" customFormat="1" ht="24" customHeight="1" x14ac:dyDescent="0.2">
      <c r="A199" s="128"/>
      <c r="B199" s="130"/>
      <c r="C199" s="144"/>
      <c r="D199" s="120" t="s">
        <v>346</v>
      </c>
      <c r="E199" s="120" t="s">
        <v>360</v>
      </c>
      <c r="F199" s="118">
        <v>642</v>
      </c>
      <c r="G199" s="118">
        <v>2.9860000000000002</v>
      </c>
      <c r="H199" s="117" t="s">
        <v>325</v>
      </c>
      <c r="I199" s="116">
        <v>2290</v>
      </c>
      <c r="J199" s="115">
        <v>5</v>
      </c>
      <c r="K199" s="145">
        <v>11.7</v>
      </c>
      <c r="L199" s="113">
        <f>IF(K199&gt;0,1/K199*37.7*68.6,"")</f>
        <v>221.04444444444442</v>
      </c>
      <c r="M199" s="112">
        <v>8.1</v>
      </c>
      <c r="N199" s="111">
        <v>11.7</v>
      </c>
      <c r="O199" s="109" t="s">
        <v>264</v>
      </c>
      <c r="P199" s="110" t="s">
        <v>340</v>
      </c>
      <c r="Q199" s="109" t="s">
        <v>12</v>
      </c>
      <c r="R199" s="108"/>
      <c r="S199" s="107"/>
      <c r="T199" s="106">
        <f>IF(K199&lt;&gt;0, IF(K199&gt;=M199,ROUNDDOWN(K199/M199*100,0),""),"")</f>
        <v>144</v>
      </c>
      <c r="U199" s="105">
        <f>IF(K199&lt;&gt;0, IF(K199&gt;=N199,ROUNDDOWN(K199/N199*100,0),""),"")</f>
        <v>100</v>
      </c>
    </row>
    <row r="200" spans="1:21" s="1" customFormat="1" ht="24" customHeight="1" x14ac:dyDescent="0.2">
      <c r="A200" s="128"/>
      <c r="B200" s="130"/>
      <c r="C200" s="144"/>
      <c r="D200" s="120" t="s">
        <v>346</v>
      </c>
      <c r="E200" s="120" t="s">
        <v>359</v>
      </c>
      <c r="F200" s="118">
        <v>642</v>
      </c>
      <c r="G200" s="118">
        <v>2.9860000000000002</v>
      </c>
      <c r="H200" s="117" t="s">
        <v>325</v>
      </c>
      <c r="I200" s="116">
        <v>2300</v>
      </c>
      <c r="J200" s="115">
        <v>5</v>
      </c>
      <c r="K200" s="145">
        <v>11.7</v>
      </c>
      <c r="L200" s="113">
        <f>IF(K200&gt;0,1/K200*37.7*68.6,"")</f>
        <v>221.04444444444442</v>
      </c>
      <c r="M200" s="112">
        <v>8.1</v>
      </c>
      <c r="N200" s="111">
        <v>11.7</v>
      </c>
      <c r="O200" s="109" t="s">
        <v>264</v>
      </c>
      <c r="P200" s="110" t="s">
        <v>340</v>
      </c>
      <c r="Q200" s="109" t="s">
        <v>12</v>
      </c>
      <c r="R200" s="108"/>
      <c r="S200" s="107"/>
      <c r="T200" s="106">
        <f>IF(K200&lt;&gt;0, IF(K200&gt;=M200,ROUNDDOWN(K200/M200*100,0),""),"")</f>
        <v>144</v>
      </c>
      <c r="U200" s="105">
        <f>IF(K200&lt;&gt;0, IF(K200&gt;=N200,ROUNDDOWN(K200/N200*100,0),""),"")</f>
        <v>100</v>
      </c>
    </row>
    <row r="201" spans="1:21" s="1" customFormat="1" ht="24" customHeight="1" x14ac:dyDescent="0.2">
      <c r="A201" s="128"/>
      <c r="B201" s="130"/>
      <c r="C201" s="144"/>
      <c r="D201" s="120" t="s">
        <v>346</v>
      </c>
      <c r="E201" s="120" t="s">
        <v>358</v>
      </c>
      <c r="F201" s="118">
        <v>642</v>
      </c>
      <c r="G201" s="118">
        <v>2.9860000000000002</v>
      </c>
      <c r="H201" s="117" t="s">
        <v>325</v>
      </c>
      <c r="I201" s="116">
        <v>2310</v>
      </c>
      <c r="J201" s="115">
        <v>5</v>
      </c>
      <c r="K201" s="145">
        <v>11.7</v>
      </c>
      <c r="L201" s="113">
        <f>IF(K201&gt;0,1/K201*37.7*68.6,"")</f>
        <v>221.04444444444442</v>
      </c>
      <c r="M201" s="112">
        <v>8.1</v>
      </c>
      <c r="N201" s="111">
        <v>11.7</v>
      </c>
      <c r="O201" s="109" t="s">
        <v>264</v>
      </c>
      <c r="P201" s="110" t="s">
        <v>340</v>
      </c>
      <c r="Q201" s="109" t="s">
        <v>12</v>
      </c>
      <c r="R201" s="108"/>
      <c r="S201" s="107"/>
      <c r="T201" s="106">
        <f>IF(K201&lt;&gt;0, IF(K201&gt;=M201,ROUNDDOWN(K201/M201*100,0),""),"")</f>
        <v>144</v>
      </c>
      <c r="U201" s="105">
        <f>IF(K201&lt;&gt;0, IF(K201&gt;=N201,ROUNDDOWN(K201/N201*100,0),""),"")</f>
        <v>100</v>
      </c>
    </row>
    <row r="202" spans="1:21" s="1" customFormat="1" ht="24" customHeight="1" x14ac:dyDescent="0.2">
      <c r="A202" s="128"/>
      <c r="B202" s="130"/>
      <c r="C202" s="144"/>
      <c r="D202" s="120" t="s">
        <v>346</v>
      </c>
      <c r="E202" s="120" t="s">
        <v>357</v>
      </c>
      <c r="F202" s="118">
        <v>642</v>
      </c>
      <c r="G202" s="118">
        <v>2.9860000000000002</v>
      </c>
      <c r="H202" s="117" t="s">
        <v>325</v>
      </c>
      <c r="I202" s="116">
        <v>2310</v>
      </c>
      <c r="J202" s="115">
        <v>5</v>
      </c>
      <c r="K202" s="145">
        <v>11.7</v>
      </c>
      <c r="L202" s="113">
        <f>IF(K202&gt;0,1/K202*37.7*68.6,"")</f>
        <v>221.04444444444442</v>
      </c>
      <c r="M202" s="112">
        <v>8.1</v>
      </c>
      <c r="N202" s="111">
        <v>11.7</v>
      </c>
      <c r="O202" s="109" t="s">
        <v>264</v>
      </c>
      <c r="P202" s="110" t="s">
        <v>340</v>
      </c>
      <c r="Q202" s="109" t="s">
        <v>12</v>
      </c>
      <c r="R202" s="108"/>
      <c r="S202" s="107"/>
      <c r="T202" s="106">
        <f>IF(K202&lt;&gt;0, IF(K202&gt;=M202,ROUNDDOWN(K202/M202*100,0),""),"")</f>
        <v>144</v>
      </c>
      <c r="U202" s="105">
        <f>IF(K202&lt;&gt;0, IF(K202&gt;=N202,ROUNDDOWN(K202/N202*100,0),""),"")</f>
        <v>100</v>
      </c>
    </row>
    <row r="203" spans="1:21" s="1" customFormat="1" ht="24" customHeight="1" x14ac:dyDescent="0.2">
      <c r="A203" s="128"/>
      <c r="B203" s="130"/>
      <c r="C203" s="144"/>
      <c r="D203" s="120" t="s">
        <v>346</v>
      </c>
      <c r="E203" s="120" t="s">
        <v>356</v>
      </c>
      <c r="F203" s="118">
        <v>642</v>
      </c>
      <c r="G203" s="118">
        <v>2.9860000000000002</v>
      </c>
      <c r="H203" s="117" t="s">
        <v>325</v>
      </c>
      <c r="I203" s="116">
        <v>2320</v>
      </c>
      <c r="J203" s="115">
        <v>5</v>
      </c>
      <c r="K203" s="145">
        <v>11.7</v>
      </c>
      <c r="L203" s="113">
        <f>IF(K203&gt;0,1/K203*37.7*68.6,"")</f>
        <v>221.04444444444442</v>
      </c>
      <c r="M203" s="112">
        <v>8.1</v>
      </c>
      <c r="N203" s="111">
        <v>11.7</v>
      </c>
      <c r="O203" s="109" t="s">
        <v>264</v>
      </c>
      <c r="P203" s="110" t="s">
        <v>340</v>
      </c>
      <c r="Q203" s="109" t="s">
        <v>12</v>
      </c>
      <c r="R203" s="108"/>
      <c r="S203" s="107"/>
      <c r="T203" s="106">
        <f>IF(K203&lt;&gt;0, IF(K203&gt;=M203,ROUNDDOWN(K203/M203*100,0),""),"")</f>
        <v>144</v>
      </c>
      <c r="U203" s="105">
        <f>IF(K203&lt;&gt;0, IF(K203&gt;=N203,ROUNDDOWN(K203/N203*100,0),""),"")</f>
        <v>100</v>
      </c>
    </row>
    <row r="204" spans="1:21" s="1" customFormat="1" ht="24" customHeight="1" x14ac:dyDescent="0.2">
      <c r="A204" s="128"/>
      <c r="B204" s="130"/>
      <c r="C204" s="144"/>
      <c r="D204" s="120" t="s">
        <v>346</v>
      </c>
      <c r="E204" s="120" t="s">
        <v>355</v>
      </c>
      <c r="F204" s="118">
        <v>642</v>
      </c>
      <c r="G204" s="118">
        <v>2.9860000000000002</v>
      </c>
      <c r="H204" s="117" t="s">
        <v>325</v>
      </c>
      <c r="I204" s="116">
        <v>2340</v>
      </c>
      <c r="J204" s="115">
        <v>5</v>
      </c>
      <c r="K204" s="145">
        <v>11.7</v>
      </c>
      <c r="L204" s="113">
        <f>IF(K204&gt;0,1/K204*37.7*68.6,"")</f>
        <v>221.04444444444442</v>
      </c>
      <c r="M204" s="112">
        <v>8.1</v>
      </c>
      <c r="N204" s="111">
        <v>11.7</v>
      </c>
      <c r="O204" s="109" t="s">
        <v>264</v>
      </c>
      <c r="P204" s="110" t="s">
        <v>340</v>
      </c>
      <c r="Q204" s="109" t="s">
        <v>12</v>
      </c>
      <c r="R204" s="108"/>
      <c r="S204" s="107"/>
      <c r="T204" s="106">
        <f>IF(K204&lt;&gt;0, IF(K204&gt;=M204,ROUNDDOWN(K204/M204*100,0),""),"")</f>
        <v>144</v>
      </c>
      <c r="U204" s="105">
        <f>IF(K204&lt;&gt;0, IF(K204&gt;=N204,ROUNDDOWN(K204/N204*100,0),""),"")</f>
        <v>100</v>
      </c>
    </row>
    <row r="205" spans="1:21" s="1" customFormat="1" ht="24" customHeight="1" x14ac:dyDescent="0.2">
      <c r="A205" s="128"/>
      <c r="B205" s="152"/>
      <c r="C205" s="151"/>
      <c r="D205" s="120" t="s">
        <v>346</v>
      </c>
      <c r="E205" s="120" t="s">
        <v>354</v>
      </c>
      <c r="F205" s="118">
        <v>642</v>
      </c>
      <c r="G205" s="118">
        <v>2.9860000000000002</v>
      </c>
      <c r="H205" s="117" t="s">
        <v>325</v>
      </c>
      <c r="I205" s="116">
        <v>2350</v>
      </c>
      <c r="J205" s="115">
        <v>5</v>
      </c>
      <c r="K205" s="145">
        <v>11.7</v>
      </c>
      <c r="L205" s="113">
        <f>IF(K205&gt;0,1/K205*37.7*68.6,"")</f>
        <v>221.04444444444442</v>
      </c>
      <c r="M205" s="112">
        <v>8.1</v>
      </c>
      <c r="N205" s="111">
        <v>11.7</v>
      </c>
      <c r="O205" s="109" t="s">
        <v>264</v>
      </c>
      <c r="P205" s="110" t="s">
        <v>340</v>
      </c>
      <c r="Q205" s="109" t="s">
        <v>12</v>
      </c>
      <c r="R205" s="108"/>
      <c r="S205" s="107"/>
      <c r="T205" s="106">
        <f>IF(K205&lt;&gt;0, IF(K205&gt;=M205,ROUNDDOWN(K205/M205*100,0),""),"")</f>
        <v>144</v>
      </c>
      <c r="U205" s="105">
        <f>IF(K205&lt;&gt;0, IF(K205&gt;=N205,ROUNDDOWN(K205/N205*100,0),""),"")</f>
        <v>100</v>
      </c>
    </row>
    <row r="206" spans="1:21" s="1" customFormat="1" ht="24" customHeight="1" x14ac:dyDescent="0.2">
      <c r="A206" s="128"/>
      <c r="B206" s="130"/>
      <c r="C206" s="144" t="s">
        <v>353</v>
      </c>
      <c r="D206" s="123" t="s">
        <v>346</v>
      </c>
      <c r="E206" s="120" t="s">
        <v>294</v>
      </c>
      <c r="F206" s="118">
        <v>642</v>
      </c>
      <c r="G206" s="118">
        <v>2.9860000000000002</v>
      </c>
      <c r="H206" s="117" t="s">
        <v>325</v>
      </c>
      <c r="I206" s="117">
        <v>2290</v>
      </c>
      <c r="J206" s="156">
        <v>5</v>
      </c>
      <c r="K206" s="145">
        <v>13.3</v>
      </c>
      <c r="L206" s="113">
        <f>IF(K206&gt;0,1/K206*37.7*68.6,"")</f>
        <v>194.45263157894735</v>
      </c>
      <c r="M206" s="112">
        <v>8.1</v>
      </c>
      <c r="N206" s="111">
        <v>11.7</v>
      </c>
      <c r="O206" s="109" t="s">
        <v>264</v>
      </c>
      <c r="P206" s="110" t="s">
        <v>25</v>
      </c>
      <c r="Q206" s="109" t="s">
        <v>12</v>
      </c>
      <c r="R206" s="108"/>
      <c r="S206" s="107"/>
      <c r="T206" s="106">
        <f>IF(K206&lt;&gt;0, IF(K206&gt;=M206,ROUNDDOWN(K206/M206*100,0),""),"")</f>
        <v>164</v>
      </c>
      <c r="U206" s="105">
        <f>IF(K206&lt;&gt;0, IF(K206&gt;=N206,ROUNDDOWN(K206/N206*100,0),""),"")</f>
        <v>113</v>
      </c>
    </row>
    <row r="207" spans="1:21" s="1" customFormat="1" ht="24" customHeight="1" x14ac:dyDescent="0.2">
      <c r="A207" s="128"/>
      <c r="B207" s="130"/>
      <c r="C207" s="144"/>
      <c r="D207" s="123" t="s">
        <v>346</v>
      </c>
      <c r="E207" s="120" t="s">
        <v>331</v>
      </c>
      <c r="F207" s="118">
        <v>642</v>
      </c>
      <c r="G207" s="118">
        <v>2.9860000000000002</v>
      </c>
      <c r="H207" s="117" t="s">
        <v>325</v>
      </c>
      <c r="I207" s="117">
        <v>2300</v>
      </c>
      <c r="J207" s="156">
        <v>5</v>
      </c>
      <c r="K207" s="145">
        <v>13.3</v>
      </c>
      <c r="L207" s="113">
        <f>IF(K207&gt;0,1/K207*37.7*68.6,"")</f>
        <v>194.45263157894735</v>
      </c>
      <c r="M207" s="112">
        <v>8.1</v>
      </c>
      <c r="N207" s="111">
        <v>11.7</v>
      </c>
      <c r="O207" s="109" t="s">
        <v>264</v>
      </c>
      <c r="P207" s="110" t="s">
        <v>25</v>
      </c>
      <c r="Q207" s="109" t="s">
        <v>12</v>
      </c>
      <c r="R207" s="108"/>
      <c r="S207" s="107"/>
      <c r="T207" s="106">
        <f>IF(K207&lt;&gt;0, IF(K207&gt;=M207,ROUNDDOWN(K207/M207*100,0),""),"")</f>
        <v>164</v>
      </c>
      <c r="U207" s="105">
        <f>IF(K207&lt;&gt;0, IF(K207&gt;=N207,ROUNDDOWN(K207/N207*100,0),""),"")</f>
        <v>113</v>
      </c>
    </row>
    <row r="208" spans="1:21" s="1" customFormat="1" ht="24" customHeight="1" x14ac:dyDescent="0.2">
      <c r="A208" s="128"/>
      <c r="B208" s="130"/>
      <c r="C208" s="144"/>
      <c r="D208" s="123" t="s">
        <v>346</v>
      </c>
      <c r="E208" s="120" t="s">
        <v>330</v>
      </c>
      <c r="F208" s="118">
        <v>642</v>
      </c>
      <c r="G208" s="118">
        <v>2.9860000000000002</v>
      </c>
      <c r="H208" s="117" t="s">
        <v>325</v>
      </c>
      <c r="I208" s="117">
        <v>2320</v>
      </c>
      <c r="J208" s="156">
        <v>5</v>
      </c>
      <c r="K208" s="145">
        <v>13.3</v>
      </c>
      <c r="L208" s="113">
        <f>IF(K208&gt;0,1/K208*37.7*68.6,"")</f>
        <v>194.45263157894735</v>
      </c>
      <c r="M208" s="112">
        <v>8.1</v>
      </c>
      <c r="N208" s="111">
        <v>11.7</v>
      </c>
      <c r="O208" s="109" t="s">
        <v>264</v>
      </c>
      <c r="P208" s="110" t="s">
        <v>25</v>
      </c>
      <c r="Q208" s="109" t="s">
        <v>12</v>
      </c>
      <c r="R208" s="108"/>
      <c r="S208" s="107"/>
      <c r="T208" s="106">
        <f>IF(K208&lt;&gt;0, IF(K208&gt;=M208,ROUNDDOWN(K208/M208*100,0),""),"")</f>
        <v>164</v>
      </c>
      <c r="U208" s="105">
        <f>IF(K208&lt;&gt;0, IF(K208&gt;=N208,ROUNDDOWN(K208/N208*100,0),""),"")</f>
        <v>113</v>
      </c>
    </row>
    <row r="209" spans="1:21" s="1" customFormat="1" ht="24" customHeight="1" x14ac:dyDescent="0.2">
      <c r="A209" s="128"/>
      <c r="B209" s="130"/>
      <c r="C209" s="144"/>
      <c r="D209" s="123" t="s">
        <v>346</v>
      </c>
      <c r="E209" s="120" t="s">
        <v>329</v>
      </c>
      <c r="F209" s="118">
        <v>642</v>
      </c>
      <c r="G209" s="118">
        <v>2.9860000000000002</v>
      </c>
      <c r="H209" s="117" t="s">
        <v>325</v>
      </c>
      <c r="I209" s="117">
        <v>2330</v>
      </c>
      <c r="J209" s="156">
        <v>5</v>
      </c>
      <c r="K209" s="145">
        <v>13.3</v>
      </c>
      <c r="L209" s="113">
        <f>IF(K209&gt;0,1/K209*37.7*68.6,"")</f>
        <v>194.45263157894735</v>
      </c>
      <c r="M209" s="112">
        <v>8.1</v>
      </c>
      <c r="N209" s="111">
        <v>11.7</v>
      </c>
      <c r="O209" s="109" t="s">
        <v>264</v>
      </c>
      <c r="P209" s="110" t="s">
        <v>25</v>
      </c>
      <c r="Q209" s="109" t="s">
        <v>12</v>
      </c>
      <c r="R209" s="108"/>
      <c r="S209" s="107"/>
      <c r="T209" s="106">
        <f>IF(K209&lt;&gt;0, IF(K209&gt;=M209,ROUNDDOWN(K209/M209*100,0),""),"")</f>
        <v>164</v>
      </c>
      <c r="U209" s="105">
        <f>IF(K209&lt;&gt;0, IF(K209&gt;=N209,ROUNDDOWN(K209/N209*100,0),""),"")</f>
        <v>113</v>
      </c>
    </row>
    <row r="210" spans="1:21" s="1" customFormat="1" ht="24" customHeight="1" x14ac:dyDescent="0.2">
      <c r="A210" s="128"/>
      <c r="B210" s="130"/>
      <c r="C210" s="144"/>
      <c r="D210" s="123" t="s">
        <v>346</v>
      </c>
      <c r="E210" s="120" t="s">
        <v>328</v>
      </c>
      <c r="F210" s="118">
        <v>642</v>
      </c>
      <c r="G210" s="118">
        <v>2.9860000000000002</v>
      </c>
      <c r="H210" s="117" t="s">
        <v>325</v>
      </c>
      <c r="I210" s="117">
        <v>2330</v>
      </c>
      <c r="J210" s="156">
        <v>5</v>
      </c>
      <c r="K210" s="145">
        <v>13.3</v>
      </c>
      <c r="L210" s="113">
        <f>IF(K210&gt;0,1/K210*37.7*68.6,"")</f>
        <v>194.45263157894735</v>
      </c>
      <c r="M210" s="112">
        <v>8.1</v>
      </c>
      <c r="N210" s="111">
        <v>11.7</v>
      </c>
      <c r="O210" s="109" t="s">
        <v>264</v>
      </c>
      <c r="P210" s="110" t="s">
        <v>25</v>
      </c>
      <c r="Q210" s="109" t="s">
        <v>12</v>
      </c>
      <c r="R210" s="108"/>
      <c r="S210" s="107"/>
      <c r="T210" s="106">
        <f>IF(K210&lt;&gt;0, IF(K210&gt;=M210,ROUNDDOWN(K210/M210*100,0),""),"")</f>
        <v>164</v>
      </c>
      <c r="U210" s="105">
        <f>IF(K210&lt;&gt;0, IF(K210&gt;=N210,ROUNDDOWN(K210/N210*100,0),""),"")</f>
        <v>113</v>
      </c>
    </row>
    <row r="211" spans="1:21" s="1" customFormat="1" ht="24" customHeight="1" x14ac:dyDescent="0.2">
      <c r="A211" s="128"/>
      <c r="B211" s="130"/>
      <c r="C211" s="144"/>
      <c r="D211" s="123" t="s">
        <v>346</v>
      </c>
      <c r="E211" s="120" t="s">
        <v>352</v>
      </c>
      <c r="F211" s="118">
        <v>642</v>
      </c>
      <c r="G211" s="118">
        <v>2.9860000000000002</v>
      </c>
      <c r="H211" s="117" t="s">
        <v>325</v>
      </c>
      <c r="I211" s="117">
        <v>2360</v>
      </c>
      <c r="J211" s="156">
        <v>5</v>
      </c>
      <c r="K211" s="145">
        <v>13.3</v>
      </c>
      <c r="L211" s="113">
        <f>IF(K211&gt;0,1/K211*37.7*68.6,"")</f>
        <v>194.45263157894735</v>
      </c>
      <c r="M211" s="112">
        <v>8.1</v>
      </c>
      <c r="N211" s="111">
        <v>11.7</v>
      </c>
      <c r="O211" s="109" t="s">
        <v>264</v>
      </c>
      <c r="P211" s="110" t="s">
        <v>25</v>
      </c>
      <c r="Q211" s="109" t="s">
        <v>12</v>
      </c>
      <c r="R211" s="108"/>
      <c r="S211" s="107"/>
      <c r="T211" s="106">
        <f>IF(K211&lt;&gt;0, IF(K211&gt;=M211,ROUNDDOWN(K211/M211*100,0),""),"")</f>
        <v>164</v>
      </c>
      <c r="U211" s="105">
        <f>IF(K211&lt;&gt;0, IF(K211&gt;=N211,ROUNDDOWN(K211/N211*100,0),""),"")</f>
        <v>113</v>
      </c>
    </row>
    <row r="212" spans="1:21" s="1" customFormat="1" ht="24" customHeight="1" x14ac:dyDescent="0.2">
      <c r="A212" s="128"/>
      <c r="B212" s="130"/>
      <c r="C212" s="144"/>
      <c r="D212" s="123" t="s">
        <v>346</v>
      </c>
      <c r="E212" s="120" t="s">
        <v>351</v>
      </c>
      <c r="F212" s="142">
        <v>642</v>
      </c>
      <c r="G212" s="142">
        <v>2.9860000000000002</v>
      </c>
      <c r="H212" s="147" t="s">
        <v>325</v>
      </c>
      <c r="I212" s="117">
        <v>2290</v>
      </c>
      <c r="J212" s="146">
        <v>5</v>
      </c>
      <c r="K212" s="145">
        <v>11.8</v>
      </c>
      <c r="L212" s="113">
        <f>IF(K212&gt;0,1/K212*37.7*68.6,"")</f>
        <v>219.17118644067796</v>
      </c>
      <c r="M212" s="112">
        <v>8.1</v>
      </c>
      <c r="N212" s="111">
        <v>11.7</v>
      </c>
      <c r="O212" s="109" t="s">
        <v>264</v>
      </c>
      <c r="P212" s="110" t="s">
        <v>25</v>
      </c>
      <c r="Q212" s="109" t="s">
        <v>12</v>
      </c>
      <c r="R212" s="108"/>
      <c r="S212" s="107"/>
      <c r="T212" s="106">
        <f>IF(K212&lt;&gt;0, IF(K212&gt;=M212,ROUNDDOWN(K212/M212*100,0),""),"")</f>
        <v>145</v>
      </c>
      <c r="U212" s="105">
        <f>IF(K212&lt;&gt;0, IF(K212&gt;=N212,ROUNDDOWN(K212/N212*100,0),""),"")</f>
        <v>100</v>
      </c>
    </row>
    <row r="213" spans="1:21" s="1" customFormat="1" ht="24" customHeight="1" x14ac:dyDescent="0.2">
      <c r="A213" s="128"/>
      <c r="B213" s="130"/>
      <c r="C213" s="144"/>
      <c r="D213" s="123" t="s">
        <v>346</v>
      </c>
      <c r="E213" s="120" t="s">
        <v>350</v>
      </c>
      <c r="F213" s="142">
        <v>642</v>
      </c>
      <c r="G213" s="142">
        <v>2.9860000000000002</v>
      </c>
      <c r="H213" s="147" t="s">
        <v>325</v>
      </c>
      <c r="I213" s="117">
        <v>2300</v>
      </c>
      <c r="J213" s="146">
        <v>5</v>
      </c>
      <c r="K213" s="145">
        <v>11.8</v>
      </c>
      <c r="L213" s="113">
        <f>IF(K213&gt;0,1/K213*37.7*68.6,"")</f>
        <v>219.17118644067796</v>
      </c>
      <c r="M213" s="112">
        <v>8.1</v>
      </c>
      <c r="N213" s="111">
        <v>11.7</v>
      </c>
      <c r="O213" s="109" t="s">
        <v>264</v>
      </c>
      <c r="P213" s="110" t="s">
        <v>25</v>
      </c>
      <c r="Q213" s="109" t="s">
        <v>12</v>
      </c>
      <c r="R213" s="108"/>
      <c r="S213" s="107"/>
      <c r="T213" s="106">
        <f>IF(K213&lt;&gt;0, IF(K213&gt;=M213,ROUNDDOWN(K213/M213*100,0),""),"")</f>
        <v>145</v>
      </c>
      <c r="U213" s="105">
        <f>IF(K213&lt;&gt;0, IF(K213&gt;=N213,ROUNDDOWN(K213/N213*100,0),""),"")</f>
        <v>100</v>
      </c>
    </row>
    <row r="214" spans="1:21" s="1" customFormat="1" ht="24" customHeight="1" x14ac:dyDescent="0.2">
      <c r="A214" s="128"/>
      <c r="B214" s="130"/>
      <c r="C214" s="144"/>
      <c r="D214" s="123" t="s">
        <v>346</v>
      </c>
      <c r="E214" s="120" t="s">
        <v>349</v>
      </c>
      <c r="F214" s="142">
        <v>642</v>
      </c>
      <c r="G214" s="142">
        <v>2.9860000000000002</v>
      </c>
      <c r="H214" s="147" t="s">
        <v>325</v>
      </c>
      <c r="I214" s="117">
        <v>2320</v>
      </c>
      <c r="J214" s="146">
        <v>5</v>
      </c>
      <c r="K214" s="145">
        <v>11.8</v>
      </c>
      <c r="L214" s="113">
        <f>IF(K214&gt;0,1/K214*37.7*68.6,"")</f>
        <v>219.17118644067796</v>
      </c>
      <c r="M214" s="112">
        <v>8.1</v>
      </c>
      <c r="N214" s="111">
        <v>11.7</v>
      </c>
      <c r="O214" s="109" t="s">
        <v>264</v>
      </c>
      <c r="P214" s="110" t="s">
        <v>25</v>
      </c>
      <c r="Q214" s="109" t="s">
        <v>12</v>
      </c>
      <c r="R214" s="108"/>
      <c r="S214" s="107"/>
      <c r="T214" s="106">
        <f>IF(K214&lt;&gt;0, IF(K214&gt;=M214,ROUNDDOWN(K214/M214*100,0),""),"")</f>
        <v>145</v>
      </c>
      <c r="U214" s="105">
        <f>IF(K214&lt;&gt;0, IF(K214&gt;=N214,ROUNDDOWN(K214/N214*100,0),""),"")</f>
        <v>100</v>
      </c>
    </row>
    <row r="215" spans="1:21" s="1" customFormat="1" ht="24" customHeight="1" x14ac:dyDescent="0.2">
      <c r="A215" s="128"/>
      <c r="B215" s="130"/>
      <c r="C215" s="144"/>
      <c r="D215" s="123" t="s">
        <v>346</v>
      </c>
      <c r="E215" s="120" t="s">
        <v>348</v>
      </c>
      <c r="F215" s="142">
        <v>642</v>
      </c>
      <c r="G215" s="142">
        <v>2.9860000000000002</v>
      </c>
      <c r="H215" s="147" t="s">
        <v>325</v>
      </c>
      <c r="I215" s="117">
        <v>2330</v>
      </c>
      <c r="J215" s="146">
        <v>5</v>
      </c>
      <c r="K215" s="145">
        <v>11.8</v>
      </c>
      <c r="L215" s="113">
        <f>IF(K215&gt;0,1/K215*37.7*68.6,"")</f>
        <v>219.17118644067796</v>
      </c>
      <c r="M215" s="112">
        <v>8.1</v>
      </c>
      <c r="N215" s="111">
        <v>11.7</v>
      </c>
      <c r="O215" s="109" t="s">
        <v>264</v>
      </c>
      <c r="P215" s="110" t="s">
        <v>25</v>
      </c>
      <c r="Q215" s="109" t="s">
        <v>12</v>
      </c>
      <c r="R215" s="108"/>
      <c r="S215" s="107"/>
      <c r="T215" s="106">
        <f>IF(K215&lt;&gt;0, IF(K215&gt;=M215,ROUNDDOWN(K215/M215*100,0),""),"")</f>
        <v>145</v>
      </c>
      <c r="U215" s="105">
        <f>IF(K215&lt;&gt;0, IF(K215&gt;=N215,ROUNDDOWN(K215/N215*100,0),""),"")</f>
        <v>100</v>
      </c>
    </row>
    <row r="216" spans="1:21" s="1" customFormat="1" ht="24" customHeight="1" x14ac:dyDescent="0.2">
      <c r="A216" s="128"/>
      <c r="B216" s="130"/>
      <c r="C216" s="144"/>
      <c r="D216" s="123" t="s">
        <v>346</v>
      </c>
      <c r="E216" s="120" t="s">
        <v>347</v>
      </c>
      <c r="F216" s="142">
        <v>642</v>
      </c>
      <c r="G216" s="142">
        <v>2.9860000000000002</v>
      </c>
      <c r="H216" s="147" t="s">
        <v>325</v>
      </c>
      <c r="I216" s="117">
        <v>2330</v>
      </c>
      <c r="J216" s="146">
        <v>5</v>
      </c>
      <c r="K216" s="145">
        <v>11.8</v>
      </c>
      <c r="L216" s="113">
        <f>IF(K216&gt;0,1/K216*37.7*68.6,"")</f>
        <v>219.17118644067796</v>
      </c>
      <c r="M216" s="112">
        <v>8.1</v>
      </c>
      <c r="N216" s="111">
        <v>11.7</v>
      </c>
      <c r="O216" s="109" t="s">
        <v>264</v>
      </c>
      <c r="P216" s="110" t="s">
        <v>25</v>
      </c>
      <c r="Q216" s="109" t="s">
        <v>12</v>
      </c>
      <c r="R216" s="108"/>
      <c r="S216" s="107"/>
      <c r="T216" s="106">
        <f>IF(K216&lt;&gt;0, IF(K216&gt;=M216,ROUNDDOWN(K216/M216*100,0),""),"")</f>
        <v>145</v>
      </c>
      <c r="U216" s="105">
        <f>IF(K216&lt;&gt;0, IF(K216&gt;=N216,ROUNDDOWN(K216/N216*100,0),""),"")</f>
        <v>100</v>
      </c>
    </row>
    <row r="217" spans="1:21" s="1" customFormat="1" ht="24" customHeight="1" x14ac:dyDescent="0.2">
      <c r="A217" s="128"/>
      <c r="B217" s="152"/>
      <c r="C217" s="151"/>
      <c r="D217" s="123" t="s">
        <v>346</v>
      </c>
      <c r="E217" s="120" t="s">
        <v>345</v>
      </c>
      <c r="F217" s="142">
        <v>642</v>
      </c>
      <c r="G217" s="142">
        <v>2.9860000000000002</v>
      </c>
      <c r="H217" s="147" t="s">
        <v>325</v>
      </c>
      <c r="I217" s="117">
        <v>2360</v>
      </c>
      <c r="J217" s="146">
        <v>5</v>
      </c>
      <c r="K217" s="145">
        <v>11.8</v>
      </c>
      <c r="L217" s="113">
        <f>IF(K217&gt;0,1/K217*37.7*68.6,"")</f>
        <v>219.17118644067796</v>
      </c>
      <c r="M217" s="112">
        <v>8.1</v>
      </c>
      <c r="N217" s="111">
        <v>11.7</v>
      </c>
      <c r="O217" s="109" t="s">
        <v>264</v>
      </c>
      <c r="P217" s="110" t="s">
        <v>25</v>
      </c>
      <c r="Q217" s="109" t="s">
        <v>12</v>
      </c>
      <c r="R217" s="108"/>
      <c r="S217" s="107"/>
      <c r="T217" s="106">
        <f>IF(K217&lt;&gt;0, IF(K217&gt;=M217,ROUNDDOWN(K217/M217*100,0),""),"")</f>
        <v>145</v>
      </c>
      <c r="U217" s="105">
        <f>IF(K217&lt;&gt;0, IF(K217&gt;=N217,ROUNDDOWN(K217/N217*100,0),""),"")</f>
        <v>100</v>
      </c>
    </row>
    <row r="218" spans="1:21" s="1" customFormat="1" ht="24" customHeight="1" x14ac:dyDescent="0.2">
      <c r="A218" s="128"/>
      <c r="B218" s="155"/>
      <c r="C218" s="154" t="s">
        <v>344</v>
      </c>
      <c r="D218" s="123" t="s">
        <v>343</v>
      </c>
      <c r="E218" s="153" t="s">
        <v>342</v>
      </c>
      <c r="F218" s="142">
        <v>656</v>
      </c>
      <c r="G218" s="142">
        <v>2.9239999999999999</v>
      </c>
      <c r="H218" s="147" t="s">
        <v>325</v>
      </c>
      <c r="I218" s="117" t="s">
        <v>341</v>
      </c>
      <c r="J218" s="146">
        <v>7</v>
      </c>
      <c r="K218" s="145">
        <v>13.3</v>
      </c>
      <c r="L218" s="113">
        <f>IF(K218&gt;0,1/K218*37.7*68.6,"")</f>
        <v>194.45263157894735</v>
      </c>
      <c r="M218" s="112">
        <v>8.1</v>
      </c>
      <c r="N218" s="111">
        <v>11.7</v>
      </c>
      <c r="O218" s="109" t="s">
        <v>264</v>
      </c>
      <c r="P218" s="110" t="s">
        <v>340</v>
      </c>
      <c r="Q218" s="109" t="s">
        <v>12</v>
      </c>
      <c r="R218" s="108"/>
      <c r="S218" s="107"/>
      <c r="T218" s="106">
        <f>IF(K218&lt;&gt;0, IF(K218&gt;=M218,ROUNDDOWN(K218/M218*100,0),""),"")</f>
        <v>164</v>
      </c>
      <c r="U218" s="105">
        <f>IF(K218&lt;&gt;0, IF(K218&gt;=N218,ROUNDDOWN(K218/N218*100,0),""),"")</f>
        <v>113</v>
      </c>
    </row>
    <row r="219" spans="1:21" s="1" customFormat="1" ht="24" customHeight="1" x14ac:dyDescent="0.2">
      <c r="A219" s="128"/>
      <c r="B219" s="130"/>
      <c r="C219" s="144" t="s">
        <v>339</v>
      </c>
      <c r="D219" s="123" t="s">
        <v>338</v>
      </c>
      <c r="E219" s="120" t="s">
        <v>337</v>
      </c>
      <c r="F219" s="142">
        <v>642</v>
      </c>
      <c r="G219" s="142">
        <v>2.9860000000000002</v>
      </c>
      <c r="H219" s="147" t="s">
        <v>325</v>
      </c>
      <c r="I219" s="117">
        <v>2510</v>
      </c>
      <c r="J219" s="146">
        <v>7</v>
      </c>
      <c r="K219" s="145">
        <v>12.4</v>
      </c>
      <c r="L219" s="113">
        <f>IF(K219&gt;0,1/K219*37.7*68.6,"")</f>
        <v>208.56612903225806</v>
      </c>
      <c r="M219" s="112">
        <v>8.1</v>
      </c>
      <c r="N219" s="111">
        <v>11.7</v>
      </c>
      <c r="O219" s="109" t="s">
        <v>264</v>
      </c>
      <c r="P219" s="110" t="s">
        <v>25</v>
      </c>
      <c r="Q219" s="109" t="s">
        <v>12</v>
      </c>
      <c r="R219" s="108"/>
      <c r="S219" s="107"/>
      <c r="T219" s="106">
        <f>IF(K219&lt;&gt;0, IF(K219&gt;=M219,ROUNDDOWN(K219/M219*100,0),""),"")</f>
        <v>153</v>
      </c>
      <c r="U219" s="105">
        <f>IF(K219&lt;&gt;0, IF(K219&gt;=N219,ROUNDDOWN(K219/N219*100,0),""),"")</f>
        <v>105</v>
      </c>
    </row>
    <row r="220" spans="1:21" s="1" customFormat="1" ht="24" customHeight="1" x14ac:dyDescent="0.2">
      <c r="A220" s="128"/>
      <c r="B220" s="130"/>
      <c r="C220" s="144"/>
      <c r="D220" s="123" t="s">
        <v>327</v>
      </c>
      <c r="E220" s="120" t="s">
        <v>336</v>
      </c>
      <c r="F220" s="142">
        <v>642</v>
      </c>
      <c r="G220" s="142">
        <v>2.9860000000000002</v>
      </c>
      <c r="H220" s="147" t="s">
        <v>325</v>
      </c>
      <c r="I220" s="117">
        <v>2530</v>
      </c>
      <c r="J220" s="146">
        <v>7</v>
      </c>
      <c r="K220" s="145">
        <v>12.4</v>
      </c>
      <c r="L220" s="113">
        <f>IF(K220&gt;0,1/K220*37.7*68.6,"")</f>
        <v>208.56612903225806</v>
      </c>
      <c r="M220" s="112">
        <v>8.1</v>
      </c>
      <c r="N220" s="111">
        <v>11.7</v>
      </c>
      <c r="O220" s="109" t="s">
        <v>264</v>
      </c>
      <c r="P220" s="110" t="s">
        <v>25</v>
      </c>
      <c r="Q220" s="109" t="s">
        <v>12</v>
      </c>
      <c r="R220" s="108"/>
      <c r="S220" s="107"/>
      <c r="T220" s="106">
        <f>IF(K220&lt;&gt;0, IF(K220&gt;=M220,ROUNDDOWN(K220/M220*100,0),""),"")</f>
        <v>153</v>
      </c>
      <c r="U220" s="105">
        <f>IF(K220&lt;&gt;0, IF(K220&gt;=N220,ROUNDDOWN(K220/N220*100,0),""),"")</f>
        <v>105</v>
      </c>
    </row>
    <row r="221" spans="1:21" s="1" customFormat="1" ht="24" customHeight="1" x14ac:dyDescent="0.2">
      <c r="A221" s="128"/>
      <c r="B221" s="130"/>
      <c r="C221" s="144"/>
      <c r="D221" s="123" t="s">
        <v>327</v>
      </c>
      <c r="E221" s="120" t="s">
        <v>335</v>
      </c>
      <c r="F221" s="142">
        <v>642</v>
      </c>
      <c r="G221" s="142">
        <v>2.9860000000000002</v>
      </c>
      <c r="H221" s="147" t="s">
        <v>325</v>
      </c>
      <c r="I221" s="117">
        <v>2540</v>
      </c>
      <c r="J221" s="146">
        <v>7</v>
      </c>
      <c r="K221" s="145">
        <v>12.4</v>
      </c>
      <c r="L221" s="113">
        <f>IF(K221&gt;0,1/K221*37.7*68.6,"")</f>
        <v>208.56612903225806</v>
      </c>
      <c r="M221" s="112">
        <v>8.1</v>
      </c>
      <c r="N221" s="111">
        <v>11.7</v>
      </c>
      <c r="O221" s="109" t="s">
        <v>264</v>
      </c>
      <c r="P221" s="110" t="s">
        <v>25</v>
      </c>
      <c r="Q221" s="109" t="s">
        <v>12</v>
      </c>
      <c r="R221" s="108"/>
      <c r="S221" s="107"/>
      <c r="T221" s="106">
        <f>IF(K221&lt;&gt;0, IF(K221&gt;=M221,ROUNDDOWN(K221/M221*100,0),""),"")</f>
        <v>153</v>
      </c>
      <c r="U221" s="105">
        <f>IF(K221&lt;&gt;0, IF(K221&gt;=N221,ROUNDDOWN(K221/N221*100,0),""),"")</f>
        <v>105</v>
      </c>
    </row>
    <row r="222" spans="1:21" s="1" customFormat="1" ht="24" customHeight="1" x14ac:dyDescent="0.2">
      <c r="A222" s="128"/>
      <c r="B222" s="130"/>
      <c r="C222" s="144"/>
      <c r="D222" s="123" t="s">
        <v>327</v>
      </c>
      <c r="E222" s="120" t="s">
        <v>334</v>
      </c>
      <c r="F222" s="142">
        <v>642</v>
      </c>
      <c r="G222" s="142">
        <v>2.9860000000000002</v>
      </c>
      <c r="H222" s="147" t="s">
        <v>325</v>
      </c>
      <c r="I222" s="117">
        <v>2560</v>
      </c>
      <c r="J222" s="146">
        <v>7</v>
      </c>
      <c r="K222" s="145">
        <v>12.4</v>
      </c>
      <c r="L222" s="113">
        <f>IF(K222&gt;0,1/K222*37.7*68.6,"")</f>
        <v>208.56612903225806</v>
      </c>
      <c r="M222" s="112">
        <v>8.1</v>
      </c>
      <c r="N222" s="111">
        <v>11.7</v>
      </c>
      <c r="O222" s="109" t="s">
        <v>264</v>
      </c>
      <c r="P222" s="110" t="s">
        <v>25</v>
      </c>
      <c r="Q222" s="109" t="s">
        <v>12</v>
      </c>
      <c r="R222" s="108"/>
      <c r="S222" s="107"/>
      <c r="T222" s="106">
        <f>IF(K222&lt;&gt;0, IF(K222&gt;=M222,ROUNDDOWN(K222/M222*100,0),""),"")</f>
        <v>153</v>
      </c>
      <c r="U222" s="105">
        <f>IF(K222&lt;&gt;0, IF(K222&gt;=N222,ROUNDDOWN(K222/N222*100,0),""),"")</f>
        <v>105</v>
      </c>
    </row>
    <row r="223" spans="1:21" s="1" customFormat="1" ht="24" customHeight="1" x14ac:dyDescent="0.2">
      <c r="A223" s="128"/>
      <c r="B223" s="130"/>
      <c r="C223" s="144"/>
      <c r="D223" s="123" t="s">
        <v>327</v>
      </c>
      <c r="E223" s="120" t="s">
        <v>333</v>
      </c>
      <c r="F223" s="142">
        <v>642</v>
      </c>
      <c r="G223" s="142">
        <v>2.9860000000000002</v>
      </c>
      <c r="H223" s="147" t="s">
        <v>325</v>
      </c>
      <c r="I223" s="117">
        <v>2550</v>
      </c>
      <c r="J223" s="146">
        <v>7</v>
      </c>
      <c r="K223" s="145">
        <v>12.4</v>
      </c>
      <c r="L223" s="113">
        <f>IF(K223&gt;0,1/K223*37.7*68.6,"")</f>
        <v>208.56612903225806</v>
      </c>
      <c r="M223" s="112">
        <v>8.1</v>
      </c>
      <c r="N223" s="111">
        <v>11.7</v>
      </c>
      <c r="O223" s="109" t="s">
        <v>264</v>
      </c>
      <c r="P223" s="110" t="s">
        <v>25</v>
      </c>
      <c r="Q223" s="109" t="s">
        <v>12</v>
      </c>
      <c r="R223" s="108"/>
      <c r="S223" s="107"/>
      <c r="T223" s="106">
        <f>IF(K223&lt;&gt;0, IF(K223&gt;=M223,ROUNDDOWN(K223/M223*100,0),""),"")</f>
        <v>153</v>
      </c>
      <c r="U223" s="105">
        <f>IF(K223&lt;&gt;0, IF(K223&gt;=N223,ROUNDDOWN(K223/N223*100,0),""),"")</f>
        <v>105</v>
      </c>
    </row>
    <row r="224" spans="1:21" s="1" customFormat="1" ht="24" customHeight="1" x14ac:dyDescent="0.2">
      <c r="A224" s="128"/>
      <c r="B224" s="130"/>
      <c r="C224" s="144"/>
      <c r="D224" s="123" t="s">
        <v>327</v>
      </c>
      <c r="E224" s="120" t="s">
        <v>332</v>
      </c>
      <c r="F224" s="142">
        <v>642</v>
      </c>
      <c r="G224" s="142">
        <v>2.9860000000000002</v>
      </c>
      <c r="H224" s="147" t="s">
        <v>325</v>
      </c>
      <c r="I224" s="117">
        <v>2580</v>
      </c>
      <c r="J224" s="146">
        <v>7</v>
      </c>
      <c r="K224" s="145">
        <v>12.4</v>
      </c>
      <c r="L224" s="113">
        <f>IF(K224&gt;0,1/K224*37.7*68.6,"")</f>
        <v>208.56612903225806</v>
      </c>
      <c r="M224" s="112">
        <v>8.1</v>
      </c>
      <c r="N224" s="111">
        <v>11.7</v>
      </c>
      <c r="O224" s="109" t="s">
        <v>264</v>
      </c>
      <c r="P224" s="110" t="s">
        <v>25</v>
      </c>
      <c r="Q224" s="109" t="s">
        <v>12</v>
      </c>
      <c r="R224" s="108"/>
      <c r="S224" s="107"/>
      <c r="T224" s="106">
        <f>IF(K224&lt;&gt;0, IF(K224&gt;=M224,ROUNDDOWN(K224/M224*100,0),""),"")</f>
        <v>153</v>
      </c>
      <c r="U224" s="105">
        <f>IF(K224&lt;&gt;0, IF(K224&gt;=N224,ROUNDDOWN(K224/N224*100,0),""),"")</f>
        <v>105</v>
      </c>
    </row>
    <row r="225" spans="1:21" s="1" customFormat="1" ht="24" customHeight="1" x14ac:dyDescent="0.2">
      <c r="A225" s="128"/>
      <c r="B225" s="130"/>
      <c r="C225" s="144"/>
      <c r="D225" s="123" t="s">
        <v>327</v>
      </c>
      <c r="E225" s="120" t="s">
        <v>294</v>
      </c>
      <c r="F225" s="142">
        <v>642</v>
      </c>
      <c r="G225" s="142">
        <v>2.9860000000000002</v>
      </c>
      <c r="H225" s="147" t="s">
        <v>325</v>
      </c>
      <c r="I225" s="117">
        <v>2510</v>
      </c>
      <c r="J225" s="146">
        <v>7</v>
      </c>
      <c r="K225" s="145">
        <v>11.3</v>
      </c>
      <c r="L225" s="113">
        <f>IF(K225&gt;0,1/K225*37.7*68.6,"")</f>
        <v>228.86902654867257</v>
      </c>
      <c r="M225" s="112">
        <v>8.1</v>
      </c>
      <c r="N225" s="111">
        <v>11.7</v>
      </c>
      <c r="O225" s="109" t="s">
        <v>324</v>
      </c>
      <c r="P225" s="110" t="s">
        <v>25</v>
      </c>
      <c r="Q225" s="109" t="s">
        <v>12</v>
      </c>
      <c r="R225" s="108"/>
      <c r="S225" s="107"/>
      <c r="T225" s="106">
        <f>IF(K225&lt;&gt;0, IF(K225&gt;=M225,ROUNDDOWN(K225/M225*100,0),""),"")</f>
        <v>139</v>
      </c>
      <c r="U225" s="105" t="str">
        <f>IF(K225&lt;&gt;0, IF(K225&gt;=N225,ROUNDDOWN(K225/N225*100,0),""),"")</f>
        <v/>
      </c>
    </row>
    <row r="226" spans="1:21" s="1" customFormat="1" ht="24" customHeight="1" x14ac:dyDescent="0.2">
      <c r="A226" s="128"/>
      <c r="B226" s="130"/>
      <c r="C226" s="144"/>
      <c r="D226" s="123" t="s">
        <v>327</v>
      </c>
      <c r="E226" s="120" t="s">
        <v>331</v>
      </c>
      <c r="F226" s="142">
        <v>642</v>
      </c>
      <c r="G226" s="142">
        <v>2.9860000000000002</v>
      </c>
      <c r="H226" s="147" t="s">
        <v>325</v>
      </c>
      <c r="I226" s="117">
        <v>2530</v>
      </c>
      <c r="J226" s="146">
        <v>7</v>
      </c>
      <c r="K226" s="145">
        <v>11.3</v>
      </c>
      <c r="L226" s="113">
        <f>IF(K226&gt;0,1/K226*37.7*68.6,"")</f>
        <v>228.86902654867257</v>
      </c>
      <c r="M226" s="112">
        <v>8.1</v>
      </c>
      <c r="N226" s="111">
        <v>11.7</v>
      </c>
      <c r="O226" s="109" t="s">
        <v>324</v>
      </c>
      <c r="P226" s="110" t="s">
        <v>25</v>
      </c>
      <c r="Q226" s="109" t="s">
        <v>12</v>
      </c>
      <c r="R226" s="108"/>
      <c r="S226" s="107"/>
      <c r="T226" s="106">
        <f>IF(K226&lt;&gt;0, IF(K226&gt;=M226,ROUNDDOWN(K226/M226*100,0),""),"")</f>
        <v>139</v>
      </c>
      <c r="U226" s="105" t="str">
        <f>IF(K226&lt;&gt;0, IF(K226&gt;=N226,ROUNDDOWN(K226/N226*100,0),""),"")</f>
        <v/>
      </c>
    </row>
    <row r="227" spans="1:21" s="1" customFormat="1" ht="24" customHeight="1" x14ac:dyDescent="0.2">
      <c r="A227" s="128"/>
      <c r="B227" s="130"/>
      <c r="C227" s="144"/>
      <c r="D227" s="123" t="s">
        <v>327</v>
      </c>
      <c r="E227" s="120" t="s">
        <v>330</v>
      </c>
      <c r="F227" s="142">
        <v>642</v>
      </c>
      <c r="G227" s="142">
        <v>2.9860000000000002</v>
      </c>
      <c r="H227" s="147" t="s">
        <v>325</v>
      </c>
      <c r="I227" s="117">
        <v>2540</v>
      </c>
      <c r="J227" s="146">
        <v>7</v>
      </c>
      <c r="K227" s="145">
        <v>11.3</v>
      </c>
      <c r="L227" s="113">
        <f>IF(K227&gt;0,1/K227*37.7*68.6,"")</f>
        <v>228.86902654867257</v>
      </c>
      <c r="M227" s="112">
        <v>8.1</v>
      </c>
      <c r="N227" s="111">
        <v>11.7</v>
      </c>
      <c r="O227" s="109" t="s">
        <v>324</v>
      </c>
      <c r="P227" s="110" t="s">
        <v>25</v>
      </c>
      <c r="Q227" s="109" t="s">
        <v>12</v>
      </c>
      <c r="R227" s="108"/>
      <c r="S227" s="107"/>
      <c r="T227" s="106">
        <f>IF(K227&lt;&gt;0, IF(K227&gt;=M227,ROUNDDOWN(K227/M227*100,0),""),"")</f>
        <v>139</v>
      </c>
      <c r="U227" s="105" t="str">
        <f>IF(K227&lt;&gt;0, IF(K227&gt;=N227,ROUNDDOWN(K227/N227*100,0),""),"")</f>
        <v/>
      </c>
    </row>
    <row r="228" spans="1:21" s="1" customFormat="1" ht="24" customHeight="1" x14ac:dyDescent="0.2">
      <c r="A228" s="128"/>
      <c r="B228" s="130"/>
      <c r="C228" s="144"/>
      <c r="D228" s="123" t="s">
        <v>327</v>
      </c>
      <c r="E228" s="120" t="s">
        <v>329</v>
      </c>
      <c r="F228" s="142">
        <v>642</v>
      </c>
      <c r="G228" s="142">
        <v>2.9860000000000002</v>
      </c>
      <c r="H228" s="147" t="s">
        <v>325</v>
      </c>
      <c r="I228" s="117">
        <v>2560</v>
      </c>
      <c r="J228" s="146">
        <v>7</v>
      </c>
      <c r="K228" s="145">
        <v>11.3</v>
      </c>
      <c r="L228" s="113">
        <f>IF(K228&gt;0,1/K228*37.7*68.6,"")</f>
        <v>228.86902654867257</v>
      </c>
      <c r="M228" s="112">
        <v>8.1</v>
      </c>
      <c r="N228" s="111">
        <v>11.7</v>
      </c>
      <c r="O228" s="109" t="s">
        <v>324</v>
      </c>
      <c r="P228" s="110" t="s">
        <v>25</v>
      </c>
      <c r="Q228" s="109" t="s">
        <v>12</v>
      </c>
      <c r="R228" s="108"/>
      <c r="S228" s="107"/>
      <c r="T228" s="106">
        <f>IF(K228&lt;&gt;0, IF(K228&gt;=M228,ROUNDDOWN(K228/M228*100,0),""),"")</f>
        <v>139</v>
      </c>
      <c r="U228" s="105" t="str">
        <f>IF(K228&lt;&gt;0, IF(K228&gt;=N228,ROUNDDOWN(K228/N228*100,0),""),"")</f>
        <v/>
      </c>
    </row>
    <row r="229" spans="1:21" s="1" customFormat="1" ht="24" customHeight="1" x14ac:dyDescent="0.2">
      <c r="A229" s="128"/>
      <c r="B229" s="130"/>
      <c r="C229" s="144"/>
      <c r="D229" s="123" t="s">
        <v>327</v>
      </c>
      <c r="E229" s="120" t="s">
        <v>328</v>
      </c>
      <c r="F229" s="142">
        <v>642</v>
      </c>
      <c r="G229" s="142">
        <v>2.9860000000000002</v>
      </c>
      <c r="H229" s="147" t="s">
        <v>325</v>
      </c>
      <c r="I229" s="117">
        <v>2550</v>
      </c>
      <c r="J229" s="146">
        <v>7</v>
      </c>
      <c r="K229" s="145">
        <v>11.3</v>
      </c>
      <c r="L229" s="113">
        <f>IF(K229&gt;0,1/K229*37.7*68.6,"")</f>
        <v>228.86902654867257</v>
      </c>
      <c r="M229" s="112">
        <v>8.1</v>
      </c>
      <c r="N229" s="111">
        <v>11.7</v>
      </c>
      <c r="O229" s="109" t="s">
        <v>324</v>
      </c>
      <c r="P229" s="110" t="s">
        <v>25</v>
      </c>
      <c r="Q229" s="109" t="s">
        <v>12</v>
      </c>
      <c r="R229" s="108"/>
      <c r="S229" s="107"/>
      <c r="T229" s="106">
        <f>IF(K229&lt;&gt;0, IF(K229&gt;=M229,ROUNDDOWN(K229/M229*100,0),""),"")</f>
        <v>139</v>
      </c>
      <c r="U229" s="105" t="str">
        <f>IF(K229&lt;&gt;0, IF(K229&gt;=N229,ROUNDDOWN(K229/N229*100,0),""),"")</f>
        <v/>
      </c>
    </row>
    <row r="230" spans="1:21" s="1" customFormat="1" ht="24" customHeight="1" x14ac:dyDescent="0.2">
      <c r="A230" s="128"/>
      <c r="B230" s="152"/>
      <c r="C230" s="151"/>
      <c r="D230" s="120" t="s">
        <v>327</v>
      </c>
      <c r="E230" s="120" t="s">
        <v>326</v>
      </c>
      <c r="F230" s="118">
        <v>642</v>
      </c>
      <c r="G230" s="118">
        <v>2.9860000000000002</v>
      </c>
      <c r="H230" s="117" t="s">
        <v>325</v>
      </c>
      <c r="I230" s="117">
        <v>2580</v>
      </c>
      <c r="J230" s="115">
        <v>7</v>
      </c>
      <c r="K230" s="114">
        <v>11.3</v>
      </c>
      <c r="L230" s="113">
        <f>IF(K230&gt;0,1/K230*37.7*68.6,"")</f>
        <v>228.86902654867257</v>
      </c>
      <c r="M230" s="112">
        <v>8.1</v>
      </c>
      <c r="N230" s="111">
        <v>11.7</v>
      </c>
      <c r="O230" s="109" t="s">
        <v>324</v>
      </c>
      <c r="P230" s="110" t="s">
        <v>25</v>
      </c>
      <c r="Q230" s="109" t="s">
        <v>12</v>
      </c>
      <c r="R230" s="108"/>
      <c r="S230" s="107"/>
      <c r="T230" s="106">
        <f>IF(K230&lt;&gt;0, IF(K230&gt;=M230,ROUNDDOWN(K230/M230*100,0),""),"")</f>
        <v>139</v>
      </c>
      <c r="U230" s="105" t="str">
        <f>IF(K230&lt;&gt;0, IF(K230&gt;=N230,ROUNDDOWN(K230/N230*100,0),""),"")</f>
        <v/>
      </c>
    </row>
    <row r="231" spans="1:21" s="1" customFormat="1" ht="24" customHeight="1" x14ac:dyDescent="0.2">
      <c r="A231" s="128"/>
      <c r="B231" s="150"/>
      <c r="C231" s="149" t="s">
        <v>323</v>
      </c>
      <c r="D231" s="123" t="s">
        <v>296</v>
      </c>
      <c r="E231" s="120" t="s">
        <v>103</v>
      </c>
      <c r="F231" s="142">
        <v>651</v>
      </c>
      <c r="G231" s="142">
        <v>2.1419999999999999</v>
      </c>
      <c r="H231" s="147" t="s">
        <v>278</v>
      </c>
      <c r="I231" s="116">
        <v>2280</v>
      </c>
      <c r="J231" s="146">
        <v>7</v>
      </c>
      <c r="K231" s="145">
        <v>15.3</v>
      </c>
      <c r="L231" s="113">
        <f>IF(K231&gt;0,1/K231*37.7*68.6,"")</f>
        <v>169.03398692810458</v>
      </c>
      <c r="M231" s="112">
        <v>8.1</v>
      </c>
      <c r="N231" s="111">
        <v>11.7</v>
      </c>
      <c r="O231" s="109" t="s">
        <v>264</v>
      </c>
      <c r="P231" s="110" t="s">
        <v>25</v>
      </c>
      <c r="Q231" s="109" t="s">
        <v>263</v>
      </c>
      <c r="R231" s="108"/>
      <c r="S231" s="107"/>
      <c r="T231" s="106">
        <f>IF(K231&lt;&gt;0, IF(K231&gt;=M231,ROUNDDOWN(K231/M231*100,0),""),"")</f>
        <v>188</v>
      </c>
      <c r="U231" s="105">
        <f>IF(K231&lt;&gt;0, IF(K231&gt;=N231,ROUNDDOWN(K231/N231*100,0),""),"")</f>
        <v>130</v>
      </c>
    </row>
    <row r="232" spans="1:21" s="1" customFormat="1" ht="24" customHeight="1" x14ac:dyDescent="0.2">
      <c r="A232" s="128"/>
      <c r="B232" s="130"/>
      <c r="C232" s="126"/>
      <c r="D232" s="123" t="s">
        <v>290</v>
      </c>
      <c r="E232" s="120" t="s">
        <v>287</v>
      </c>
      <c r="F232" s="142">
        <v>651</v>
      </c>
      <c r="G232" s="142">
        <v>2.1419999999999999</v>
      </c>
      <c r="H232" s="147" t="s">
        <v>278</v>
      </c>
      <c r="I232" s="116">
        <v>2290</v>
      </c>
      <c r="J232" s="146">
        <v>7</v>
      </c>
      <c r="K232" s="145">
        <v>15.3</v>
      </c>
      <c r="L232" s="113">
        <f>IF(K232&gt;0,1/K232*37.7*68.6,"")</f>
        <v>169.03398692810458</v>
      </c>
      <c r="M232" s="112">
        <v>8.1</v>
      </c>
      <c r="N232" s="111">
        <v>11.7</v>
      </c>
      <c r="O232" s="109" t="s">
        <v>264</v>
      </c>
      <c r="P232" s="110" t="s">
        <v>25</v>
      </c>
      <c r="Q232" s="109" t="s">
        <v>263</v>
      </c>
      <c r="R232" s="108"/>
      <c r="S232" s="107"/>
      <c r="T232" s="106">
        <f>IF(K232&lt;&gt;0, IF(K232&gt;=M232,ROUNDDOWN(K232/M232*100,0),""),"")</f>
        <v>188</v>
      </c>
      <c r="U232" s="105">
        <f>IF(K232&lt;&gt;0, IF(K232&gt;=N232,ROUNDDOWN(K232/N232*100,0),""),"")</f>
        <v>130</v>
      </c>
    </row>
    <row r="233" spans="1:21" s="1" customFormat="1" ht="24" customHeight="1" x14ac:dyDescent="0.2">
      <c r="A233" s="128"/>
      <c r="B233" s="130"/>
      <c r="C233" s="126"/>
      <c r="D233" s="123" t="s">
        <v>290</v>
      </c>
      <c r="E233" s="120" t="s">
        <v>286</v>
      </c>
      <c r="F233" s="142">
        <v>651</v>
      </c>
      <c r="G233" s="142">
        <v>2.1419999999999999</v>
      </c>
      <c r="H233" s="147" t="s">
        <v>278</v>
      </c>
      <c r="I233" s="116">
        <v>2370</v>
      </c>
      <c r="J233" s="146">
        <v>7</v>
      </c>
      <c r="K233" s="145">
        <v>15.3</v>
      </c>
      <c r="L233" s="113">
        <f>IF(K233&gt;0,1/K233*37.7*68.6,"")</f>
        <v>169.03398692810458</v>
      </c>
      <c r="M233" s="112">
        <v>8.1</v>
      </c>
      <c r="N233" s="111">
        <v>11.7</v>
      </c>
      <c r="O233" s="109" t="s">
        <v>264</v>
      </c>
      <c r="P233" s="110" t="s">
        <v>25</v>
      </c>
      <c r="Q233" s="109" t="s">
        <v>263</v>
      </c>
      <c r="R233" s="108"/>
      <c r="S233" s="107"/>
      <c r="T233" s="106">
        <f>IF(K233&lt;&gt;0, IF(K233&gt;=M233,ROUNDDOWN(K233/M233*100,0),""),"")</f>
        <v>188</v>
      </c>
      <c r="U233" s="105">
        <f>IF(K233&lt;&gt;0, IF(K233&gt;=N233,ROUNDDOWN(K233/N233*100,0),""),"")</f>
        <v>130</v>
      </c>
    </row>
    <row r="234" spans="1:21" s="1" customFormat="1" ht="24" customHeight="1" x14ac:dyDescent="0.2">
      <c r="A234" s="128"/>
      <c r="B234" s="130"/>
      <c r="C234" s="126"/>
      <c r="D234" s="123" t="s">
        <v>290</v>
      </c>
      <c r="E234" s="120" t="s">
        <v>285</v>
      </c>
      <c r="F234" s="142">
        <v>651</v>
      </c>
      <c r="G234" s="142">
        <v>2.1419999999999999</v>
      </c>
      <c r="H234" s="147" t="s">
        <v>278</v>
      </c>
      <c r="I234" s="116">
        <v>2380</v>
      </c>
      <c r="J234" s="146">
        <v>7</v>
      </c>
      <c r="K234" s="145">
        <v>15.3</v>
      </c>
      <c r="L234" s="113">
        <f>IF(K234&gt;0,1/K234*37.7*68.6,"")</f>
        <v>169.03398692810458</v>
      </c>
      <c r="M234" s="112">
        <v>8.1</v>
      </c>
      <c r="N234" s="111">
        <v>11.7</v>
      </c>
      <c r="O234" s="109" t="s">
        <v>264</v>
      </c>
      <c r="P234" s="110" t="s">
        <v>25</v>
      </c>
      <c r="Q234" s="109" t="s">
        <v>263</v>
      </c>
      <c r="R234" s="108"/>
      <c r="S234" s="107"/>
      <c r="T234" s="106">
        <f>IF(K234&lt;&gt;0, IF(K234&gt;=M234,ROUNDDOWN(K234/M234*100,0),""),"")</f>
        <v>188</v>
      </c>
      <c r="U234" s="105">
        <f>IF(K234&lt;&gt;0, IF(K234&gt;=N234,ROUNDDOWN(K234/N234*100,0),""),"")</f>
        <v>130</v>
      </c>
    </row>
    <row r="235" spans="1:21" s="1" customFormat="1" ht="24" customHeight="1" x14ac:dyDescent="0.2">
      <c r="A235" s="128"/>
      <c r="B235" s="130"/>
      <c r="C235" s="126"/>
      <c r="D235" s="123" t="s">
        <v>290</v>
      </c>
      <c r="E235" s="120" t="s">
        <v>283</v>
      </c>
      <c r="F235" s="142">
        <v>651</v>
      </c>
      <c r="G235" s="142">
        <v>2.1419999999999999</v>
      </c>
      <c r="H235" s="147" t="s">
        <v>278</v>
      </c>
      <c r="I235" s="116">
        <v>2240</v>
      </c>
      <c r="J235" s="146">
        <v>6</v>
      </c>
      <c r="K235" s="145">
        <v>15.3</v>
      </c>
      <c r="L235" s="113">
        <f>IF(K235&gt;0,1/K235*37.7*68.6,"")</f>
        <v>169.03398692810458</v>
      </c>
      <c r="M235" s="112">
        <v>9.6</v>
      </c>
      <c r="N235" s="111">
        <v>13.1</v>
      </c>
      <c r="O235" s="109" t="s">
        <v>264</v>
      </c>
      <c r="P235" s="110" t="s">
        <v>25</v>
      </c>
      <c r="Q235" s="109" t="s">
        <v>263</v>
      </c>
      <c r="R235" s="108"/>
      <c r="S235" s="107"/>
      <c r="T235" s="106">
        <f>IF(K235&lt;&gt;0, IF(K235&gt;=M235,ROUNDDOWN(K235/M235*100,0),""),"")</f>
        <v>159</v>
      </c>
      <c r="U235" s="105">
        <f>IF(K235&lt;&gt;0, IF(K235&gt;=N235,ROUNDDOWN(K235/N235*100,0),""),"")</f>
        <v>116</v>
      </c>
    </row>
    <row r="236" spans="1:21" s="1" customFormat="1" ht="24" customHeight="1" x14ac:dyDescent="0.2">
      <c r="A236" s="128"/>
      <c r="B236" s="130"/>
      <c r="C236" s="126"/>
      <c r="D236" s="123" t="s">
        <v>290</v>
      </c>
      <c r="E236" s="120" t="s">
        <v>282</v>
      </c>
      <c r="F236" s="142">
        <v>651</v>
      </c>
      <c r="G236" s="142">
        <v>2.1419999999999999</v>
      </c>
      <c r="H236" s="147" t="s">
        <v>278</v>
      </c>
      <c r="I236" s="116">
        <v>2250</v>
      </c>
      <c r="J236" s="146">
        <v>6</v>
      </c>
      <c r="K236" s="145">
        <v>15.3</v>
      </c>
      <c r="L236" s="113">
        <f>IF(K236&gt;0,1/K236*37.7*68.6,"")</f>
        <v>169.03398692810458</v>
      </c>
      <c r="M236" s="112">
        <v>9.6</v>
      </c>
      <c r="N236" s="111">
        <v>13.1</v>
      </c>
      <c r="O236" s="109" t="s">
        <v>264</v>
      </c>
      <c r="P236" s="110" t="s">
        <v>25</v>
      </c>
      <c r="Q236" s="109" t="s">
        <v>263</v>
      </c>
      <c r="R236" s="108"/>
      <c r="S236" s="107"/>
      <c r="T236" s="106">
        <f>IF(K236&lt;&gt;0, IF(K236&gt;=M236,ROUNDDOWN(K236/M236*100,0),""),"")</f>
        <v>159</v>
      </c>
      <c r="U236" s="105">
        <f>IF(K236&lt;&gt;0, IF(K236&gt;=N236,ROUNDDOWN(K236/N236*100,0),""),"")</f>
        <v>116</v>
      </c>
    </row>
    <row r="237" spans="1:21" s="1" customFormat="1" ht="24" customHeight="1" x14ac:dyDescent="0.2">
      <c r="A237" s="128"/>
      <c r="B237" s="130"/>
      <c r="C237" s="126"/>
      <c r="D237" s="123" t="s">
        <v>290</v>
      </c>
      <c r="E237" s="120" t="s">
        <v>281</v>
      </c>
      <c r="F237" s="142">
        <v>651</v>
      </c>
      <c r="G237" s="142">
        <v>2.1419999999999999</v>
      </c>
      <c r="H237" s="147" t="s">
        <v>278</v>
      </c>
      <c r="I237" s="116">
        <v>2330</v>
      </c>
      <c r="J237" s="146">
        <v>6</v>
      </c>
      <c r="K237" s="145">
        <v>15.3</v>
      </c>
      <c r="L237" s="113">
        <f>IF(K237&gt;0,1/K237*37.7*68.6,"")</f>
        <v>169.03398692810458</v>
      </c>
      <c r="M237" s="112">
        <v>8.1</v>
      </c>
      <c r="N237" s="111">
        <v>11.7</v>
      </c>
      <c r="O237" s="109" t="s">
        <v>264</v>
      </c>
      <c r="P237" s="110" t="s">
        <v>25</v>
      </c>
      <c r="Q237" s="109" t="s">
        <v>263</v>
      </c>
      <c r="R237" s="108"/>
      <c r="S237" s="107"/>
      <c r="T237" s="106">
        <f>IF(K237&lt;&gt;0, IF(K237&gt;=M237,ROUNDDOWN(K237/M237*100,0),""),"")</f>
        <v>188</v>
      </c>
      <c r="U237" s="105">
        <f>IF(K237&lt;&gt;0, IF(K237&gt;=N237,ROUNDDOWN(K237/N237*100,0),""),"")</f>
        <v>130</v>
      </c>
    </row>
    <row r="238" spans="1:21" s="1" customFormat="1" ht="24" customHeight="1" x14ac:dyDescent="0.2">
      <c r="A238" s="128"/>
      <c r="B238" s="130"/>
      <c r="C238" s="126"/>
      <c r="D238" s="123" t="s">
        <v>290</v>
      </c>
      <c r="E238" s="120" t="s">
        <v>279</v>
      </c>
      <c r="F238" s="142">
        <v>651</v>
      </c>
      <c r="G238" s="142">
        <v>2.1419999999999999</v>
      </c>
      <c r="H238" s="147" t="s">
        <v>278</v>
      </c>
      <c r="I238" s="116">
        <v>2340</v>
      </c>
      <c r="J238" s="146">
        <v>6</v>
      </c>
      <c r="K238" s="145">
        <v>15.3</v>
      </c>
      <c r="L238" s="113">
        <f>IF(K238&gt;0,1/K238*37.7*68.6,"")</f>
        <v>169.03398692810458</v>
      </c>
      <c r="M238" s="112">
        <v>8.1</v>
      </c>
      <c r="N238" s="111">
        <v>11.7</v>
      </c>
      <c r="O238" s="109" t="s">
        <v>264</v>
      </c>
      <c r="P238" s="110" t="s">
        <v>25</v>
      </c>
      <c r="Q238" s="109" t="s">
        <v>263</v>
      </c>
      <c r="R238" s="108"/>
      <c r="S238" s="107"/>
      <c r="T238" s="106">
        <f>IF(K238&lt;&gt;0, IF(K238&gt;=M238,ROUNDDOWN(K238/M238*100,0),""),"")</f>
        <v>188</v>
      </c>
      <c r="U238" s="105">
        <f>IF(K238&lt;&gt;0, IF(K238&gt;=N238,ROUNDDOWN(K238/N238*100,0),""),"")</f>
        <v>130</v>
      </c>
    </row>
    <row r="239" spans="1:21" s="1" customFormat="1" ht="24" customHeight="1" x14ac:dyDescent="0.2">
      <c r="A239" s="128"/>
      <c r="B239" s="130"/>
      <c r="C239" s="126"/>
      <c r="D239" s="123" t="s">
        <v>290</v>
      </c>
      <c r="E239" s="120" t="s">
        <v>106</v>
      </c>
      <c r="F239" s="142">
        <v>651</v>
      </c>
      <c r="G239" s="142">
        <v>2.1419999999999999</v>
      </c>
      <c r="H239" s="147" t="s">
        <v>278</v>
      </c>
      <c r="I239" s="116">
        <v>2330</v>
      </c>
      <c r="J239" s="146">
        <v>7</v>
      </c>
      <c r="K239" s="145">
        <v>15.3</v>
      </c>
      <c r="L239" s="113">
        <f>IF(K239&gt;0,1/K239*37.7*68.6,"")</f>
        <v>169.03398692810458</v>
      </c>
      <c r="M239" s="112">
        <v>8.1</v>
      </c>
      <c r="N239" s="111">
        <v>11.7</v>
      </c>
      <c r="O239" s="109" t="s">
        <v>264</v>
      </c>
      <c r="P239" s="110" t="s">
        <v>25</v>
      </c>
      <c r="Q239" s="109" t="s">
        <v>263</v>
      </c>
      <c r="R239" s="108"/>
      <c r="S239" s="107"/>
      <c r="T239" s="106">
        <f>IF(K239&lt;&gt;0, IF(K239&gt;=M239,ROUNDDOWN(K239/M239*100,0),""),"")</f>
        <v>188</v>
      </c>
      <c r="U239" s="105">
        <f>IF(K239&lt;&gt;0, IF(K239&gt;=N239,ROUNDDOWN(K239/N239*100,0),""),"")</f>
        <v>130</v>
      </c>
    </row>
    <row r="240" spans="1:21" s="1" customFormat="1" ht="24" customHeight="1" x14ac:dyDescent="0.2">
      <c r="A240" s="128"/>
      <c r="B240" s="130"/>
      <c r="C240" s="126"/>
      <c r="D240" s="123" t="s">
        <v>290</v>
      </c>
      <c r="E240" s="120" t="s">
        <v>322</v>
      </c>
      <c r="F240" s="142">
        <v>651</v>
      </c>
      <c r="G240" s="142">
        <v>2.1419999999999999</v>
      </c>
      <c r="H240" s="147" t="s">
        <v>278</v>
      </c>
      <c r="I240" s="116">
        <v>2340</v>
      </c>
      <c r="J240" s="146">
        <v>7</v>
      </c>
      <c r="K240" s="145">
        <v>15.3</v>
      </c>
      <c r="L240" s="113">
        <f>IF(K240&gt;0,1/K240*37.7*68.6,"")</f>
        <v>169.03398692810458</v>
      </c>
      <c r="M240" s="112">
        <v>8.1</v>
      </c>
      <c r="N240" s="111">
        <v>11.7</v>
      </c>
      <c r="O240" s="109" t="s">
        <v>264</v>
      </c>
      <c r="P240" s="110" t="s">
        <v>25</v>
      </c>
      <c r="Q240" s="109" t="s">
        <v>263</v>
      </c>
      <c r="R240" s="108"/>
      <c r="S240" s="107"/>
      <c r="T240" s="106">
        <f>IF(K240&lt;&gt;0, IF(K240&gt;=M240,ROUNDDOWN(K240/M240*100,0),""),"")</f>
        <v>188</v>
      </c>
      <c r="U240" s="105">
        <f>IF(K240&lt;&gt;0, IF(K240&gt;=N240,ROUNDDOWN(K240/N240*100,0),""),"")</f>
        <v>130</v>
      </c>
    </row>
    <row r="241" spans="1:21" s="1" customFormat="1" ht="24" customHeight="1" x14ac:dyDescent="0.2">
      <c r="A241" s="128"/>
      <c r="B241" s="130"/>
      <c r="C241" s="126"/>
      <c r="D241" s="123" t="s">
        <v>290</v>
      </c>
      <c r="E241" s="120" t="s">
        <v>321</v>
      </c>
      <c r="F241" s="142">
        <v>651</v>
      </c>
      <c r="G241" s="142">
        <v>2.1419999999999999</v>
      </c>
      <c r="H241" s="147" t="s">
        <v>278</v>
      </c>
      <c r="I241" s="116">
        <v>2420</v>
      </c>
      <c r="J241" s="146">
        <v>7</v>
      </c>
      <c r="K241" s="145">
        <v>15.3</v>
      </c>
      <c r="L241" s="113">
        <f>IF(K241&gt;0,1/K241*37.7*68.6,"")</f>
        <v>169.03398692810458</v>
      </c>
      <c r="M241" s="112">
        <v>8.1</v>
      </c>
      <c r="N241" s="111">
        <v>11.7</v>
      </c>
      <c r="O241" s="109" t="s">
        <v>264</v>
      </c>
      <c r="P241" s="110" t="s">
        <v>25</v>
      </c>
      <c r="Q241" s="109" t="s">
        <v>263</v>
      </c>
      <c r="R241" s="108"/>
      <c r="S241" s="107"/>
      <c r="T241" s="106">
        <f>IF(K241&lt;&gt;0, IF(K241&gt;=M241,ROUNDDOWN(K241/M241*100,0),""),"")</f>
        <v>188</v>
      </c>
      <c r="U241" s="105">
        <f>IF(K241&lt;&gt;0, IF(K241&gt;=N241,ROUNDDOWN(K241/N241*100,0),""),"")</f>
        <v>130</v>
      </c>
    </row>
    <row r="242" spans="1:21" s="1" customFormat="1" ht="24" customHeight="1" x14ac:dyDescent="0.2">
      <c r="A242" s="128"/>
      <c r="B242" s="130"/>
      <c r="C242" s="126"/>
      <c r="D242" s="123" t="s">
        <v>290</v>
      </c>
      <c r="E242" s="120" t="s">
        <v>320</v>
      </c>
      <c r="F242" s="142">
        <v>651</v>
      </c>
      <c r="G242" s="142">
        <v>2.1419999999999999</v>
      </c>
      <c r="H242" s="147" t="s">
        <v>278</v>
      </c>
      <c r="I242" s="116">
        <v>2430</v>
      </c>
      <c r="J242" s="146">
        <v>7</v>
      </c>
      <c r="K242" s="145">
        <v>15.3</v>
      </c>
      <c r="L242" s="113">
        <f>IF(K242&gt;0,1/K242*37.7*68.6,"")</f>
        <v>169.03398692810458</v>
      </c>
      <c r="M242" s="112">
        <v>8.1</v>
      </c>
      <c r="N242" s="111">
        <v>11.7</v>
      </c>
      <c r="O242" s="109" t="s">
        <v>264</v>
      </c>
      <c r="P242" s="110" t="s">
        <v>25</v>
      </c>
      <c r="Q242" s="109" t="s">
        <v>263</v>
      </c>
      <c r="R242" s="108"/>
      <c r="S242" s="107"/>
      <c r="T242" s="106">
        <f>IF(K242&lt;&gt;0, IF(K242&gt;=M242,ROUNDDOWN(K242/M242*100,0),""),"")</f>
        <v>188</v>
      </c>
      <c r="U242" s="105">
        <f>IF(K242&lt;&gt;0, IF(K242&gt;=N242,ROUNDDOWN(K242/N242*100,0),""),"")</f>
        <v>130</v>
      </c>
    </row>
    <row r="243" spans="1:21" s="1" customFormat="1" ht="24" customHeight="1" x14ac:dyDescent="0.2">
      <c r="A243" s="128"/>
      <c r="B243" s="130"/>
      <c r="C243" s="126"/>
      <c r="D243" s="123" t="s">
        <v>290</v>
      </c>
      <c r="E243" s="120" t="s">
        <v>319</v>
      </c>
      <c r="F243" s="142">
        <v>651</v>
      </c>
      <c r="G243" s="142">
        <v>2.1419999999999999</v>
      </c>
      <c r="H243" s="147" t="s">
        <v>278</v>
      </c>
      <c r="I243" s="116">
        <v>2290</v>
      </c>
      <c r="J243" s="146">
        <v>6</v>
      </c>
      <c r="K243" s="145">
        <v>15.3</v>
      </c>
      <c r="L243" s="113">
        <f>IF(K243&gt;0,1/K243*37.7*68.6,"")</f>
        <v>169.03398692810458</v>
      </c>
      <c r="M243" s="112">
        <v>8.1</v>
      </c>
      <c r="N243" s="111">
        <v>11.7</v>
      </c>
      <c r="O243" s="109" t="s">
        <v>264</v>
      </c>
      <c r="P243" s="110" t="s">
        <v>25</v>
      </c>
      <c r="Q243" s="109" t="s">
        <v>263</v>
      </c>
      <c r="R243" s="108"/>
      <c r="S243" s="107"/>
      <c r="T243" s="106">
        <f>IF(K243&lt;&gt;0, IF(K243&gt;=M243,ROUNDDOWN(K243/M243*100,0),""),"")</f>
        <v>188</v>
      </c>
      <c r="U243" s="105">
        <f>IF(K243&lt;&gt;0, IF(K243&gt;=N243,ROUNDDOWN(K243/N243*100,0),""),"")</f>
        <v>130</v>
      </c>
    </row>
    <row r="244" spans="1:21" s="1" customFormat="1" ht="24" customHeight="1" x14ac:dyDescent="0.2">
      <c r="A244" s="128"/>
      <c r="B244" s="130"/>
      <c r="C244" s="126"/>
      <c r="D244" s="123" t="s">
        <v>290</v>
      </c>
      <c r="E244" s="120" t="s">
        <v>318</v>
      </c>
      <c r="F244" s="142">
        <v>651</v>
      </c>
      <c r="G244" s="142">
        <v>2.1419999999999999</v>
      </c>
      <c r="H244" s="147" t="s">
        <v>278</v>
      </c>
      <c r="I244" s="116">
        <v>2300</v>
      </c>
      <c r="J244" s="146">
        <v>6</v>
      </c>
      <c r="K244" s="145">
        <v>15.3</v>
      </c>
      <c r="L244" s="113">
        <f>IF(K244&gt;0,1/K244*37.7*68.6,"")</f>
        <v>169.03398692810458</v>
      </c>
      <c r="M244" s="112">
        <v>8.1</v>
      </c>
      <c r="N244" s="111">
        <v>11.7</v>
      </c>
      <c r="O244" s="109" t="s">
        <v>264</v>
      </c>
      <c r="P244" s="110" t="s">
        <v>25</v>
      </c>
      <c r="Q244" s="109" t="s">
        <v>263</v>
      </c>
      <c r="R244" s="108"/>
      <c r="S244" s="107"/>
      <c r="T244" s="106">
        <f>IF(K244&lt;&gt;0, IF(K244&gt;=M244,ROUNDDOWN(K244/M244*100,0),""),"")</f>
        <v>188</v>
      </c>
      <c r="U244" s="105">
        <f>IF(K244&lt;&gt;0, IF(K244&gt;=N244,ROUNDDOWN(K244/N244*100,0),""),"")</f>
        <v>130</v>
      </c>
    </row>
    <row r="245" spans="1:21" s="1" customFormat="1" ht="24" customHeight="1" x14ac:dyDescent="0.2">
      <c r="A245" s="128"/>
      <c r="B245" s="130"/>
      <c r="C245" s="126"/>
      <c r="D245" s="123" t="s">
        <v>290</v>
      </c>
      <c r="E245" s="120" t="s">
        <v>317</v>
      </c>
      <c r="F245" s="142">
        <v>651</v>
      </c>
      <c r="G245" s="142">
        <v>2.1419999999999999</v>
      </c>
      <c r="H245" s="147" t="s">
        <v>278</v>
      </c>
      <c r="I245" s="116">
        <v>2380</v>
      </c>
      <c r="J245" s="146">
        <v>6</v>
      </c>
      <c r="K245" s="145">
        <v>15.3</v>
      </c>
      <c r="L245" s="113">
        <f>IF(K245&gt;0,1/K245*37.7*68.6,"")</f>
        <v>169.03398692810458</v>
      </c>
      <c r="M245" s="112">
        <v>8.1</v>
      </c>
      <c r="N245" s="111">
        <v>11.7</v>
      </c>
      <c r="O245" s="109" t="s">
        <v>264</v>
      </c>
      <c r="P245" s="110" t="s">
        <v>25</v>
      </c>
      <c r="Q245" s="109" t="s">
        <v>263</v>
      </c>
      <c r="R245" s="108"/>
      <c r="S245" s="107"/>
      <c r="T245" s="106">
        <f>IF(K245&lt;&gt;0, IF(K245&gt;=M245,ROUNDDOWN(K245/M245*100,0),""),"")</f>
        <v>188</v>
      </c>
      <c r="U245" s="105">
        <f>IF(K245&lt;&gt;0, IF(K245&gt;=N245,ROUNDDOWN(K245/N245*100,0),""),"")</f>
        <v>130</v>
      </c>
    </row>
    <row r="246" spans="1:21" s="1" customFormat="1" ht="24" customHeight="1" x14ac:dyDescent="0.2">
      <c r="A246" s="128"/>
      <c r="B246" s="130"/>
      <c r="C246" s="144"/>
      <c r="D246" s="123" t="s">
        <v>296</v>
      </c>
      <c r="E246" s="120" t="s">
        <v>316</v>
      </c>
      <c r="F246" s="142">
        <v>651</v>
      </c>
      <c r="G246" s="142">
        <v>2.1419999999999999</v>
      </c>
      <c r="H246" s="147" t="s">
        <v>278</v>
      </c>
      <c r="I246" s="116">
        <v>2390</v>
      </c>
      <c r="J246" s="146">
        <v>6</v>
      </c>
      <c r="K246" s="145">
        <v>15.3</v>
      </c>
      <c r="L246" s="113">
        <f>IF(K246&gt;0,1/K246*37.7*68.6,"")</f>
        <v>169.03398692810458</v>
      </c>
      <c r="M246" s="112">
        <v>8.1</v>
      </c>
      <c r="N246" s="111">
        <v>11.7</v>
      </c>
      <c r="O246" s="109" t="s">
        <v>264</v>
      </c>
      <c r="P246" s="110" t="s">
        <v>25</v>
      </c>
      <c r="Q246" s="109" t="s">
        <v>263</v>
      </c>
      <c r="R246" s="108"/>
      <c r="S246" s="107"/>
      <c r="T246" s="106">
        <f>IF(K246&lt;&gt;0, IF(K246&gt;=M246,ROUNDDOWN(K246/M246*100,0),""),"")</f>
        <v>188</v>
      </c>
      <c r="U246" s="105">
        <f>IF(K246&lt;&gt;0, IF(K246&gt;=N246,ROUNDDOWN(K246/N246*100,0),""),"")</f>
        <v>130</v>
      </c>
    </row>
    <row r="247" spans="1:21" s="1" customFormat="1" ht="24" customHeight="1" x14ac:dyDescent="0.2">
      <c r="A247" s="128"/>
      <c r="B247" s="130"/>
      <c r="C247" s="126"/>
      <c r="D247" s="123" t="s">
        <v>296</v>
      </c>
      <c r="E247" s="120" t="s">
        <v>315</v>
      </c>
      <c r="F247" s="142">
        <v>651</v>
      </c>
      <c r="G247" s="142">
        <v>2.1419999999999999</v>
      </c>
      <c r="H247" s="147" t="s">
        <v>278</v>
      </c>
      <c r="I247" s="116">
        <v>2380</v>
      </c>
      <c r="J247" s="146">
        <v>7</v>
      </c>
      <c r="K247" s="145">
        <v>15.3</v>
      </c>
      <c r="L247" s="113">
        <f>IF(K247&gt;0,1/K247*37.7*68.6,"")</f>
        <v>169.03398692810458</v>
      </c>
      <c r="M247" s="112">
        <v>8.1</v>
      </c>
      <c r="N247" s="111">
        <v>11.7</v>
      </c>
      <c r="O247" s="109" t="s">
        <v>264</v>
      </c>
      <c r="P247" s="110" t="s">
        <v>25</v>
      </c>
      <c r="Q247" s="109" t="s">
        <v>263</v>
      </c>
      <c r="R247" s="108"/>
      <c r="S247" s="107"/>
      <c r="T247" s="106">
        <f>IF(K247&lt;&gt;0, IF(K247&gt;=M247,ROUNDDOWN(K247/M247*100,0),""),"")</f>
        <v>188</v>
      </c>
      <c r="U247" s="105">
        <f>IF(K247&lt;&gt;0, IF(K247&gt;=N247,ROUNDDOWN(K247/N247*100,0),""),"")</f>
        <v>130</v>
      </c>
    </row>
    <row r="248" spans="1:21" s="1" customFormat="1" ht="24" customHeight="1" x14ac:dyDescent="0.2">
      <c r="A248" s="128"/>
      <c r="B248" s="130"/>
      <c r="C248" s="126"/>
      <c r="D248" s="123" t="s">
        <v>296</v>
      </c>
      <c r="E248" s="120" t="s">
        <v>314</v>
      </c>
      <c r="F248" s="142">
        <v>651</v>
      </c>
      <c r="G248" s="142">
        <v>2.1419999999999999</v>
      </c>
      <c r="H248" s="147" t="s">
        <v>278</v>
      </c>
      <c r="I248" s="116">
        <v>2380</v>
      </c>
      <c r="J248" s="146">
        <v>7</v>
      </c>
      <c r="K248" s="145">
        <v>15.3</v>
      </c>
      <c r="L248" s="113">
        <f>IF(K248&gt;0,1/K248*37.7*68.6,"")</f>
        <v>169.03398692810458</v>
      </c>
      <c r="M248" s="112">
        <v>8.1</v>
      </c>
      <c r="N248" s="111">
        <v>11.7</v>
      </c>
      <c r="O248" s="109" t="s">
        <v>264</v>
      </c>
      <c r="P248" s="110" t="s">
        <v>25</v>
      </c>
      <c r="Q248" s="109" t="s">
        <v>263</v>
      </c>
      <c r="R248" s="108"/>
      <c r="S248" s="107"/>
      <c r="T248" s="106">
        <f>IF(K248&lt;&gt;0, IF(K248&gt;=M248,ROUNDDOWN(K248/M248*100,0),""),"")</f>
        <v>188</v>
      </c>
      <c r="U248" s="105">
        <f>IF(K248&lt;&gt;0, IF(K248&gt;=N248,ROUNDDOWN(K248/N248*100,0),""),"")</f>
        <v>130</v>
      </c>
    </row>
    <row r="249" spans="1:21" s="1" customFormat="1" ht="24" customHeight="1" x14ac:dyDescent="0.2">
      <c r="A249" s="128"/>
      <c r="B249" s="130"/>
      <c r="C249" s="126"/>
      <c r="D249" s="123" t="s">
        <v>296</v>
      </c>
      <c r="E249" s="120" t="s">
        <v>313</v>
      </c>
      <c r="F249" s="142">
        <v>651</v>
      </c>
      <c r="G249" s="142">
        <v>2.1419999999999999</v>
      </c>
      <c r="H249" s="147" t="s">
        <v>278</v>
      </c>
      <c r="I249" s="116">
        <v>2390</v>
      </c>
      <c r="J249" s="146">
        <v>7</v>
      </c>
      <c r="K249" s="145">
        <v>15.3</v>
      </c>
      <c r="L249" s="113">
        <f>IF(K249&gt;0,1/K249*37.7*68.6,"")</f>
        <v>169.03398692810458</v>
      </c>
      <c r="M249" s="112">
        <v>8.1</v>
      </c>
      <c r="N249" s="111">
        <v>11.7</v>
      </c>
      <c r="O249" s="109" t="s">
        <v>264</v>
      </c>
      <c r="P249" s="110" t="s">
        <v>25</v>
      </c>
      <c r="Q249" s="109" t="s">
        <v>263</v>
      </c>
      <c r="R249" s="108"/>
      <c r="S249" s="107"/>
      <c r="T249" s="106">
        <f>IF(K249&lt;&gt;0, IF(K249&gt;=M249,ROUNDDOWN(K249/M249*100,0),""),"")</f>
        <v>188</v>
      </c>
      <c r="U249" s="105">
        <f>IF(K249&lt;&gt;0, IF(K249&gt;=N249,ROUNDDOWN(K249/N249*100,0),""),"")</f>
        <v>130</v>
      </c>
    </row>
    <row r="250" spans="1:21" s="1" customFormat="1" ht="24" customHeight="1" x14ac:dyDescent="0.2">
      <c r="A250" s="128"/>
      <c r="B250" s="130"/>
      <c r="C250" s="126"/>
      <c r="D250" s="123" t="s">
        <v>296</v>
      </c>
      <c r="E250" s="120" t="s">
        <v>312</v>
      </c>
      <c r="F250" s="142">
        <v>651</v>
      </c>
      <c r="G250" s="142">
        <v>2.1419999999999999</v>
      </c>
      <c r="H250" s="147" t="s">
        <v>278</v>
      </c>
      <c r="I250" s="116">
        <v>2340</v>
      </c>
      <c r="J250" s="146">
        <v>6</v>
      </c>
      <c r="K250" s="145">
        <v>15.3</v>
      </c>
      <c r="L250" s="113">
        <f>IF(K250&gt;0,1/K250*37.7*68.6,"")</f>
        <v>169.03398692810458</v>
      </c>
      <c r="M250" s="112">
        <v>8.1</v>
      </c>
      <c r="N250" s="111">
        <v>11.7</v>
      </c>
      <c r="O250" s="109" t="s">
        <v>264</v>
      </c>
      <c r="P250" s="110" t="s">
        <v>25</v>
      </c>
      <c r="Q250" s="109" t="s">
        <v>263</v>
      </c>
      <c r="R250" s="108"/>
      <c r="S250" s="107"/>
      <c r="T250" s="106">
        <f>IF(K250&lt;&gt;0, IF(K250&gt;=M250,ROUNDDOWN(K250/M250*100,0),""),"")</f>
        <v>188</v>
      </c>
      <c r="U250" s="105">
        <f>IF(K250&lt;&gt;0, IF(K250&gt;=N250,ROUNDDOWN(K250/N250*100,0),""),"")</f>
        <v>130</v>
      </c>
    </row>
    <row r="251" spans="1:21" s="1" customFormat="1" ht="24" customHeight="1" x14ac:dyDescent="0.2">
      <c r="A251" s="128"/>
      <c r="B251" s="130"/>
      <c r="C251" s="126"/>
      <c r="D251" s="123" t="s">
        <v>296</v>
      </c>
      <c r="E251" s="120" t="s">
        <v>311</v>
      </c>
      <c r="F251" s="142">
        <v>651</v>
      </c>
      <c r="G251" s="142">
        <v>2.1419999999999999</v>
      </c>
      <c r="H251" s="147" t="s">
        <v>278</v>
      </c>
      <c r="I251" s="116">
        <v>2340</v>
      </c>
      <c r="J251" s="146">
        <v>6</v>
      </c>
      <c r="K251" s="145">
        <v>15.3</v>
      </c>
      <c r="L251" s="113">
        <f>IF(K251&gt;0,1/K251*37.7*68.6,"")</f>
        <v>169.03398692810458</v>
      </c>
      <c r="M251" s="112">
        <v>8.1</v>
      </c>
      <c r="N251" s="111">
        <v>11.7</v>
      </c>
      <c r="O251" s="109" t="s">
        <v>264</v>
      </c>
      <c r="P251" s="110" t="s">
        <v>25</v>
      </c>
      <c r="Q251" s="109" t="s">
        <v>263</v>
      </c>
      <c r="R251" s="108"/>
      <c r="S251" s="107"/>
      <c r="T251" s="106">
        <f>IF(K251&lt;&gt;0, IF(K251&gt;=M251,ROUNDDOWN(K251/M251*100,0),""),"")</f>
        <v>188</v>
      </c>
      <c r="U251" s="105">
        <f>IF(K251&lt;&gt;0, IF(K251&gt;=N251,ROUNDDOWN(K251/N251*100,0),""),"")</f>
        <v>130</v>
      </c>
    </row>
    <row r="252" spans="1:21" s="1" customFormat="1" ht="24" customHeight="1" x14ac:dyDescent="0.2">
      <c r="A252" s="128"/>
      <c r="B252" s="130"/>
      <c r="C252" s="126"/>
      <c r="D252" s="123" t="s">
        <v>296</v>
      </c>
      <c r="E252" s="120" t="s">
        <v>310</v>
      </c>
      <c r="F252" s="142">
        <v>651</v>
      </c>
      <c r="G252" s="142">
        <v>2.1419999999999999</v>
      </c>
      <c r="H252" s="147" t="s">
        <v>278</v>
      </c>
      <c r="I252" s="116">
        <v>2350</v>
      </c>
      <c r="J252" s="146">
        <v>6</v>
      </c>
      <c r="K252" s="145">
        <v>15.3</v>
      </c>
      <c r="L252" s="113">
        <f>IF(K252&gt;0,1/K252*37.7*68.6,"")</f>
        <v>169.03398692810458</v>
      </c>
      <c r="M252" s="112">
        <v>8.1</v>
      </c>
      <c r="N252" s="111">
        <v>11.7</v>
      </c>
      <c r="O252" s="109" t="s">
        <v>264</v>
      </c>
      <c r="P252" s="110" t="s">
        <v>25</v>
      </c>
      <c r="Q252" s="109" t="s">
        <v>263</v>
      </c>
      <c r="R252" s="108"/>
      <c r="S252" s="107"/>
      <c r="T252" s="106">
        <f>IF(K252&lt;&gt;0, IF(K252&gt;=M252,ROUNDDOWN(K252/M252*100,0),""),"")</f>
        <v>188</v>
      </c>
      <c r="U252" s="105">
        <f>IF(K252&lt;&gt;0, IF(K252&gt;=N252,ROUNDDOWN(K252/N252*100,0),""),"")</f>
        <v>130</v>
      </c>
    </row>
    <row r="253" spans="1:21" s="1" customFormat="1" ht="24" customHeight="1" x14ac:dyDescent="0.2">
      <c r="A253" s="128"/>
      <c r="B253" s="130"/>
      <c r="C253" s="126"/>
      <c r="D253" s="123" t="s">
        <v>296</v>
      </c>
      <c r="E253" s="120" t="s">
        <v>309</v>
      </c>
      <c r="F253" s="142">
        <v>651</v>
      </c>
      <c r="G253" s="142">
        <v>2.1419999999999999</v>
      </c>
      <c r="H253" s="147" t="s">
        <v>278</v>
      </c>
      <c r="I253" s="116">
        <v>2480</v>
      </c>
      <c r="J253" s="146">
        <v>7</v>
      </c>
      <c r="K253" s="145">
        <v>15.3</v>
      </c>
      <c r="L253" s="113">
        <f>IF(K253&gt;0,1/K253*37.7*68.6,"")</f>
        <v>169.03398692810458</v>
      </c>
      <c r="M253" s="112">
        <v>8.1</v>
      </c>
      <c r="N253" s="111">
        <v>11.7</v>
      </c>
      <c r="O253" s="109" t="s">
        <v>264</v>
      </c>
      <c r="P253" s="110" t="s">
        <v>25</v>
      </c>
      <c r="Q253" s="109" t="s">
        <v>263</v>
      </c>
      <c r="R253" s="108"/>
      <c r="S253" s="107"/>
      <c r="T253" s="106">
        <f>IF(K253&lt;&gt;0, IF(K253&gt;=M253,ROUNDDOWN(K253/M253*100,0),""),"")</f>
        <v>188</v>
      </c>
      <c r="U253" s="105">
        <f>IF(K253&lt;&gt;0, IF(K253&gt;=N253,ROUNDDOWN(K253/N253*100,0),""),"")</f>
        <v>130</v>
      </c>
    </row>
    <row r="254" spans="1:21" s="1" customFormat="1" ht="24" customHeight="1" x14ac:dyDescent="0.2">
      <c r="A254" s="128"/>
      <c r="B254" s="130"/>
      <c r="C254" s="126"/>
      <c r="D254" s="123" t="s">
        <v>296</v>
      </c>
      <c r="E254" s="120" t="s">
        <v>308</v>
      </c>
      <c r="F254" s="142">
        <v>651</v>
      </c>
      <c r="G254" s="142">
        <v>2.1419999999999999</v>
      </c>
      <c r="H254" s="147" t="s">
        <v>278</v>
      </c>
      <c r="I254" s="116">
        <v>2460</v>
      </c>
      <c r="J254" s="146">
        <v>7</v>
      </c>
      <c r="K254" s="145">
        <v>15.3</v>
      </c>
      <c r="L254" s="113">
        <f>IF(K254&gt;0,1/K254*37.7*68.6,"")</f>
        <v>169.03398692810458</v>
      </c>
      <c r="M254" s="112">
        <v>8.1</v>
      </c>
      <c r="N254" s="111">
        <v>11.7</v>
      </c>
      <c r="O254" s="109" t="s">
        <v>264</v>
      </c>
      <c r="P254" s="110" t="s">
        <v>25</v>
      </c>
      <c r="Q254" s="109" t="s">
        <v>263</v>
      </c>
      <c r="R254" s="108"/>
      <c r="S254" s="107"/>
      <c r="T254" s="106">
        <f>IF(K254&lt;&gt;0, IF(K254&gt;=M254,ROUNDDOWN(K254/M254*100,0),""),"")</f>
        <v>188</v>
      </c>
      <c r="U254" s="105">
        <f>IF(K254&lt;&gt;0, IF(K254&gt;=N254,ROUNDDOWN(K254/N254*100,0),""),"")</f>
        <v>130</v>
      </c>
    </row>
    <row r="255" spans="1:21" s="1" customFormat="1" ht="24" customHeight="1" x14ac:dyDescent="0.2">
      <c r="A255" s="128"/>
      <c r="B255" s="130"/>
      <c r="C255" s="126"/>
      <c r="D255" s="123" t="s">
        <v>296</v>
      </c>
      <c r="E255" s="120" t="s">
        <v>307</v>
      </c>
      <c r="F255" s="142">
        <v>651</v>
      </c>
      <c r="G255" s="142">
        <v>2.1419999999999999</v>
      </c>
      <c r="H255" s="147" t="s">
        <v>278</v>
      </c>
      <c r="I255" s="116">
        <v>2490</v>
      </c>
      <c r="J255" s="146">
        <v>7</v>
      </c>
      <c r="K255" s="145">
        <v>15.3</v>
      </c>
      <c r="L255" s="113">
        <f>IF(K255&gt;0,1/K255*37.7*68.6,"")</f>
        <v>169.03398692810458</v>
      </c>
      <c r="M255" s="112">
        <v>8.1</v>
      </c>
      <c r="N255" s="111">
        <v>11.7</v>
      </c>
      <c r="O255" s="109" t="s">
        <v>264</v>
      </c>
      <c r="P255" s="110" t="s">
        <v>25</v>
      </c>
      <c r="Q255" s="109" t="s">
        <v>263</v>
      </c>
      <c r="R255" s="108"/>
      <c r="S255" s="107"/>
      <c r="T255" s="106">
        <f>IF(K255&lt;&gt;0, IF(K255&gt;=M255,ROUNDDOWN(K255/M255*100,0),""),"")</f>
        <v>188</v>
      </c>
      <c r="U255" s="105">
        <f>IF(K255&lt;&gt;0, IF(K255&gt;=N255,ROUNDDOWN(K255/N255*100,0),""),"")</f>
        <v>130</v>
      </c>
    </row>
    <row r="256" spans="1:21" s="1" customFormat="1" ht="24" customHeight="1" x14ac:dyDescent="0.2">
      <c r="A256" s="128"/>
      <c r="B256" s="130"/>
      <c r="C256" s="126"/>
      <c r="D256" s="123" t="s">
        <v>296</v>
      </c>
      <c r="E256" s="120" t="s">
        <v>306</v>
      </c>
      <c r="F256" s="142">
        <v>651</v>
      </c>
      <c r="G256" s="142">
        <v>2.1419999999999999</v>
      </c>
      <c r="H256" s="147" t="s">
        <v>278</v>
      </c>
      <c r="I256" s="116">
        <v>2460</v>
      </c>
      <c r="J256" s="146">
        <v>7</v>
      </c>
      <c r="K256" s="145">
        <v>15.3</v>
      </c>
      <c r="L256" s="113">
        <f>IF(K256&gt;0,1/K256*37.7*68.6,"")</f>
        <v>169.03398692810458</v>
      </c>
      <c r="M256" s="112">
        <v>8.1</v>
      </c>
      <c r="N256" s="111">
        <v>11.7</v>
      </c>
      <c r="O256" s="109" t="s">
        <v>264</v>
      </c>
      <c r="P256" s="110" t="s">
        <v>25</v>
      </c>
      <c r="Q256" s="109" t="s">
        <v>263</v>
      </c>
      <c r="R256" s="108"/>
      <c r="S256" s="107"/>
      <c r="T256" s="106">
        <f>IF(K256&lt;&gt;0, IF(K256&gt;=M256,ROUNDDOWN(K256/M256*100,0),""),"")</f>
        <v>188</v>
      </c>
      <c r="U256" s="105">
        <f>IF(K256&lt;&gt;0, IF(K256&gt;=N256,ROUNDDOWN(K256/N256*100,0),""),"")</f>
        <v>130</v>
      </c>
    </row>
    <row r="257" spans="1:21" s="1" customFormat="1" ht="24" customHeight="1" x14ac:dyDescent="0.2">
      <c r="A257" s="128"/>
      <c r="B257" s="130"/>
      <c r="C257" s="126"/>
      <c r="D257" s="123" t="s">
        <v>296</v>
      </c>
      <c r="E257" s="120" t="s">
        <v>305</v>
      </c>
      <c r="F257" s="142">
        <v>651</v>
      </c>
      <c r="G257" s="142">
        <v>2.1419999999999999</v>
      </c>
      <c r="H257" s="147" t="s">
        <v>278</v>
      </c>
      <c r="I257" s="116">
        <v>2490</v>
      </c>
      <c r="J257" s="146">
        <v>7</v>
      </c>
      <c r="K257" s="145">
        <v>15.3</v>
      </c>
      <c r="L257" s="113">
        <f>IF(K257&gt;0,1/K257*37.7*68.6,"")</f>
        <v>169.03398692810458</v>
      </c>
      <c r="M257" s="112">
        <v>8.1</v>
      </c>
      <c r="N257" s="111">
        <v>11.7</v>
      </c>
      <c r="O257" s="109" t="s">
        <v>264</v>
      </c>
      <c r="P257" s="110" t="s">
        <v>25</v>
      </c>
      <c r="Q257" s="109" t="s">
        <v>263</v>
      </c>
      <c r="R257" s="108"/>
      <c r="S257" s="107"/>
      <c r="T257" s="106">
        <f>IF(K257&lt;&gt;0, IF(K257&gt;=M257,ROUNDDOWN(K257/M257*100,0),""),"")</f>
        <v>188</v>
      </c>
      <c r="U257" s="105">
        <f>IF(K257&lt;&gt;0, IF(K257&gt;=N257,ROUNDDOWN(K257/N257*100,0),""),"")</f>
        <v>130</v>
      </c>
    </row>
    <row r="258" spans="1:21" s="1" customFormat="1" ht="24" customHeight="1" x14ac:dyDescent="0.2">
      <c r="A258" s="128"/>
      <c r="B258" s="130"/>
      <c r="C258" s="126"/>
      <c r="D258" s="123" t="s">
        <v>296</v>
      </c>
      <c r="E258" s="120" t="s">
        <v>304</v>
      </c>
      <c r="F258" s="142">
        <v>651</v>
      </c>
      <c r="G258" s="142">
        <v>2.1419999999999999</v>
      </c>
      <c r="H258" s="147" t="s">
        <v>278</v>
      </c>
      <c r="I258" s="116">
        <v>2470</v>
      </c>
      <c r="J258" s="146">
        <v>7</v>
      </c>
      <c r="K258" s="145">
        <v>15.3</v>
      </c>
      <c r="L258" s="113">
        <f>IF(K258&gt;0,1/K258*37.7*68.6,"")</f>
        <v>169.03398692810458</v>
      </c>
      <c r="M258" s="112">
        <v>8.1</v>
      </c>
      <c r="N258" s="111">
        <v>11.7</v>
      </c>
      <c r="O258" s="109" t="s">
        <v>264</v>
      </c>
      <c r="P258" s="110" t="s">
        <v>25</v>
      </c>
      <c r="Q258" s="109" t="s">
        <v>263</v>
      </c>
      <c r="R258" s="108"/>
      <c r="S258" s="107"/>
      <c r="T258" s="106">
        <f>IF(K258&lt;&gt;0, IF(K258&gt;=M258,ROUNDDOWN(K258/M258*100,0),""),"")</f>
        <v>188</v>
      </c>
      <c r="U258" s="105">
        <f>IF(K258&lt;&gt;0, IF(K258&gt;=N258,ROUNDDOWN(K258/N258*100,0),""),"")</f>
        <v>130</v>
      </c>
    </row>
    <row r="259" spans="1:21" s="1" customFormat="1" ht="24" customHeight="1" x14ac:dyDescent="0.2">
      <c r="A259" s="128"/>
      <c r="B259" s="130"/>
      <c r="C259" s="126"/>
      <c r="D259" s="123" t="s">
        <v>296</v>
      </c>
      <c r="E259" s="120" t="s">
        <v>303</v>
      </c>
      <c r="F259" s="142">
        <v>651</v>
      </c>
      <c r="G259" s="142">
        <v>2.1419999999999999</v>
      </c>
      <c r="H259" s="147" t="s">
        <v>278</v>
      </c>
      <c r="I259" s="116">
        <v>2500</v>
      </c>
      <c r="J259" s="146">
        <v>7</v>
      </c>
      <c r="K259" s="145">
        <v>15.3</v>
      </c>
      <c r="L259" s="113">
        <f>IF(K259&gt;0,1/K259*37.7*68.6,"")</f>
        <v>169.03398692810458</v>
      </c>
      <c r="M259" s="112">
        <v>8.1</v>
      </c>
      <c r="N259" s="111">
        <v>11.7</v>
      </c>
      <c r="O259" s="109" t="s">
        <v>264</v>
      </c>
      <c r="P259" s="110" t="s">
        <v>25</v>
      </c>
      <c r="Q259" s="109" t="s">
        <v>263</v>
      </c>
      <c r="R259" s="108"/>
      <c r="S259" s="107"/>
      <c r="T259" s="106">
        <f>IF(K259&lt;&gt;0, IF(K259&gt;=M259,ROUNDDOWN(K259/M259*100,0),""),"")</f>
        <v>188</v>
      </c>
      <c r="U259" s="105">
        <f>IF(K259&lt;&gt;0, IF(K259&gt;=N259,ROUNDDOWN(K259/N259*100,0),""),"")</f>
        <v>130</v>
      </c>
    </row>
    <row r="260" spans="1:21" s="1" customFormat="1" ht="24" customHeight="1" x14ac:dyDescent="0.2">
      <c r="A260" s="128"/>
      <c r="B260" s="130"/>
      <c r="C260" s="126"/>
      <c r="D260" s="123" t="s">
        <v>296</v>
      </c>
      <c r="E260" s="120" t="s">
        <v>302</v>
      </c>
      <c r="F260" s="142">
        <v>651</v>
      </c>
      <c r="G260" s="142">
        <v>2.1419999999999999</v>
      </c>
      <c r="H260" s="147" t="s">
        <v>278</v>
      </c>
      <c r="I260" s="116">
        <v>2440</v>
      </c>
      <c r="J260" s="146">
        <v>6</v>
      </c>
      <c r="K260" s="145">
        <v>15.3</v>
      </c>
      <c r="L260" s="113">
        <f>IF(K260&gt;0,1/K260*37.7*68.6,"")</f>
        <v>169.03398692810458</v>
      </c>
      <c r="M260" s="112">
        <v>8.1</v>
      </c>
      <c r="N260" s="111">
        <v>11.7</v>
      </c>
      <c r="O260" s="109" t="s">
        <v>264</v>
      </c>
      <c r="P260" s="110" t="s">
        <v>25</v>
      </c>
      <c r="Q260" s="109" t="s">
        <v>263</v>
      </c>
      <c r="R260" s="108"/>
      <c r="S260" s="107"/>
      <c r="T260" s="106">
        <f>IF(K260&lt;&gt;0, IF(K260&gt;=M260,ROUNDDOWN(K260/M260*100,0),""),"")</f>
        <v>188</v>
      </c>
      <c r="U260" s="105">
        <f>IF(K260&lt;&gt;0, IF(K260&gt;=N260,ROUNDDOWN(K260/N260*100,0),""),"")</f>
        <v>130</v>
      </c>
    </row>
    <row r="261" spans="1:21" s="1" customFormat="1" ht="24" customHeight="1" x14ac:dyDescent="0.2">
      <c r="A261" s="128"/>
      <c r="B261" s="130"/>
      <c r="C261" s="126"/>
      <c r="D261" s="123" t="s">
        <v>296</v>
      </c>
      <c r="E261" s="120" t="s">
        <v>301</v>
      </c>
      <c r="F261" s="142">
        <v>651</v>
      </c>
      <c r="G261" s="142">
        <v>2.1419999999999999</v>
      </c>
      <c r="H261" s="147" t="s">
        <v>278</v>
      </c>
      <c r="I261" s="116">
        <v>2420</v>
      </c>
      <c r="J261" s="146">
        <v>6</v>
      </c>
      <c r="K261" s="145">
        <v>15.3</v>
      </c>
      <c r="L261" s="113">
        <f>IF(K261&gt;0,1/K261*37.7*68.6,"")</f>
        <v>169.03398692810458</v>
      </c>
      <c r="M261" s="112">
        <v>8.1</v>
      </c>
      <c r="N261" s="111">
        <v>11.7</v>
      </c>
      <c r="O261" s="109" t="s">
        <v>264</v>
      </c>
      <c r="P261" s="110" t="s">
        <v>25</v>
      </c>
      <c r="Q261" s="109" t="s">
        <v>263</v>
      </c>
      <c r="R261" s="108"/>
      <c r="S261" s="107"/>
      <c r="T261" s="106">
        <f>IF(K261&lt;&gt;0, IF(K261&gt;=M261,ROUNDDOWN(K261/M261*100,0),""),"")</f>
        <v>188</v>
      </c>
      <c r="U261" s="105">
        <f>IF(K261&lt;&gt;0, IF(K261&gt;=N261,ROUNDDOWN(K261/N261*100,0),""),"")</f>
        <v>130</v>
      </c>
    </row>
    <row r="262" spans="1:21" s="1" customFormat="1" ht="24" customHeight="1" x14ac:dyDescent="0.2">
      <c r="A262" s="128"/>
      <c r="B262" s="130"/>
      <c r="C262" s="126"/>
      <c r="D262" s="123" t="s">
        <v>296</v>
      </c>
      <c r="E262" s="120" t="s">
        <v>300</v>
      </c>
      <c r="F262" s="142">
        <v>651</v>
      </c>
      <c r="G262" s="142">
        <v>2.1419999999999999</v>
      </c>
      <c r="H262" s="147" t="s">
        <v>278</v>
      </c>
      <c r="I262" s="116">
        <v>2450</v>
      </c>
      <c r="J262" s="146">
        <v>6</v>
      </c>
      <c r="K262" s="145">
        <v>15.3</v>
      </c>
      <c r="L262" s="113">
        <f>IF(K262&gt;0,1/K262*37.7*68.6,"")</f>
        <v>169.03398692810458</v>
      </c>
      <c r="M262" s="112">
        <v>8.1</v>
      </c>
      <c r="N262" s="111">
        <v>11.7</v>
      </c>
      <c r="O262" s="109" t="s">
        <v>264</v>
      </c>
      <c r="P262" s="110" t="s">
        <v>25</v>
      </c>
      <c r="Q262" s="109" t="s">
        <v>263</v>
      </c>
      <c r="R262" s="108"/>
      <c r="S262" s="107"/>
      <c r="T262" s="106">
        <f>IF(K262&lt;&gt;0, IF(K262&gt;=M262,ROUNDDOWN(K262/M262*100,0),""),"")</f>
        <v>188</v>
      </c>
      <c r="U262" s="105">
        <f>IF(K262&lt;&gt;0, IF(K262&gt;=N262,ROUNDDOWN(K262/N262*100,0),""),"")</f>
        <v>130</v>
      </c>
    </row>
    <row r="263" spans="1:21" s="1" customFormat="1" ht="24" customHeight="1" x14ac:dyDescent="0.2">
      <c r="A263" s="128"/>
      <c r="B263" s="130"/>
      <c r="C263" s="126"/>
      <c r="D263" s="123" t="s">
        <v>296</v>
      </c>
      <c r="E263" s="120" t="s">
        <v>299</v>
      </c>
      <c r="F263" s="142">
        <v>651</v>
      </c>
      <c r="G263" s="142">
        <v>2.1419999999999999</v>
      </c>
      <c r="H263" s="147" t="s">
        <v>278</v>
      </c>
      <c r="I263" s="116">
        <v>2420</v>
      </c>
      <c r="J263" s="146">
        <v>6</v>
      </c>
      <c r="K263" s="145">
        <v>15.3</v>
      </c>
      <c r="L263" s="113">
        <f>IF(K263&gt;0,1/K263*37.7*68.6,"")</f>
        <v>169.03398692810458</v>
      </c>
      <c r="M263" s="112">
        <v>8.1</v>
      </c>
      <c r="N263" s="111">
        <v>11.7</v>
      </c>
      <c r="O263" s="109" t="s">
        <v>264</v>
      </c>
      <c r="P263" s="110" t="s">
        <v>25</v>
      </c>
      <c r="Q263" s="109" t="s">
        <v>263</v>
      </c>
      <c r="R263" s="108"/>
      <c r="S263" s="107"/>
      <c r="T263" s="106">
        <f>IF(K263&lt;&gt;0, IF(K263&gt;=M263,ROUNDDOWN(K263/M263*100,0),""),"")</f>
        <v>188</v>
      </c>
      <c r="U263" s="105">
        <f>IF(K263&lt;&gt;0, IF(K263&gt;=N263,ROUNDDOWN(K263/N263*100,0),""),"")</f>
        <v>130</v>
      </c>
    </row>
    <row r="264" spans="1:21" s="1" customFormat="1" ht="24" customHeight="1" x14ac:dyDescent="0.2">
      <c r="A264" s="128"/>
      <c r="B264" s="130"/>
      <c r="C264" s="126"/>
      <c r="D264" s="123" t="s">
        <v>296</v>
      </c>
      <c r="E264" s="120" t="s">
        <v>298</v>
      </c>
      <c r="F264" s="142">
        <v>651</v>
      </c>
      <c r="G264" s="142">
        <v>2.1419999999999999</v>
      </c>
      <c r="H264" s="147" t="s">
        <v>278</v>
      </c>
      <c r="I264" s="116">
        <v>2450</v>
      </c>
      <c r="J264" s="146">
        <v>6</v>
      </c>
      <c r="K264" s="145">
        <v>15.3</v>
      </c>
      <c r="L264" s="113">
        <f>IF(K264&gt;0,1/K264*37.7*68.6,"")</f>
        <v>169.03398692810458</v>
      </c>
      <c r="M264" s="112">
        <v>8.1</v>
      </c>
      <c r="N264" s="111">
        <v>11.7</v>
      </c>
      <c r="O264" s="109" t="s">
        <v>264</v>
      </c>
      <c r="P264" s="110" t="s">
        <v>25</v>
      </c>
      <c r="Q264" s="109" t="s">
        <v>263</v>
      </c>
      <c r="R264" s="108"/>
      <c r="S264" s="107"/>
      <c r="T264" s="106">
        <f>IF(K264&lt;&gt;0, IF(K264&gt;=M264,ROUNDDOWN(K264/M264*100,0),""),"")</f>
        <v>188</v>
      </c>
      <c r="U264" s="105">
        <f>IF(K264&lt;&gt;0, IF(K264&gt;=N264,ROUNDDOWN(K264/N264*100,0),""),"")</f>
        <v>130</v>
      </c>
    </row>
    <row r="265" spans="1:21" s="1" customFormat="1" ht="24" customHeight="1" x14ac:dyDescent="0.2">
      <c r="A265" s="128"/>
      <c r="B265" s="130"/>
      <c r="C265" s="126"/>
      <c r="D265" s="123" t="s">
        <v>296</v>
      </c>
      <c r="E265" s="120" t="s">
        <v>297</v>
      </c>
      <c r="F265" s="142">
        <v>651</v>
      </c>
      <c r="G265" s="142">
        <v>2.1419999999999999</v>
      </c>
      <c r="H265" s="147" t="s">
        <v>278</v>
      </c>
      <c r="I265" s="116">
        <v>2430</v>
      </c>
      <c r="J265" s="146">
        <v>6</v>
      </c>
      <c r="K265" s="145">
        <v>15.3</v>
      </c>
      <c r="L265" s="113">
        <f>IF(K265&gt;0,1/K265*37.7*68.6,"")</f>
        <v>169.03398692810458</v>
      </c>
      <c r="M265" s="112">
        <v>8.1</v>
      </c>
      <c r="N265" s="111">
        <v>11.7</v>
      </c>
      <c r="O265" s="109" t="s">
        <v>264</v>
      </c>
      <c r="P265" s="110" t="s">
        <v>25</v>
      </c>
      <c r="Q265" s="109" t="s">
        <v>263</v>
      </c>
      <c r="R265" s="108"/>
      <c r="S265" s="107"/>
      <c r="T265" s="106">
        <f>IF(K265&lt;&gt;0, IF(K265&gt;=M265,ROUNDDOWN(K265/M265*100,0),""),"")</f>
        <v>188</v>
      </c>
      <c r="U265" s="105">
        <f>IF(K265&lt;&gt;0, IF(K265&gt;=N265,ROUNDDOWN(K265/N265*100,0),""),"")</f>
        <v>130</v>
      </c>
    </row>
    <row r="266" spans="1:21" s="1" customFormat="1" ht="24" customHeight="1" x14ac:dyDescent="0.2">
      <c r="A266" s="128"/>
      <c r="B266" s="130"/>
      <c r="C266" s="126"/>
      <c r="D266" s="123" t="s">
        <v>296</v>
      </c>
      <c r="E266" s="120" t="s">
        <v>295</v>
      </c>
      <c r="F266" s="142">
        <v>651</v>
      </c>
      <c r="G266" s="142">
        <v>2.1419999999999999</v>
      </c>
      <c r="H266" s="147" t="s">
        <v>278</v>
      </c>
      <c r="I266" s="116">
        <v>2460</v>
      </c>
      <c r="J266" s="146">
        <v>6</v>
      </c>
      <c r="K266" s="145">
        <v>15.3</v>
      </c>
      <c r="L266" s="113">
        <f>IF(K266&gt;0,1/K266*37.7*68.6,"")</f>
        <v>169.03398692810458</v>
      </c>
      <c r="M266" s="112">
        <v>8.1</v>
      </c>
      <c r="N266" s="111">
        <v>11.7</v>
      </c>
      <c r="O266" s="109" t="s">
        <v>264</v>
      </c>
      <c r="P266" s="110" t="s">
        <v>25</v>
      </c>
      <c r="Q266" s="109" t="s">
        <v>263</v>
      </c>
      <c r="R266" s="108"/>
      <c r="S266" s="107"/>
      <c r="T266" s="106">
        <f>IF(K266&lt;&gt;0, IF(K266&gt;=M266,ROUNDDOWN(K266/M266*100,0),""),"")</f>
        <v>188</v>
      </c>
      <c r="U266" s="105">
        <f>IF(K266&lt;&gt;0, IF(K266&gt;=N266,ROUNDDOWN(K266/N266*100,0),""),"")</f>
        <v>130</v>
      </c>
    </row>
    <row r="267" spans="1:21" s="1" customFormat="1" ht="24" customHeight="1" x14ac:dyDescent="0.2">
      <c r="A267" s="128"/>
      <c r="B267" s="130"/>
      <c r="C267" s="126"/>
      <c r="D267" s="123" t="s">
        <v>290</v>
      </c>
      <c r="E267" s="120" t="s">
        <v>294</v>
      </c>
      <c r="F267" s="142">
        <v>651</v>
      </c>
      <c r="G267" s="142">
        <v>2.1419999999999999</v>
      </c>
      <c r="H267" s="147" t="s">
        <v>288</v>
      </c>
      <c r="I267" s="116">
        <v>2510</v>
      </c>
      <c r="J267" s="146">
        <v>7</v>
      </c>
      <c r="K267" s="145">
        <v>15.3</v>
      </c>
      <c r="L267" s="113">
        <f>IF(K267&gt;0,1/K267*37.7*68.6,"")</f>
        <v>169.03398692810458</v>
      </c>
      <c r="M267" s="112">
        <v>8.1</v>
      </c>
      <c r="N267" s="111">
        <v>11.7</v>
      </c>
      <c r="O267" s="109" t="s">
        <v>264</v>
      </c>
      <c r="P267" s="110" t="s">
        <v>25</v>
      </c>
      <c r="Q267" s="109" t="s">
        <v>263</v>
      </c>
      <c r="R267" s="108"/>
      <c r="S267" s="107"/>
      <c r="T267" s="106">
        <f>IF(K267&lt;&gt;0, IF(K267&gt;=M267,ROUNDDOWN(K267/M267*100,0),""),"")</f>
        <v>188</v>
      </c>
      <c r="U267" s="105">
        <f>IF(K267&lt;&gt;0, IF(K267&gt;=N267,ROUNDDOWN(K267/N267*100,0),""),"")</f>
        <v>130</v>
      </c>
    </row>
    <row r="268" spans="1:21" s="1" customFormat="1" ht="24" customHeight="1" x14ac:dyDescent="0.2">
      <c r="A268" s="128"/>
      <c r="B268" s="130"/>
      <c r="C268" s="126"/>
      <c r="D268" s="123" t="s">
        <v>290</v>
      </c>
      <c r="E268" s="119" t="s">
        <v>293</v>
      </c>
      <c r="F268" s="142">
        <v>651</v>
      </c>
      <c r="G268" s="142">
        <v>2.1419999999999999</v>
      </c>
      <c r="H268" s="147" t="s">
        <v>288</v>
      </c>
      <c r="I268" s="116" t="s">
        <v>292</v>
      </c>
      <c r="J268" s="146">
        <v>7</v>
      </c>
      <c r="K268" s="145">
        <v>15.3</v>
      </c>
      <c r="L268" s="113">
        <f>IF(K268&gt;0,1/K268*37.7*68.6,"")</f>
        <v>169.03398692810458</v>
      </c>
      <c r="M268" s="112">
        <v>8.1</v>
      </c>
      <c r="N268" s="111">
        <v>11.7</v>
      </c>
      <c r="O268" s="109" t="s">
        <v>264</v>
      </c>
      <c r="P268" s="110" t="s">
        <v>25</v>
      </c>
      <c r="Q268" s="109" t="s">
        <v>263</v>
      </c>
      <c r="R268" s="108"/>
      <c r="S268" s="107"/>
      <c r="T268" s="106">
        <f>IF(K268&lt;&gt;0, IF(K268&gt;=M268,ROUNDDOWN(K268/M268*100,0),""),"")</f>
        <v>188</v>
      </c>
      <c r="U268" s="105">
        <f>IF(K268&lt;&gt;0, IF(K268&gt;=N268,ROUNDDOWN(K268/N268*100,0),""),"")</f>
        <v>130</v>
      </c>
    </row>
    <row r="269" spans="1:21" s="1" customFormat="1" ht="24" customHeight="1" x14ac:dyDescent="0.2">
      <c r="A269" s="128"/>
      <c r="B269" s="130"/>
      <c r="C269" s="126"/>
      <c r="D269" s="123" t="s">
        <v>290</v>
      </c>
      <c r="E269" s="119" t="s">
        <v>291</v>
      </c>
      <c r="F269" s="142">
        <v>651</v>
      </c>
      <c r="G269" s="142">
        <v>2.1419999999999999</v>
      </c>
      <c r="H269" s="147" t="s">
        <v>288</v>
      </c>
      <c r="I269" s="116">
        <v>2270</v>
      </c>
      <c r="J269" s="146">
        <v>6</v>
      </c>
      <c r="K269" s="145">
        <v>15.3</v>
      </c>
      <c r="L269" s="113">
        <f>IF(K269&gt;0,1/K269*37.7*68.6,"")</f>
        <v>169.03398692810458</v>
      </c>
      <c r="M269" s="112">
        <v>9.6</v>
      </c>
      <c r="N269" s="111">
        <v>13.1</v>
      </c>
      <c r="O269" s="109" t="s">
        <v>264</v>
      </c>
      <c r="P269" s="110" t="s">
        <v>25</v>
      </c>
      <c r="Q269" s="109" t="s">
        <v>263</v>
      </c>
      <c r="R269" s="108"/>
      <c r="S269" s="107"/>
      <c r="T269" s="106">
        <f>IF(K269&lt;&gt;0, IF(K269&gt;=M269,ROUNDDOWN(K269/M269*100,0),""),"")</f>
        <v>159</v>
      </c>
      <c r="U269" s="105">
        <f>IF(K269&lt;&gt;0, IF(K269&gt;=N269,ROUNDDOWN(K269/N269*100,0),""),"")</f>
        <v>116</v>
      </c>
    </row>
    <row r="270" spans="1:21" s="1" customFormat="1" ht="24" customHeight="1" x14ac:dyDescent="0.2">
      <c r="A270" s="128"/>
      <c r="B270" s="130"/>
      <c r="C270" s="126"/>
      <c r="D270" s="123" t="s">
        <v>290</v>
      </c>
      <c r="E270" s="148" t="s">
        <v>289</v>
      </c>
      <c r="F270" s="142">
        <v>651</v>
      </c>
      <c r="G270" s="142">
        <v>2.1419999999999999</v>
      </c>
      <c r="H270" s="147" t="s">
        <v>288</v>
      </c>
      <c r="I270" s="116">
        <v>2380</v>
      </c>
      <c r="J270" s="146">
        <v>6</v>
      </c>
      <c r="K270" s="145">
        <v>15.3</v>
      </c>
      <c r="L270" s="113">
        <f>IF(K270&gt;0,1/K270*37.7*68.6,"")</f>
        <v>169.03398692810458</v>
      </c>
      <c r="M270" s="112">
        <v>8.1</v>
      </c>
      <c r="N270" s="111">
        <v>11.7</v>
      </c>
      <c r="O270" s="109" t="s">
        <v>264</v>
      </c>
      <c r="P270" s="110" t="s">
        <v>25</v>
      </c>
      <c r="Q270" s="109" t="s">
        <v>263</v>
      </c>
      <c r="R270" s="108"/>
      <c r="S270" s="107"/>
      <c r="T270" s="106">
        <f>IF(K270&lt;&gt;0, IF(K270&gt;=M270,ROUNDDOWN(K270/M270*100,0),""),"")</f>
        <v>188</v>
      </c>
      <c r="U270" s="105">
        <f>IF(K270&lt;&gt;0, IF(K270&gt;=N270,ROUNDDOWN(K270/N270*100,0),""),"")</f>
        <v>130</v>
      </c>
    </row>
    <row r="271" spans="1:21" s="1" customFormat="1" ht="24" customHeight="1" x14ac:dyDescent="0.2">
      <c r="A271" s="128"/>
      <c r="B271" s="130"/>
      <c r="C271" s="126"/>
      <c r="D271" s="123" t="s">
        <v>284</v>
      </c>
      <c r="E271" s="120" t="s">
        <v>103</v>
      </c>
      <c r="F271" s="142">
        <v>651</v>
      </c>
      <c r="G271" s="142">
        <v>2.1419999999999999</v>
      </c>
      <c r="H271" s="147" t="s">
        <v>278</v>
      </c>
      <c r="I271" s="116">
        <v>2400</v>
      </c>
      <c r="J271" s="146">
        <v>7</v>
      </c>
      <c r="K271" s="145">
        <v>15.3</v>
      </c>
      <c r="L271" s="113">
        <f>IF(K271&gt;0,1/K271*37.7*68.6,"")</f>
        <v>169.03398692810458</v>
      </c>
      <c r="M271" s="112">
        <v>8.1</v>
      </c>
      <c r="N271" s="111">
        <v>11.7</v>
      </c>
      <c r="O271" s="109" t="s">
        <v>264</v>
      </c>
      <c r="P271" s="110" t="s">
        <v>25</v>
      </c>
      <c r="Q271" s="109" t="s">
        <v>263</v>
      </c>
      <c r="R271" s="108"/>
      <c r="S271" s="107"/>
      <c r="T271" s="106">
        <f>IF(K271&lt;&gt;0, IF(K271&gt;=M271,ROUNDDOWN(K271/M271*100,0),""),"")</f>
        <v>188</v>
      </c>
      <c r="U271" s="105">
        <f>IF(K271&lt;&gt;0, IF(K271&gt;=N271,ROUNDDOWN(K271/N271*100,0),""),"")</f>
        <v>130</v>
      </c>
    </row>
    <row r="272" spans="1:21" s="1" customFormat="1" ht="24" customHeight="1" x14ac:dyDescent="0.2">
      <c r="A272" s="128"/>
      <c r="B272" s="130"/>
      <c r="C272" s="126"/>
      <c r="D272" s="123" t="s">
        <v>280</v>
      </c>
      <c r="E272" s="120" t="s">
        <v>287</v>
      </c>
      <c r="F272" s="142">
        <v>651</v>
      </c>
      <c r="G272" s="142">
        <v>2.1419999999999999</v>
      </c>
      <c r="H272" s="147" t="s">
        <v>278</v>
      </c>
      <c r="I272" s="116">
        <v>2410</v>
      </c>
      <c r="J272" s="146">
        <v>7</v>
      </c>
      <c r="K272" s="145">
        <v>15.3</v>
      </c>
      <c r="L272" s="113">
        <f>IF(K272&gt;0,1/K272*37.7*68.6,"")</f>
        <v>169.03398692810458</v>
      </c>
      <c r="M272" s="112">
        <v>8.1</v>
      </c>
      <c r="N272" s="111">
        <v>11.7</v>
      </c>
      <c r="O272" s="109" t="s">
        <v>264</v>
      </c>
      <c r="P272" s="110" t="s">
        <v>25</v>
      </c>
      <c r="Q272" s="109" t="s">
        <v>263</v>
      </c>
      <c r="R272" s="108"/>
      <c r="S272" s="107"/>
      <c r="T272" s="106">
        <f>IF(K272&lt;&gt;0, IF(K272&gt;=M272,ROUNDDOWN(K272/M272*100,0),""),"")</f>
        <v>188</v>
      </c>
      <c r="U272" s="105">
        <f>IF(K272&lt;&gt;0, IF(K272&gt;=N272,ROUNDDOWN(K272/N272*100,0),""),"")</f>
        <v>130</v>
      </c>
    </row>
    <row r="273" spans="1:21" s="1" customFormat="1" ht="24" customHeight="1" x14ac:dyDescent="0.2">
      <c r="A273" s="128"/>
      <c r="B273" s="130"/>
      <c r="C273" s="126"/>
      <c r="D273" s="123" t="s">
        <v>280</v>
      </c>
      <c r="E273" s="120" t="s">
        <v>286</v>
      </c>
      <c r="F273" s="142">
        <v>651</v>
      </c>
      <c r="G273" s="142">
        <v>2.1419999999999999</v>
      </c>
      <c r="H273" s="147" t="s">
        <v>278</v>
      </c>
      <c r="I273" s="116">
        <v>2490</v>
      </c>
      <c r="J273" s="146">
        <v>7</v>
      </c>
      <c r="K273" s="145">
        <v>15.3</v>
      </c>
      <c r="L273" s="113">
        <f>IF(K273&gt;0,1/K273*37.7*68.6,"")</f>
        <v>169.03398692810458</v>
      </c>
      <c r="M273" s="112">
        <v>8.1</v>
      </c>
      <c r="N273" s="111">
        <v>11.7</v>
      </c>
      <c r="O273" s="109" t="s">
        <v>264</v>
      </c>
      <c r="P273" s="110" t="s">
        <v>25</v>
      </c>
      <c r="Q273" s="109" t="s">
        <v>263</v>
      </c>
      <c r="R273" s="108"/>
      <c r="S273" s="107"/>
      <c r="T273" s="106">
        <f>IF(K273&lt;&gt;0, IF(K273&gt;=M273,ROUNDDOWN(K273/M273*100,0),""),"")</f>
        <v>188</v>
      </c>
      <c r="U273" s="105">
        <f>IF(K273&lt;&gt;0, IF(K273&gt;=N273,ROUNDDOWN(K273/N273*100,0),""),"")</f>
        <v>130</v>
      </c>
    </row>
    <row r="274" spans="1:21" s="1" customFormat="1" ht="24" customHeight="1" x14ac:dyDescent="0.2">
      <c r="A274" s="128"/>
      <c r="B274" s="130"/>
      <c r="C274" s="126"/>
      <c r="D274" s="123" t="s">
        <v>280</v>
      </c>
      <c r="E274" s="120" t="s">
        <v>285</v>
      </c>
      <c r="F274" s="142">
        <v>651</v>
      </c>
      <c r="G274" s="142">
        <v>2.1419999999999999</v>
      </c>
      <c r="H274" s="147" t="s">
        <v>278</v>
      </c>
      <c r="I274" s="116">
        <v>2500</v>
      </c>
      <c r="J274" s="146">
        <v>7</v>
      </c>
      <c r="K274" s="145">
        <v>15.3</v>
      </c>
      <c r="L274" s="113">
        <f>IF(K274&gt;0,1/K274*37.7*68.6,"")</f>
        <v>169.03398692810458</v>
      </c>
      <c r="M274" s="112">
        <v>8.1</v>
      </c>
      <c r="N274" s="111">
        <v>11.7</v>
      </c>
      <c r="O274" s="109" t="s">
        <v>264</v>
      </c>
      <c r="P274" s="110" t="s">
        <v>25</v>
      </c>
      <c r="Q274" s="109" t="s">
        <v>263</v>
      </c>
      <c r="R274" s="108"/>
      <c r="S274" s="107"/>
      <c r="T274" s="106">
        <f>IF(K274&lt;&gt;0, IF(K274&gt;=M274,ROUNDDOWN(K274/M274*100,0),""),"")</f>
        <v>188</v>
      </c>
      <c r="U274" s="105">
        <f>IF(K274&lt;&gt;0, IF(K274&gt;=N274,ROUNDDOWN(K274/N274*100,0),""),"")</f>
        <v>130</v>
      </c>
    </row>
    <row r="275" spans="1:21" s="1" customFormat="1" ht="24" customHeight="1" x14ac:dyDescent="0.2">
      <c r="A275" s="128"/>
      <c r="B275" s="130"/>
      <c r="C275" s="126"/>
      <c r="D275" s="123" t="s">
        <v>284</v>
      </c>
      <c r="E275" s="120" t="s">
        <v>283</v>
      </c>
      <c r="F275" s="142">
        <v>651</v>
      </c>
      <c r="G275" s="142">
        <v>2.1419999999999999</v>
      </c>
      <c r="H275" s="147" t="s">
        <v>278</v>
      </c>
      <c r="I275" s="116">
        <v>2360</v>
      </c>
      <c r="J275" s="146">
        <v>6</v>
      </c>
      <c r="K275" s="145">
        <v>15.3</v>
      </c>
      <c r="L275" s="113">
        <f>IF(K275&gt;0,1/K275*37.7*68.6,"")</f>
        <v>169.03398692810458</v>
      </c>
      <c r="M275" s="112">
        <v>8.1</v>
      </c>
      <c r="N275" s="111">
        <v>11.7</v>
      </c>
      <c r="O275" s="109" t="s">
        <v>264</v>
      </c>
      <c r="P275" s="110" t="s">
        <v>25</v>
      </c>
      <c r="Q275" s="109" t="s">
        <v>263</v>
      </c>
      <c r="R275" s="108"/>
      <c r="S275" s="107"/>
      <c r="T275" s="106">
        <f>IF(K275&lt;&gt;0, IF(K275&gt;=M275,ROUNDDOWN(K275/M275*100,0),""),"")</f>
        <v>188</v>
      </c>
      <c r="U275" s="105">
        <f>IF(K275&lt;&gt;0, IF(K275&gt;=N275,ROUNDDOWN(K275/N275*100,0),""),"")</f>
        <v>130</v>
      </c>
    </row>
    <row r="276" spans="1:21" s="1" customFormat="1" ht="24" customHeight="1" x14ac:dyDescent="0.2">
      <c r="A276" s="128"/>
      <c r="B276" s="130"/>
      <c r="C276" s="126"/>
      <c r="D276" s="123" t="s">
        <v>280</v>
      </c>
      <c r="E276" s="120" t="s">
        <v>282</v>
      </c>
      <c r="F276" s="142">
        <v>651</v>
      </c>
      <c r="G276" s="142">
        <v>2.1419999999999999</v>
      </c>
      <c r="H276" s="147" t="s">
        <v>278</v>
      </c>
      <c r="I276" s="116">
        <v>2370</v>
      </c>
      <c r="J276" s="146">
        <v>6</v>
      </c>
      <c r="K276" s="145">
        <v>15.3</v>
      </c>
      <c r="L276" s="113">
        <f>IF(K276&gt;0,1/K276*37.7*68.6,"")</f>
        <v>169.03398692810458</v>
      </c>
      <c r="M276" s="112">
        <v>8.1</v>
      </c>
      <c r="N276" s="111">
        <v>11.7</v>
      </c>
      <c r="O276" s="109" t="s">
        <v>264</v>
      </c>
      <c r="P276" s="110" t="s">
        <v>25</v>
      </c>
      <c r="Q276" s="109" t="s">
        <v>263</v>
      </c>
      <c r="R276" s="108"/>
      <c r="S276" s="107"/>
      <c r="T276" s="106">
        <f>IF(K276&lt;&gt;0, IF(K276&gt;=M276,ROUNDDOWN(K276/M276*100,0),""),"")</f>
        <v>188</v>
      </c>
      <c r="U276" s="105">
        <f>IF(K276&lt;&gt;0, IF(K276&gt;=N276,ROUNDDOWN(K276/N276*100,0),""),"")</f>
        <v>130</v>
      </c>
    </row>
    <row r="277" spans="1:21" s="1" customFormat="1" ht="24" customHeight="1" x14ac:dyDescent="0.2">
      <c r="A277" s="128"/>
      <c r="B277" s="130"/>
      <c r="C277" s="126"/>
      <c r="D277" s="123" t="s">
        <v>280</v>
      </c>
      <c r="E277" s="120" t="s">
        <v>281</v>
      </c>
      <c r="F277" s="142">
        <v>651</v>
      </c>
      <c r="G277" s="142">
        <v>2.1419999999999999</v>
      </c>
      <c r="H277" s="147" t="s">
        <v>278</v>
      </c>
      <c r="I277" s="116">
        <v>2450</v>
      </c>
      <c r="J277" s="146">
        <v>6</v>
      </c>
      <c r="K277" s="145">
        <v>15.3</v>
      </c>
      <c r="L277" s="113">
        <f>IF(K277&gt;0,1/K277*37.7*68.6,"")</f>
        <v>169.03398692810458</v>
      </c>
      <c r="M277" s="112">
        <v>8.1</v>
      </c>
      <c r="N277" s="111">
        <v>11.7</v>
      </c>
      <c r="O277" s="109" t="s">
        <v>264</v>
      </c>
      <c r="P277" s="110" t="s">
        <v>25</v>
      </c>
      <c r="Q277" s="109" t="s">
        <v>263</v>
      </c>
      <c r="R277" s="108"/>
      <c r="S277" s="107"/>
      <c r="T277" s="106">
        <f>IF(K277&lt;&gt;0, IF(K277&gt;=M277,ROUNDDOWN(K277/M277*100,0),""),"")</f>
        <v>188</v>
      </c>
      <c r="U277" s="105">
        <f>IF(K277&lt;&gt;0, IF(K277&gt;=N277,ROUNDDOWN(K277/N277*100,0),""),"")</f>
        <v>130</v>
      </c>
    </row>
    <row r="278" spans="1:21" s="1" customFormat="1" ht="24" customHeight="1" x14ac:dyDescent="0.2">
      <c r="A278" s="128"/>
      <c r="B278" s="130"/>
      <c r="C278" s="144"/>
      <c r="D278" s="128" t="s">
        <v>280</v>
      </c>
      <c r="E278" s="143" t="s">
        <v>279</v>
      </c>
      <c r="F278" s="142">
        <v>651</v>
      </c>
      <c r="G278" s="142">
        <v>2.1419999999999999</v>
      </c>
      <c r="H278" s="141" t="s">
        <v>278</v>
      </c>
      <c r="I278" s="140">
        <v>2460</v>
      </c>
      <c r="J278" s="139">
        <v>6</v>
      </c>
      <c r="K278" s="138">
        <v>15.3</v>
      </c>
      <c r="L278" s="137">
        <f>IF(K278&gt;0,1/K278*37.7*68.6,"")</f>
        <v>169.03398692810458</v>
      </c>
      <c r="M278" s="136">
        <v>8.1</v>
      </c>
      <c r="N278" s="135">
        <v>11.7</v>
      </c>
      <c r="O278" s="133" t="s">
        <v>264</v>
      </c>
      <c r="P278" s="134" t="s">
        <v>25</v>
      </c>
      <c r="Q278" s="133" t="s">
        <v>263</v>
      </c>
      <c r="R278" s="125"/>
      <c r="S278" s="124"/>
      <c r="T278" s="132">
        <f>IF(K278&lt;&gt;0, IF(K278&gt;=M278,ROUNDDOWN(K278/M278*100,0),""),"")</f>
        <v>188</v>
      </c>
      <c r="U278" s="131">
        <f>IF(K278&lt;&gt;0, IF(K278&gt;=N278,ROUNDDOWN(K278/N278*100,0),""),"")</f>
        <v>130</v>
      </c>
    </row>
    <row r="279" spans="1:21" s="1" customFormat="1" ht="24" customHeight="1" x14ac:dyDescent="0.2">
      <c r="A279" s="128"/>
      <c r="B279" s="130"/>
      <c r="C279" s="126"/>
      <c r="D279" s="120" t="s">
        <v>277</v>
      </c>
      <c r="E279" s="119" t="s">
        <v>276</v>
      </c>
      <c r="F279" s="118">
        <v>654</v>
      </c>
      <c r="G279" s="118">
        <v>1.9490000000000001</v>
      </c>
      <c r="H279" s="117" t="s">
        <v>265</v>
      </c>
      <c r="I279" s="116" t="s">
        <v>275</v>
      </c>
      <c r="J279" s="115">
        <v>7</v>
      </c>
      <c r="K279" s="114">
        <v>14.5</v>
      </c>
      <c r="L279" s="113">
        <f>IF(K279&gt;0,1/K279*37.7*68.6,"")</f>
        <v>178.35999999999999</v>
      </c>
      <c r="M279" s="112">
        <v>8.1</v>
      </c>
      <c r="N279" s="111">
        <v>11.7</v>
      </c>
      <c r="O279" s="109" t="s">
        <v>264</v>
      </c>
      <c r="P279" s="110" t="s">
        <v>25</v>
      </c>
      <c r="Q279" s="109" t="s">
        <v>263</v>
      </c>
      <c r="R279" s="108"/>
      <c r="S279" s="107"/>
      <c r="T279" s="106">
        <f>IF(K279&lt;&gt;0, IF(K279&gt;=M279,ROUNDDOWN(K279/M279*100,0),""),"")</f>
        <v>179</v>
      </c>
      <c r="U279" s="105">
        <f>IF(K279&lt;&gt;0, IF(K279&gt;=N279,ROUNDDOWN(K279/N279*100,0),""),"")</f>
        <v>123</v>
      </c>
    </row>
    <row r="280" spans="1:21" s="1" customFormat="1" ht="24" customHeight="1" x14ac:dyDescent="0.2">
      <c r="A280" s="128"/>
      <c r="B280" s="127"/>
      <c r="C280" s="126"/>
      <c r="D280" s="120" t="s">
        <v>272</v>
      </c>
      <c r="E280" s="119" t="s">
        <v>274</v>
      </c>
      <c r="F280" s="118">
        <v>654</v>
      </c>
      <c r="G280" s="118">
        <v>1.9490000000000001</v>
      </c>
      <c r="H280" s="117" t="s">
        <v>265</v>
      </c>
      <c r="I280" s="116" t="s">
        <v>273</v>
      </c>
      <c r="J280" s="115">
        <v>7</v>
      </c>
      <c r="K280" s="114">
        <v>14.3</v>
      </c>
      <c r="L280" s="113">
        <f>IF(K280&gt;0,1/K280*37.7*68.6,"")</f>
        <v>180.85454545454544</v>
      </c>
      <c r="M280" s="112">
        <v>8.1</v>
      </c>
      <c r="N280" s="111">
        <v>11.7</v>
      </c>
      <c r="O280" s="109" t="s">
        <v>264</v>
      </c>
      <c r="P280" s="110" t="s">
        <v>25</v>
      </c>
      <c r="Q280" s="109" t="s">
        <v>263</v>
      </c>
      <c r="R280" s="125"/>
      <c r="S280" s="124"/>
      <c r="T280" s="106">
        <f>IF(K280&lt;&gt;0, IF(K280&gt;=M280,ROUNDDOWN(K280/M280*100,0),""),"")</f>
        <v>176</v>
      </c>
      <c r="U280" s="105">
        <f>IF(K280&lt;&gt;0, IF(K280&gt;=N280,ROUNDDOWN(K280/N280*100,0),""),"")</f>
        <v>122</v>
      </c>
    </row>
    <row r="281" spans="1:21" s="1" customFormat="1" ht="30" customHeight="1" x14ac:dyDescent="0.2">
      <c r="A281" s="128"/>
      <c r="B281" s="127"/>
      <c r="C281" s="126"/>
      <c r="D281" s="120" t="s">
        <v>272</v>
      </c>
      <c r="E281" s="129" t="s">
        <v>271</v>
      </c>
      <c r="F281" s="118">
        <v>654</v>
      </c>
      <c r="G281" s="118">
        <v>1.9490000000000001</v>
      </c>
      <c r="H281" s="117" t="s">
        <v>265</v>
      </c>
      <c r="I281" s="116" t="s">
        <v>270</v>
      </c>
      <c r="J281" s="115">
        <v>7</v>
      </c>
      <c r="K281" s="114">
        <v>14.5</v>
      </c>
      <c r="L281" s="113">
        <f>IF(K281&gt;0,1/K281*37.7*68.6,"")</f>
        <v>178.35999999999999</v>
      </c>
      <c r="M281" s="112">
        <v>8.1</v>
      </c>
      <c r="N281" s="111">
        <v>11.7</v>
      </c>
      <c r="O281" s="109" t="s">
        <v>264</v>
      </c>
      <c r="P281" s="110" t="s">
        <v>25</v>
      </c>
      <c r="Q281" s="109" t="s">
        <v>263</v>
      </c>
      <c r="R281" s="125"/>
      <c r="S281" s="124"/>
      <c r="T281" s="106">
        <f>IF(K281&lt;&gt;0, IF(K281&gt;=M281,ROUNDDOWN(K281/M281*100,0),""),"")</f>
        <v>179</v>
      </c>
      <c r="U281" s="105">
        <f>IF(K281&lt;&gt;0, IF(K281&gt;=N281,ROUNDDOWN(K281/N281*100,0),""),"")</f>
        <v>123</v>
      </c>
    </row>
    <row r="282" spans="1:21" s="1" customFormat="1" ht="24" customHeight="1" x14ac:dyDescent="0.2">
      <c r="A282" s="128"/>
      <c r="B282" s="127"/>
      <c r="C282" s="126"/>
      <c r="D282" s="120" t="s">
        <v>267</v>
      </c>
      <c r="E282" s="119" t="s">
        <v>269</v>
      </c>
      <c r="F282" s="118">
        <v>654</v>
      </c>
      <c r="G282" s="118">
        <v>1.9490000000000001</v>
      </c>
      <c r="H282" s="117" t="s">
        <v>265</v>
      </c>
      <c r="I282" s="116" t="s">
        <v>268</v>
      </c>
      <c r="J282" s="115">
        <v>7</v>
      </c>
      <c r="K282" s="114">
        <v>14.3</v>
      </c>
      <c r="L282" s="113">
        <f>IF(K282&gt;0,1/K282*37.7*68.6,"")</f>
        <v>180.85454545454544</v>
      </c>
      <c r="M282" s="112">
        <v>8.1</v>
      </c>
      <c r="N282" s="111">
        <v>11.7</v>
      </c>
      <c r="O282" s="109" t="s">
        <v>264</v>
      </c>
      <c r="P282" s="110" t="s">
        <v>25</v>
      </c>
      <c r="Q282" s="109" t="s">
        <v>263</v>
      </c>
      <c r="R282" s="125"/>
      <c r="S282" s="124"/>
      <c r="T282" s="106">
        <f>IF(K282&lt;&gt;0, IF(K282&gt;=M282,ROUNDDOWN(K282/M282*100,0),""),"")</f>
        <v>176</v>
      </c>
      <c r="U282" s="105">
        <f>IF(K282&lt;&gt;0, IF(K282&gt;=N282,ROUNDDOWN(K282/N282*100,0),""),"")</f>
        <v>122</v>
      </c>
    </row>
    <row r="283" spans="1:21" s="1" customFormat="1" ht="24" customHeight="1" x14ac:dyDescent="0.2">
      <c r="A283" s="123"/>
      <c r="B283" s="122"/>
      <c r="C283" s="121"/>
      <c r="D283" s="120" t="s">
        <v>267</v>
      </c>
      <c r="E283" s="119" t="s">
        <v>266</v>
      </c>
      <c r="F283" s="118">
        <v>654</v>
      </c>
      <c r="G283" s="118">
        <v>1.9490000000000001</v>
      </c>
      <c r="H283" s="117" t="s">
        <v>265</v>
      </c>
      <c r="I283" s="116">
        <v>2460</v>
      </c>
      <c r="J283" s="115">
        <v>7</v>
      </c>
      <c r="K283" s="114">
        <v>14.5</v>
      </c>
      <c r="L283" s="113">
        <f>IF(K283&gt;0,1/K283*37.7*68.6,"")</f>
        <v>178.35999999999999</v>
      </c>
      <c r="M283" s="112">
        <v>8.1</v>
      </c>
      <c r="N283" s="111">
        <v>11.7</v>
      </c>
      <c r="O283" s="109" t="s">
        <v>264</v>
      </c>
      <c r="P283" s="110" t="s">
        <v>25</v>
      </c>
      <c r="Q283" s="109" t="s">
        <v>263</v>
      </c>
      <c r="R283" s="108"/>
      <c r="S283" s="107"/>
      <c r="T283" s="106">
        <f>IF(K283&lt;&gt;0, IF(K283&gt;=M283,ROUNDDOWN(K283/M283*100,0),""),"")</f>
        <v>179</v>
      </c>
      <c r="U283" s="105">
        <f>IF(K283&lt;&gt;0, IF(K283&gt;=N283,ROUNDDOWN(K283/N283*100,0),""),"")</f>
        <v>123</v>
      </c>
    </row>
    <row r="284" spans="1:21" s="1" customFormat="1" ht="10.5" customHeight="1" x14ac:dyDescent="0.2">
      <c r="A284" s="103"/>
      <c r="D284" s="103"/>
      <c r="E284" s="103"/>
      <c r="F284" s="103"/>
      <c r="G284" s="103"/>
      <c r="H284" s="103"/>
      <c r="I284" s="103"/>
      <c r="J284" s="103"/>
      <c r="K284" s="103"/>
      <c r="L284" s="103"/>
      <c r="M284" s="103"/>
      <c r="N284" s="103"/>
      <c r="O284" s="103"/>
      <c r="P284" s="103"/>
      <c r="Q284" s="103"/>
      <c r="R284" s="103"/>
    </row>
    <row r="285" spans="1:21" ht="10.5" customHeight="1" x14ac:dyDescent="0.2">
      <c r="B285" s="1"/>
      <c r="C285" s="1"/>
      <c r="E285" s="103"/>
    </row>
    <row r="286" spans="1:21" ht="10.5" customHeight="1" x14ac:dyDescent="0.2">
      <c r="B286" s="1"/>
      <c r="C286" s="1"/>
      <c r="E286" s="103"/>
    </row>
    <row r="287" spans="1:21" ht="10.5" customHeight="1" x14ac:dyDescent="0.2">
      <c r="C287" s="1"/>
      <c r="E287" s="103"/>
    </row>
    <row r="288" spans="1:21" ht="10.5" customHeight="1" x14ac:dyDescent="0.2">
      <c r="E288" s="103"/>
    </row>
    <row r="289" spans="5:5" ht="10.5" customHeight="1" x14ac:dyDescent="0.2">
      <c r="E289" s="103"/>
    </row>
    <row r="290" spans="5:5" ht="10.5" customHeight="1" x14ac:dyDescent="0.2">
      <c r="E290" s="103"/>
    </row>
    <row r="291" spans="5:5" ht="10.5" customHeight="1" x14ac:dyDescent="0.2">
      <c r="E291" s="103"/>
    </row>
    <row r="292" spans="5:5" ht="10.5" customHeight="1" x14ac:dyDescent="0.2">
      <c r="E292" s="103"/>
    </row>
    <row r="293" spans="5:5" ht="10.5" customHeight="1" x14ac:dyDescent="0.2">
      <c r="E293" s="103"/>
    </row>
    <row r="294" spans="5:5" ht="10.5" customHeight="1" x14ac:dyDescent="0.2">
      <c r="E294" s="103"/>
    </row>
  </sheetData>
  <sheetProtection selectLockedCells="1"/>
  <autoFilter ref="A8:U278">
    <filterColumn colId="1" showButton="0"/>
  </autoFilter>
  <mergeCells count="23">
    <mergeCell ref="D6:D8"/>
    <mergeCell ref="E6:E8"/>
    <mergeCell ref="F6:F8"/>
    <mergeCell ref="G6:G8"/>
    <mergeCell ref="K4:N4"/>
    <mergeCell ref="P4:R4"/>
    <mergeCell ref="T4:T8"/>
    <mergeCell ref="U4:U8"/>
    <mergeCell ref="K5:K8"/>
    <mergeCell ref="L5:L8"/>
    <mergeCell ref="M5:M8"/>
    <mergeCell ref="N5:N8"/>
    <mergeCell ref="P5:R5"/>
    <mergeCell ref="Q2:U2"/>
    <mergeCell ref="R3:U3"/>
    <mergeCell ref="A4:A8"/>
    <mergeCell ref="B4:C8"/>
    <mergeCell ref="D4:D5"/>
    <mergeCell ref="E4:E5"/>
    <mergeCell ref="F4:G5"/>
    <mergeCell ref="H4:H8"/>
    <mergeCell ref="I4:I8"/>
    <mergeCell ref="J4:J8"/>
  </mergeCells>
  <phoneticPr fontId="20"/>
  <printOptions horizontalCentered="1"/>
  <pageMargins left="0.39370078740157483" right="0.39370078740157483" top="0.39370078740157483" bottom="0.39370078740157483" header="0.19685039370078741" footer="0.39370078740157483"/>
  <pageSetup paperSize="9" scale="56" firstPageNumber="0" fitToHeight="0" orientation="landscape" r:id="rId1"/>
  <headerFooter alignWithMargins="0">
    <oddHeader>&amp;R様式1-7&amp;L&amp;"CorpoS"&amp;10&amp;K007a93Internal&amp;1#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BMW</vt:lpstr>
      <vt:lpstr>DS</vt:lpstr>
      <vt:lpstr>ｱｳﾃﾞｨ</vt:lpstr>
      <vt:lpstr>シトロエン</vt:lpstr>
      <vt:lpstr>ﾌｫﾙｸｽﾜｰｹﾞﾝ</vt:lpstr>
      <vt:lpstr>プジョー</vt:lpstr>
      <vt:lpstr>ﾎﾞﾙﾎﾞ</vt:lpstr>
      <vt:lpstr>メルセデス・ベンツ</vt:lpstr>
      <vt:lpstr>BMW!Print_Area</vt:lpstr>
      <vt:lpstr>DS!Print_Area</vt:lpstr>
      <vt:lpstr>ｱｳﾃﾞｨ!Print_Area</vt:lpstr>
      <vt:lpstr>ﾌｫﾙｸｽﾜｰｹﾞﾝ!Print_Area</vt:lpstr>
      <vt:lpstr>プジョー!Print_Area</vt:lpstr>
      <vt:lpstr>ﾎﾞﾙﾎﾞ!Print_Area</vt:lpstr>
      <vt:lpstr>メルセデス・ベンツ!Print_Area</vt:lpstr>
      <vt:lpstr>BMW!Print_Titles</vt:lpstr>
      <vt:lpstr>ｱｳﾃﾞｨ!Print_Titles</vt:lpstr>
      <vt:lpstr>ﾌｫﾙｸｽﾜｰｹﾞﾝ!Print_Titles</vt:lpstr>
      <vt:lpstr>ﾎﾞﾙﾎﾞ!Print_Titles</vt:lpstr>
      <vt:lpstr>メルセデス・ベンツ!Print_Titles</vt:lpstr>
    </vt:vector>
  </TitlesOfParts>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基準課</cp:lastModifiedBy>
  <cp:lastPrinted>2021-01-27T05:32:35Z</cp:lastPrinted>
  <dcterms:created xsi:type="dcterms:W3CDTF">2012-03-24T05:35:17Z</dcterms:created>
  <dcterms:modified xsi:type="dcterms:W3CDTF">2022-12-09T10:16:19Z</dcterms:modified>
</cp:coreProperties>
</file>