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12月\"/>
    </mc:Choice>
  </mc:AlternateContent>
  <xr:revisionPtr revIDLastSave="0" documentId="13_ncr:1_{EF31F22F-83D8-46B0-9662-330A02615C5E}" xr6:coauthVersionLast="47" xr6:coauthVersionMax="47" xr10:uidLastSave="{00000000-0000-0000-0000-000000000000}"/>
  <bookViews>
    <workbookView xWindow="-16320" yWindow="-3450" windowWidth="16440" windowHeight="28320" xr2:uid="{582BE773-ACED-4FC0-BF28-AC0323BA5261}"/>
  </bookViews>
  <sheets>
    <sheet name="1-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'1-2'!$A$8:$Z$8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'1-2'!$A$2:$X$28</definedName>
    <definedName name="_xlnm.Print_Titles" localSheetId="0">'1-2'!$3:$8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7" i="1" l="1"/>
  <c r="AF17" i="1"/>
  <c r="AE17" i="1"/>
  <c r="AD17" i="1"/>
  <c r="AC17" i="1"/>
  <c r="AB17" i="1"/>
  <c r="X17" i="1"/>
  <c r="W17" i="1"/>
  <c r="V17" i="1"/>
  <c r="U17" i="1"/>
  <c r="O17" i="1"/>
  <c r="N17" i="1"/>
  <c r="M17" i="1"/>
  <c r="L17" i="1"/>
  <c r="I17" i="1"/>
  <c r="AF16" i="1"/>
  <c r="AG16" i="1" s="1"/>
  <c r="AE16" i="1"/>
  <c r="AD16" i="1"/>
  <c r="AC16" i="1"/>
  <c r="AB16" i="1"/>
  <c r="X16" i="1"/>
  <c r="W16" i="1"/>
  <c r="V16" i="1"/>
  <c r="U16" i="1"/>
  <c r="O16" i="1"/>
  <c r="N16" i="1"/>
  <c r="M16" i="1"/>
  <c r="L16" i="1"/>
  <c r="I16" i="1"/>
  <c r="AG15" i="1"/>
  <c r="AF15" i="1"/>
  <c r="AE15" i="1"/>
  <c r="AD15" i="1"/>
  <c r="AC15" i="1"/>
  <c r="AB15" i="1"/>
  <c r="X15" i="1"/>
  <c r="W15" i="1"/>
  <c r="V15" i="1"/>
  <c r="U15" i="1"/>
  <c r="O15" i="1"/>
  <c r="N15" i="1"/>
  <c r="M15" i="1"/>
  <c r="L15" i="1"/>
  <c r="I15" i="1"/>
  <c r="AG14" i="1"/>
  <c r="AF14" i="1"/>
  <c r="AE14" i="1"/>
  <c r="AD14" i="1"/>
  <c r="X14" i="1" s="1"/>
  <c r="AC14" i="1"/>
  <c r="AB14" i="1"/>
  <c r="W14" i="1"/>
  <c r="V14" i="1"/>
  <c r="U14" i="1"/>
  <c r="O14" i="1"/>
  <c r="N14" i="1"/>
  <c r="M14" i="1"/>
  <c r="L14" i="1"/>
  <c r="I14" i="1"/>
  <c r="AF13" i="1"/>
  <c r="AG13" i="1" s="1"/>
  <c r="AE13" i="1"/>
  <c r="AC13" i="1"/>
  <c r="AB13" i="1"/>
  <c r="V13" i="1"/>
  <c r="U13" i="1"/>
  <c r="O13" i="1"/>
  <c r="N13" i="1"/>
  <c r="M13" i="1"/>
  <c r="L13" i="1"/>
  <c r="I13" i="1"/>
  <c r="AG12" i="1"/>
  <c r="AF12" i="1"/>
  <c r="AE12" i="1"/>
  <c r="AD12" i="1"/>
  <c r="AC12" i="1"/>
  <c r="AB12" i="1"/>
  <c r="X12" i="1"/>
  <c r="W12" i="1"/>
  <c r="V12" i="1"/>
  <c r="U12" i="1"/>
  <c r="O12" i="1"/>
  <c r="N12" i="1"/>
  <c r="M12" i="1"/>
  <c r="L12" i="1"/>
  <c r="I12" i="1"/>
  <c r="AG11" i="1"/>
  <c r="AF11" i="1"/>
  <c r="AE11" i="1"/>
  <c r="AD11" i="1"/>
  <c r="AC11" i="1"/>
  <c r="AB11" i="1"/>
  <c r="X11" i="1"/>
  <c r="W11" i="1"/>
  <c r="V11" i="1"/>
  <c r="U11" i="1"/>
  <c r="O11" i="1"/>
  <c r="N11" i="1"/>
  <c r="M11" i="1"/>
  <c r="L11" i="1"/>
  <c r="I11" i="1"/>
  <c r="AF10" i="1"/>
  <c r="AG10" i="1" s="1"/>
  <c r="AE10" i="1"/>
  <c r="AC10" i="1"/>
  <c r="AD10" i="1" s="1"/>
  <c r="X10" i="1" s="1"/>
  <c r="AB10" i="1"/>
  <c r="W10" i="1"/>
  <c r="V10" i="1"/>
  <c r="U10" i="1"/>
  <c r="O10" i="1"/>
  <c r="N10" i="1"/>
  <c r="M10" i="1"/>
  <c r="L10" i="1"/>
  <c r="I10" i="1"/>
  <c r="AG9" i="1"/>
  <c r="AF9" i="1"/>
  <c r="AE9" i="1"/>
  <c r="AC9" i="1"/>
  <c r="AD9" i="1" s="1"/>
  <c r="X9" i="1" s="1"/>
  <c r="AB9" i="1"/>
  <c r="W9" i="1"/>
  <c r="V9" i="1"/>
  <c r="U9" i="1"/>
  <c r="O9" i="1"/>
  <c r="N9" i="1"/>
  <c r="M9" i="1"/>
  <c r="L9" i="1"/>
  <c r="I9" i="1"/>
  <c r="AD13" i="1" l="1"/>
  <c r="X13" i="1" s="1"/>
  <c r="W13" i="1"/>
</calcChain>
</file>

<file path=xl/sharedStrings.xml><?xml version="1.0" encoding="utf-8"?>
<sst xmlns="http://schemas.openxmlformats.org/spreadsheetml/2006/main" count="92" uniqueCount="64">
  <si>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</si>
  <si>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ルノー・ジャポン株式会社</t>
    <rPh sb="8" eb="12">
      <t>カブシキガイシャ</t>
    </rPh>
    <phoneticPr fontId="7"/>
  </si>
  <si>
    <t>ディーゼル乗用車</t>
    <rPh sb="5" eb="7">
      <t>ジョウヨウ</t>
    </rPh>
    <phoneticPr fontId="7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</si>
  <si>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7"/>
  </si>
  <si>
    <t>メーカー入力欄</t>
    <rPh sb="4" eb="6">
      <t>ニュウリョク</t>
    </rPh>
    <rPh sb="6" eb="7">
      <t>ラン</t>
    </rPh>
    <phoneticPr fontId="7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</si>
  <si>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7"/>
  </si>
  <si>
    <t>最大車両重量（自動計算）</t>
    <rPh sb="1" eb="2">
      <t>ダイ</t>
    </rPh>
    <rPh sb="7" eb="9">
      <t>ジドウ</t>
    </rPh>
    <phoneticPr fontId="7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</si>
  <si>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7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</si>
  <si>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</si>
  <si>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</si>
  <si>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</si>
  <si>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</si>
  <si>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</si>
  <si>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</si>
  <si>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</si>
  <si>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</si>
  <si>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</si>
  <si>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t>令和12年度</t>
    <rPh sb="0" eb="2">
      <t>レイワ</t>
    </rPh>
    <rPh sb="4" eb="6">
      <t>ネンド</t>
    </rPh>
    <phoneticPr fontId="7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</si>
  <si>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7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</si>
  <si>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7"/>
  </si>
  <si>
    <t>多段階評価</t>
    <rPh sb="0" eb="1">
      <t>タ</t>
    </rPh>
    <rPh sb="1" eb="3">
      <t>ダンカイ</t>
    </rPh>
    <rPh sb="3" eb="5">
      <t>ヒョウカ</t>
    </rPh>
    <phoneticPr fontId="7"/>
  </si>
  <si>
    <t>多段階評価2</t>
    <rPh sb="0" eb="1">
      <t>タ</t>
    </rPh>
    <rPh sb="1" eb="3">
      <t>ダンカイ</t>
    </rPh>
    <rPh sb="3" eb="5">
      <t>ヒョウカ</t>
    </rPh>
    <phoneticPr fontId="7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</si>
  <si>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7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</si>
  <si>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7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</si>
  <si>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7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</si>
  <si>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</si>
  <si>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</si>
  <si>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</si>
  <si>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</si>
  <si>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</si>
  <si>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</si>
  <si>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ルノー</t>
    <phoneticPr fontId="7"/>
  </si>
  <si>
    <t>カングー</t>
    <phoneticPr fontId="7"/>
  </si>
  <si>
    <t>3DA-KFKK9K</t>
    <phoneticPr fontId="7"/>
  </si>
  <si>
    <t>0001</t>
    <phoneticPr fontId="7"/>
  </si>
  <si>
    <t>K9K</t>
    <phoneticPr fontId="7"/>
  </si>
  <si>
    <t>7AT(E)</t>
    <phoneticPr fontId="7"/>
  </si>
  <si>
    <t>I, D, P, EP, FI, TC, IC, AM</t>
    <phoneticPr fontId="7"/>
  </si>
  <si>
    <t>EGR, CCO, DF, SCR</t>
    <phoneticPr fontId="7"/>
  </si>
  <si>
    <t>F</t>
    <phoneticPr fontId="7"/>
  </si>
  <si>
    <t>0002, 0003</t>
    <phoneticPr fontId="7"/>
  </si>
  <si>
    <t>0004</t>
    <phoneticPr fontId="7"/>
  </si>
  <si>
    <t>0011</t>
    <phoneticPr fontId="7"/>
  </si>
  <si>
    <t>6MT</t>
    <phoneticPr fontId="7"/>
  </si>
  <si>
    <t>I, D, P, EP, FI, TC, IC</t>
    <phoneticPr fontId="7"/>
  </si>
  <si>
    <t>0012, 0013</t>
    <phoneticPr fontId="7"/>
  </si>
  <si>
    <t>0014</t>
    <phoneticPr fontId="7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</si>
  <si>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7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</si>
  <si>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</si>
  <si>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7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</si>
  <si>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</si>
  <si>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7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</si>
  <si>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7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</si>
  <si>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7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</si>
  <si>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</si>
  <si>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7"/>
  </si>
  <si>
    <r>
      <t>「</t>
    </r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7"/>
  </si>
  <si>
    <r>
      <t>WLTC</t>
    </r>
    <r>
      <rPr>
        <sz val="8"/>
        <rFont val="ＭＳ Ｐゴシック"/>
        <family val="3"/>
        <charset val="128"/>
      </rPr>
      <t>モード</t>
    </r>
    <phoneticPr fontId="7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</si>
  <si>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</si>
  <si>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</si>
  <si>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</si>
  <si>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</si>
  <si>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7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</si>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</sst>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0.000_ "/>
    <numFmt numFmtId="178" formatCode="0_);[Red]\(0\)"/>
    <numFmt numFmtId="179" formatCode="0.0"/>
    <numFmt numFmtId="180" formatCode="0_ "/>
    <numFmt numFmtId="181" formatCode="0.0_ "/>
  </numFmts>
  <fonts count="12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6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2" borderId="0" xfId="1" applyFont="1" applyFill="1"/>
    <xf numFmtId="176" fontId="4" fillId="0" borderId="0" xfId="1" applyNumberFormat="1" applyFont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176" fontId="4" fillId="0" borderId="1" xfId="1" applyNumberFormat="1" applyFont="1" applyBorder="1"/>
    <xf numFmtId="0" fontId="8" fillId="0" borderId="0" xfId="1" applyFont="1"/>
    <xf numFmtId="0" fontId="9" fillId="0" borderId="0" xfId="1" applyFont="1"/>
    <xf numFmtId="0" fontId="4" fillId="0" borderId="0" xfId="1" applyFont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6" fillId="0" borderId="3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28" xfId="1" applyFont="1" applyBorder="1" applyAlignment="1" applyProtection="1">
      <alignment vertical="center"/>
      <protection locked="0"/>
    </xf>
    <xf numFmtId="0" fontId="4" fillId="0" borderId="3" xfId="1" applyFont="1" applyBorder="1" applyAlignment="1" applyProtection="1">
      <alignment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0" fontId="4" fillId="0" borderId="28" xfId="1" applyFont="1" applyBorder="1" applyAlignment="1" applyProtection="1">
      <alignment horizontal="left" vertical="center"/>
      <protection locked="0"/>
    </xf>
    <xf numFmtId="49" fontId="4" fillId="0" borderId="28" xfId="1" quotePrefix="1" applyNumberFormat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/>
      <protection locked="0"/>
    </xf>
    <xf numFmtId="176" fontId="10" fillId="4" borderId="29" xfId="1" quotePrefix="1" applyNumberFormat="1" applyFont="1" applyFill="1" applyBorder="1" applyAlignment="1" applyProtection="1">
      <alignment horizontal="center" vertical="center" wrapText="1"/>
      <protection locked="0"/>
    </xf>
    <xf numFmtId="178" fontId="10" fillId="4" borderId="30" xfId="1" applyNumberFormat="1" applyFont="1" applyFill="1" applyBorder="1" applyAlignment="1">
      <alignment horizontal="center" vertical="center" wrapText="1"/>
    </xf>
    <xf numFmtId="179" fontId="10" fillId="4" borderId="29" xfId="0" quotePrefix="1" applyNumberFormat="1" applyFont="1" applyFill="1" applyBorder="1" applyAlignment="1" applyProtection="1">
      <alignment horizontal="center" vertical="center" wrapText="1"/>
      <protection locked="0"/>
    </xf>
    <xf numFmtId="179" fontId="10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179" fontId="10" fillId="4" borderId="28" xfId="0" quotePrefix="1" applyNumberFormat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center" wrapText="1"/>
      <protection locked="0"/>
    </xf>
    <xf numFmtId="0" fontId="4" fillId="4" borderId="28" xfId="1" applyFont="1" applyFill="1" applyBorder="1" applyAlignment="1" applyProtection="1">
      <alignment horizontal="left" vertical="center"/>
      <protection locked="0"/>
    </xf>
    <xf numFmtId="0" fontId="11" fillId="4" borderId="31" xfId="1" applyFont="1" applyFill="1" applyBorder="1" applyAlignment="1" applyProtection="1">
      <alignment horizontal="center" vertical="center" wrapText="1"/>
      <protection locked="0"/>
    </xf>
    <xf numFmtId="180" fontId="4" fillId="4" borderId="32" xfId="0" applyNumberFormat="1" applyFont="1" applyFill="1" applyBorder="1" applyAlignment="1">
      <alignment horizontal="center" vertical="center"/>
    </xf>
    <xf numFmtId="180" fontId="4" fillId="4" borderId="28" xfId="0" applyNumberFormat="1" applyFont="1" applyFill="1" applyBorder="1" applyAlignment="1">
      <alignment horizontal="center" vertical="center"/>
    </xf>
    <xf numFmtId="180" fontId="4" fillId="4" borderId="28" xfId="0" quotePrefix="1" applyNumberFormat="1" applyFont="1" applyFill="1" applyBorder="1" applyAlignment="1">
      <alignment horizontal="center" vertical="center"/>
    </xf>
    <xf numFmtId="3" fontId="4" fillId="5" borderId="28" xfId="0" applyNumberFormat="1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 wrapText="1"/>
    </xf>
    <xf numFmtId="0" fontId="4" fillId="0" borderId="7" xfId="1" applyFont="1" applyBorder="1"/>
    <xf numFmtId="179" fontId="4" fillId="0" borderId="0" xfId="1" applyNumberFormat="1" applyFont="1"/>
    <xf numFmtId="0" fontId="4" fillId="2" borderId="0" xfId="1" applyFont="1" applyFill="1" applyAlignment="1">
      <alignment horizontal="left" vertical="center" wrapText="1"/>
    </xf>
    <xf numFmtId="0" fontId="4" fillId="0" borderId="5" xfId="0" applyFont="1" applyBorder="1" applyAlignment="1" applyProtection="1">
      <alignment horizontal="left" vertical="center"/>
      <protection locked="0"/>
    </xf>
    <xf numFmtId="49" fontId="4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177" fontId="4" fillId="0" borderId="28" xfId="0" applyNumberFormat="1" applyFont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 vertical="center" shrinkToFi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76" fontId="4" fillId="0" borderId="15" xfId="1" applyNumberFormat="1" applyFont="1" applyBorder="1" applyAlignment="1">
      <alignment horizontal="center" vertical="center" wrapText="1"/>
    </xf>
    <xf numFmtId="176" fontId="4" fillId="0" borderId="20" xfId="1" applyNumberFormat="1" applyFont="1" applyBorder="1" applyAlignment="1">
      <alignment horizontal="center" vertical="center"/>
    </xf>
    <xf numFmtId="176" fontId="4" fillId="0" borderId="25" xfId="1" applyNumberFormat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2" xfId="1" applyFont="1" applyBorder="1" applyAlignment="1">
      <alignment horizontal="right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6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181" fontId="10" fillId="0" borderId="28" xfId="0" applyNumberFormat="1" applyFont="1" applyBorder="1" applyAlignment="1">
      <alignment horizontal="center" vertical="center"/>
    </xf>
    <xf numFmtId="0" fontId="4" fillId="0" borderId="11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AB5BBB8C-694C-4F58-90D7-581A432C27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WLTP結果シート"/>
      <sheetName val="ＦＴＲ連結採算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DBFA-C887-4354-9FD4-96CDA305F285}">
  <sheetPr>
    <tabColor rgb="FF00B050"/>
    <pageSetUpPr fitToPage="1"/>
  </sheetPr>
  <dimension ref="A1:AG72"/>
  <sheetViews>
    <sheetView tabSelected="1" view="pageBreakPreview" topLeftCell="J1" zoomScaleNormal="100" zoomScaleSheetLayoutView="100" workbookViewId="0">
      <selection activeCell="F25" sqref="F25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6.25" style="3" customWidth="1"/>
    <col min="6" max="6" width="13.125" style="2" customWidth="1"/>
    <col min="7" max="7" width="7.375" style="2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6.375" style="4" bestFit="1" customWidth="1"/>
    <col min="12" max="12" width="8.75" style="2" bestFit="1" customWidth="1"/>
    <col min="13" max="14" width="8.5" style="2" bestFit="1" customWidth="1"/>
    <col min="15" max="15" width="8.625" style="2" customWidth="1"/>
    <col min="16" max="16" width="14.375" style="2" bestFit="1" customWidth="1"/>
    <col min="17" max="17" width="13.5" style="2" customWidth="1"/>
    <col min="18" max="18" width="6" style="2" customWidth="1"/>
    <col min="19" max="19" width="17.25" style="2" customWidth="1"/>
    <col min="20" max="20" width="11" style="2" bestFit="1" customWidth="1"/>
    <col min="21" max="22" width="8.25" style="2" bestFit="1" customWidth="1"/>
    <col min="23" max="25" width="8.75" style="2"/>
    <col min="26" max="27" width="10.625" style="2" customWidth="1"/>
    <col min="28" max="33" width="9" style="2" hidden="1" customWidth="1"/>
    <col min="34" max="256" width="8.75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6.25" style="2" customWidth="1"/>
    <col min="262" max="262" width="13.125" style="2" customWidth="1"/>
    <col min="263" max="263" width="7.375" style="2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70" width="8.5" style="2" bestFit="1" customWidth="1"/>
    <col min="271" max="271" width="8.625" style="2" customWidth="1"/>
    <col min="272" max="272" width="14.375" style="2" bestFit="1" customWidth="1"/>
    <col min="273" max="273" width="13.5" style="2" customWidth="1"/>
    <col min="274" max="274" width="6" style="2" customWidth="1"/>
    <col min="275" max="275" width="17.25" style="2" customWidth="1"/>
    <col min="276" max="276" width="11" style="2" bestFit="1" customWidth="1"/>
    <col min="277" max="278" width="8.25" style="2" bestFit="1" customWidth="1"/>
    <col min="279" max="512" width="8.75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6.25" style="2" customWidth="1"/>
    <col min="518" max="518" width="13.125" style="2" customWidth="1"/>
    <col min="519" max="519" width="7.375" style="2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6" width="8.5" style="2" bestFit="1" customWidth="1"/>
    <col min="527" max="527" width="8.625" style="2" customWidth="1"/>
    <col min="528" max="528" width="14.375" style="2" bestFit="1" customWidth="1"/>
    <col min="529" max="529" width="13.5" style="2" customWidth="1"/>
    <col min="530" max="530" width="6" style="2" customWidth="1"/>
    <col min="531" max="531" width="17.25" style="2" customWidth="1"/>
    <col min="532" max="532" width="11" style="2" bestFit="1" customWidth="1"/>
    <col min="533" max="534" width="8.25" style="2" bestFit="1" customWidth="1"/>
    <col min="535" max="768" width="8.75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6.25" style="2" customWidth="1"/>
    <col min="774" max="774" width="13.125" style="2" customWidth="1"/>
    <col min="775" max="775" width="7.375" style="2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2" width="8.5" style="2" bestFit="1" customWidth="1"/>
    <col min="783" max="783" width="8.625" style="2" customWidth="1"/>
    <col min="784" max="784" width="14.375" style="2" bestFit="1" customWidth="1"/>
    <col min="785" max="785" width="13.5" style="2" customWidth="1"/>
    <col min="786" max="786" width="6" style="2" customWidth="1"/>
    <col min="787" max="787" width="17.25" style="2" customWidth="1"/>
    <col min="788" max="788" width="11" style="2" bestFit="1" customWidth="1"/>
    <col min="789" max="790" width="8.25" style="2" bestFit="1" customWidth="1"/>
    <col min="791" max="1024" width="8.75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6.25" style="2" customWidth="1"/>
    <col min="1030" max="1030" width="13.125" style="2" customWidth="1"/>
    <col min="1031" max="1031" width="7.375" style="2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8" width="8.5" style="2" bestFit="1" customWidth="1"/>
    <col min="1039" max="1039" width="8.625" style="2" customWidth="1"/>
    <col min="1040" max="1040" width="14.375" style="2" bestFit="1" customWidth="1"/>
    <col min="1041" max="1041" width="13.5" style="2" customWidth="1"/>
    <col min="1042" max="1042" width="6" style="2" customWidth="1"/>
    <col min="1043" max="1043" width="17.25" style="2" customWidth="1"/>
    <col min="1044" max="1044" width="11" style="2" bestFit="1" customWidth="1"/>
    <col min="1045" max="1046" width="8.25" style="2" bestFit="1" customWidth="1"/>
    <col min="1047" max="1280" width="8.75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6.25" style="2" customWidth="1"/>
    <col min="1286" max="1286" width="13.125" style="2" customWidth="1"/>
    <col min="1287" max="1287" width="7.375" style="2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4" width="8.5" style="2" bestFit="1" customWidth="1"/>
    <col min="1295" max="1295" width="8.625" style="2" customWidth="1"/>
    <col min="1296" max="1296" width="14.375" style="2" bestFit="1" customWidth="1"/>
    <col min="1297" max="1297" width="13.5" style="2" customWidth="1"/>
    <col min="1298" max="1298" width="6" style="2" customWidth="1"/>
    <col min="1299" max="1299" width="17.25" style="2" customWidth="1"/>
    <col min="1300" max="1300" width="11" style="2" bestFit="1" customWidth="1"/>
    <col min="1301" max="1302" width="8.25" style="2" bestFit="1" customWidth="1"/>
    <col min="1303" max="1536" width="8.75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6.25" style="2" customWidth="1"/>
    <col min="1542" max="1542" width="13.125" style="2" customWidth="1"/>
    <col min="1543" max="1543" width="7.375" style="2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50" width="8.5" style="2" bestFit="1" customWidth="1"/>
    <col min="1551" max="1551" width="8.625" style="2" customWidth="1"/>
    <col min="1552" max="1552" width="14.375" style="2" bestFit="1" customWidth="1"/>
    <col min="1553" max="1553" width="13.5" style="2" customWidth="1"/>
    <col min="1554" max="1554" width="6" style="2" customWidth="1"/>
    <col min="1555" max="1555" width="17.25" style="2" customWidth="1"/>
    <col min="1556" max="1556" width="11" style="2" bestFit="1" customWidth="1"/>
    <col min="1557" max="1558" width="8.25" style="2" bestFit="1" customWidth="1"/>
    <col min="1559" max="1792" width="8.75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6.25" style="2" customWidth="1"/>
    <col min="1798" max="1798" width="13.125" style="2" customWidth="1"/>
    <col min="1799" max="1799" width="7.375" style="2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6" width="8.5" style="2" bestFit="1" customWidth="1"/>
    <col min="1807" max="1807" width="8.625" style="2" customWidth="1"/>
    <col min="1808" max="1808" width="14.375" style="2" bestFit="1" customWidth="1"/>
    <col min="1809" max="1809" width="13.5" style="2" customWidth="1"/>
    <col min="1810" max="1810" width="6" style="2" customWidth="1"/>
    <col min="1811" max="1811" width="17.25" style="2" customWidth="1"/>
    <col min="1812" max="1812" width="11" style="2" bestFit="1" customWidth="1"/>
    <col min="1813" max="1814" width="8.25" style="2" bestFit="1" customWidth="1"/>
    <col min="1815" max="2048" width="8.75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6.25" style="2" customWidth="1"/>
    <col min="2054" max="2054" width="13.125" style="2" customWidth="1"/>
    <col min="2055" max="2055" width="7.375" style="2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2" width="8.5" style="2" bestFit="1" customWidth="1"/>
    <col min="2063" max="2063" width="8.625" style="2" customWidth="1"/>
    <col min="2064" max="2064" width="14.375" style="2" bestFit="1" customWidth="1"/>
    <col min="2065" max="2065" width="13.5" style="2" customWidth="1"/>
    <col min="2066" max="2066" width="6" style="2" customWidth="1"/>
    <col min="2067" max="2067" width="17.25" style="2" customWidth="1"/>
    <col min="2068" max="2068" width="11" style="2" bestFit="1" customWidth="1"/>
    <col min="2069" max="2070" width="8.25" style="2" bestFit="1" customWidth="1"/>
    <col min="2071" max="2304" width="8.75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6.25" style="2" customWidth="1"/>
    <col min="2310" max="2310" width="13.125" style="2" customWidth="1"/>
    <col min="2311" max="2311" width="7.375" style="2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8" width="8.5" style="2" bestFit="1" customWidth="1"/>
    <col min="2319" max="2319" width="8.625" style="2" customWidth="1"/>
    <col min="2320" max="2320" width="14.375" style="2" bestFit="1" customWidth="1"/>
    <col min="2321" max="2321" width="13.5" style="2" customWidth="1"/>
    <col min="2322" max="2322" width="6" style="2" customWidth="1"/>
    <col min="2323" max="2323" width="17.25" style="2" customWidth="1"/>
    <col min="2324" max="2324" width="11" style="2" bestFit="1" customWidth="1"/>
    <col min="2325" max="2326" width="8.25" style="2" bestFit="1" customWidth="1"/>
    <col min="2327" max="2560" width="8.75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6.25" style="2" customWidth="1"/>
    <col min="2566" max="2566" width="13.125" style="2" customWidth="1"/>
    <col min="2567" max="2567" width="7.375" style="2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4" width="8.5" style="2" bestFit="1" customWidth="1"/>
    <col min="2575" max="2575" width="8.625" style="2" customWidth="1"/>
    <col min="2576" max="2576" width="14.375" style="2" bestFit="1" customWidth="1"/>
    <col min="2577" max="2577" width="13.5" style="2" customWidth="1"/>
    <col min="2578" max="2578" width="6" style="2" customWidth="1"/>
    <col min="2579" max="2579" width="17.25" style="2" customWidth="1"/>
    <col min="2580" max="2580" width="11" style="2" bestFit="1" customWidth="1"/>
    <col min="2581" max="2582" width="8.25" style="2" bestFit="1" customWidth="1"/>
    <col min="2583" max="2816" width="8.75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6.25" style="2" customWidth="1"/>
    <col min="2822" max="2822" width="13.125" style="2" customWidth="1"/>
    <col min="2823" max="2823" width="7.375" style="2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30" width="8.5" style="2" bestFit="1" customWidth="1"/>
    <col min="2831" max="2831" width="8.625" style="2" customWidth="1"/>
    <col min="2832" max="2832" width="14.375" style="2" bestFit="1" customWidth="1"/>
    <col min="2833" max="2833" width="13.5" style="2" customWidth="1"/>
    <col min="2834" max="2834" width="6" style="2" customWidth="1"/>
    <col min="2835" max="2835" width="17.25" style="2" customWidth="1"/>
    <col min="2836" max="2836" width="11" style="2" bestFit="1" customWidth="1"/>
    <col min="2837" max="2838" width="8.25" style="2" bestFit="1" customWidth="1"/>
    <col min="2839" max="3072" width="8.75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6.25" style="2" customWidth="1"/>
    <col min="3078" max="3078" width="13.125" style="2" customWidth="1"/>
    <col min="3079" max="3079" width="7.375" style="2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6" width="8.5" style="2" bestFit="1" customWidth="1"/>
    <col min="3087" max="3087" width="8.625" style="2" customWidth="1"/>
    <col min="3088" max="3088" width="14.375" style="2" bestFit="1" customWidth="1"/>
    <col min="3089" max="3089" width="13.5" style="2" customWidth="1"/>
    <col min="3090" max="3090" width="6" style="2" customWidth="1"/>
    <col min="3091" max="3091" width="17.25" style="2" customWidth="1"/>
    <col min="3092" max="3092" width="11" style="2" bestFit="1" customWidth="1"/>
    <col min="3093" max="3094" width="8.25" style="2" bestFit="1" customWidth="1"/>
    <col min="3095" max="3328" width="8.75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6.25" style="2" customWidth="1"/>
    <col min="3334" max="3334" width="13.125" style="2" customWidth="1"/>
    <col min="3335" max="3335" width="7.375" style="2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2" width="8.5" style="2" bestFit="1" customWidth="1"/>
    <col min="3343" max="3343" width="8.625" style="2" customWidth="1"/>
    <col min="3344" max="3344" width="14.375" style="2" bestFit="1" customWidth="1"/>
    <col min="3345" max="3345" width="13.5" style="2" customWidth="1"/>
    <col min="3346" max="3346" width="6" style="2" customWidth="1"/>
    <col min="3347" max="3347" width="17.25" style="2" customWidth="1"/>
    <col min="3348" max="3348" width="11" style="2" bestFit="1" customWidth="1"/>
    <col min="3349" max="3350" width="8.25" style="2" bestFit="1" customWidth="1"/>
    <col min="3351" max="3584" width="8.75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6.25" style="2" customWidth="1"/>
    <col min="3590" max="3590" width="13.125" style="2" customWidth="1"/>
    <col min="3591" max="3591" width="7.375" style="2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8" width="8.5" style="2" bestFit="1" customWidth="1"/>
    <col min="3599" max="3599" width="8.625" style="2" customWidth="1"/>
    <col min="3600" max="3600" width="14.375" style="2" bestFit="1" customWidth="1"/>
    <col min="3601" max="3601" width="13.5" style="2" customWidth="1"/>
    <col min="3602" max="3602" width="6" style="2" customWidth="1"/>
    <col min="3603" max="3603" width="17.25" style="2" customWidth="1"/>
    <col min="3604" max="3604" width="11" style="2" bestFit="1" customWidth="1"/>
    <col min="3605" max="3606" width="8.25" style="2" bestFit="1" customWidth="1"/>
    <col min="3607" max="3840" width="8.75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6.25" style="2" customWidth="1"/>
    <col min="3846" max="3846" width="13.125" style="2" customWidth="1"/>
    <col min="3847" max="3847" width="7.375" style="2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4" width="8.5" style="2" bestFit="1" customWidth="1"/>
    <col min="3855" max="3855" width="8.625" style="2" customWidth="1"/>
    <col min="3856" max="3856" width="14.375" style="2" bestFit="1" customWidth="1"/>
    <col min="3857" max="3857" width="13.5" style="2" customWidth="1"/>
    <col min="3858" max="3858" width="6" style="2" customWidth="1"/>
    <col min="3859" max="3859" width="17.25" style="2" customWidth="1"/>
    <col min="3860" max="3860" width="11" style="2" bestFit="1" customWidth="1"/>
    <col min="3861" max="3862" width="8.25" style="2" bestFit="1" customWidth="1"/>
    <col min="3863" max="4096" width="8.75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6.25" style="2" customWidth="1"/>
    <col min="4102" max="4102" width="13.125" style="2" customWidth="1"/>
    <col min="4103" max="4103" width="7.375" style="2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10" width="8.5" style="2" bestFit="1" customWidth="1"/>
    <col min="4111" max="4111" width="8.625" style="2" customWidth="1"/>
    <col min="4112" max="4112" width="14.375" style="2" bestFit="1" customWidth="1"/>
    <col min="4113" max="4113" width="13.5" style="2" customWidth="1"/>
    <col min="4114" max="4114" width="6" style="2" customWidth="1"/>
    <col min="4115" max="4115" width="17.25" style="2" customWidth="1"/>
    <col min="4116" max="4116" width="11" style="2" bestFit="1" customWidth="1"/>
    <col min="4117" max="4118" width="8.25" style="2" bestFit="1" customWidth="1"/>
    <col min="4119" max="4352" width="8.75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6.25" style="2" customWidth="1"/>
    <col min="4358" max="4358" width="13.125" style="2" customWidth="1"/>
    <col min="4359" max="4359" width="7.375" style="2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6" width="8.5" style="2" bestFit="1" customWidth="1"/>
    <col min="4367" max="4367" width="8.625" style="2" customWidth="1"/>
    <col min="4368" max="4368" width="14.375" style="2" bestFit="1" customWidth="1"/>
    <col min="4369" max="4369" width="13.5" style="2" customWidth="1"/>
    <col min="4370" max="4370" width="6" style="2" customWidth="1"/>
    <col min="4371" max="4371" width="17.25" style="2" customWidth="1"/>
    <col min="4372" max="4372" width="11" style="2" bestFit="1" customWidth="1"/>
    <col min="4373" max="4374" width="8.25" style="2" bestFit="1" customWidth="1"/>
    <col min="4375" max="4608" width="8.75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6.25" style="2" customWidth="1"/>
    <col min="4614" max="4614" width="13.125" style="2" customWidth="1"/>
    <col min="4615" max="4615" width="7.375" style="2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2" width="8.5" style="2" bestFit="1" customWidth="1"/>
    <col min="4623" max="4623" width="8.625" style="2" customWidth="1"/>
    <col min="4624" max="4624" width="14.375" style="2" bestFit="1" customWidth="1"/>
    <col min="4625" max="4625" width="13.5" style="2" customWidth="1"/>
    <col min="4626" max="4626" width="6" style="2" customWidth="1"/>
    <col min="4627" max="4627" width="17.25" style="2" customWidth="1"/>
    <col min="4628" max="4628" width="11" style="2" bestFit="1" customWidth="1"/>
    <col min="4629" max="4630" width="8.25" style="2" bestFit="1" customWidth="1"/>
    <col min="4631" max="4864" width="8.75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6.25" style="2" customWidth="1"/>
    <col min="4870" max="4870" width="13.125" style="2" customWidth="1"/>
    <col min="4871" max="4871" width="7.375" style="2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8" width="8.5" style="2" bestFit="1" customWidth="1"/>
    <col min="4879" max="4879" width="8.625" style="2" customWidth="1"/>
    <col min="4880" max="4880" width="14.375" style="2" bestFit="1" customWidth="1"/>
    <col min="4881" max="4881" width="13.5" style="2" customWidth="1"/>
    <col min="4882" max="4882" width="6" style="2" customWidth="1"/>
    <col min="4883" max="4883" width="17.25" style="2" customWidth="1"/>
    <col min="4884" max="4884" width="11" style="2" bestFit="1" customWidth="1"/>
    <col min="4885" max="4886" width="8.25" style="2" bestFit="1" customWidth="1"/>
    <col min="4887" max="5120" width="8.75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6.25" style="2" customWidth="1"/>
    <col min="5126" max="5126" width="13.125" style="2" customWidth="1"/>
    <col min="5127" max="5127" width="7.375" style="2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4" width="8.5" style="2" bestFit="1" customWidth="1"/>
    <col min="5135" max="5135" width="8.625" style="2" customWidth="1"/>
    <col min="5136" max="5136" width="14.375" style="2" bestFit="1" customWidth="1"/>
    <col min="5137" max="5137" width="13.5" style="2" customWidth="1"/>
    <col min="5138" max="5138" width="6" style="2" customWidth="1"/>
    <col min="5139" max="5139" width="17.25" style="2" customWidth="1"/>
    <col min="5140" max="5140" width="11" style="2" bestFit="1" customWidth="1"/>
    <col min="5141" max="5142" width="8.25" style="2" bestFit="1" customWidth="1"/>
    <col min="5143" max="5376" width="8.75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6.25" style="2" customWidth="1"/>
    <col min="5382" max="5382" width="13.125" style="2" customWidth="1"/>
    <col min="5383" max="5383" width="7.375" style="2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90" width="8.5" style="2" bestFit="1" customWidth="1"/>
    <col min="5391" max="5391" width="8.625" style="2" customWidth="1"/>
    <col min="5392" max="5392" width="14.375" style="2" bestFit="1" customWidth="1"/>
    <col min="5393" max="5393" width="13.5" style="2" customWidth="1"/>
    <col min="5394" max="5394" width="6" style="2" customWidth="1"/>
    <col min="5395" max="5395" width="17.25" style="2" customWidth="1"/>
    <col min="5396" max="5396" width="11" style="2" bestFit="1" customWidth="1"/>
    <col min="5397" max="5398" width="8.25" style="2" bestFit="1" customWidth="1"/>
    <col min="5399" max="5632" width="8.75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6.25" style="2" customWidth="1"/>
    <col min="5638" max="5638" width="13.125" style="2" customWidth="1"/>
    <col min="5639" max="5639" width="7.375" style="2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6" width="8.5" style="2" bestFit="1" customWidth="1"/>
    <col min="5647" max="5647" width="8.625" style="2" customWidth="1"/>
    <col min="5648" max="5648" width="14.375" style="2" bestFit="1" customWidth="1"/>
    <col min="5649" max="5649" width="13.5" style="2" customWidth="1"/>
    <col min="5650" max="5650" width="6" style="2" customWidth="1"/>
    <col min="5651" max="5651" width="17.25" style="2" customWidth="1"/>
    <col min="5652" max="5652" width="11" style="2" bestFit="1" customWidth="1"/>
    <col min="5653" max="5654" width="8.25" style="2" bestFit="1" customWidth="1"/>
    <col min="5655" max="5888" width="8.75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6.25" style="2" customWidth="1"/>
    <col min="5894" max="5894" width="13.125" style="2" customWidth="1"/>
    <col min="5895" max="5895" width="7.375" style="2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2" width="8.5" style="2" bestFit="1" customWidth="1"/>
    <col min="5903" max="5903" width="8.625" style="2" customWidth="1"/>
    <col min="5904" max="5904" width="14.375" style="2" bestFit="1" customWidth="1"/>
    <col min="5905" max="5905" width="13.5" style="2" customWidth="1"/>
    <col min="5906" max="5906" width="6" style="2" customWidth="1"/>
    <col min="5907" max="5907" width="17.25" style="2" customWidth="1"/>
    <col min="5908" max="5908" width="11" style="2" bestFit="1" customWidth="1"/>
    <col min="5909" max="5910" width="8.25" style="2" bestFit="1" customWidth="1"/>
    <col min="5911" max="6144" width="8.75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6.25" style="2" customWidth="1"/>
    <col min="6150" max="6150" width="13.125" style="2" customWidth="1"/>
    <col min="6151" max="6151" width="7.375" style="2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8" width="8.5" style="2" bestFit="1" customWidth="1"/>
    <col min="6159" max="6159" width="8.625" style="2" customWidth="1"/>
    <col min="6160" max="6160" width="14.375" style="2" bestFit="1" customWidth="1"/>
    <col min="6161" max="6161" width="13.5" style="2" customWidth="1"/>
    <col min="6162" max="6162" width="6" style="2" customWidth="1"/>
    <col min="6163" max="6163" width="17.25" style="2" customWidth="1"/>
    <col min="6164" max="6164" width="11" style="2" bestFit="1" customWidth="1"/>
    <col min="6165" max="6166" width="8.25" style="2" bestFit="1" customWidth="1"/>
    <col min="6167" max="6400" width="8.75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6.25" style="2" customWidth="1"/>
    <col min="6406" max="6406" width="13.125" style="2" customWidth="1"/>
    <col min="6407" max="6407" width="7.375" style="2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4" width="8.5" style="2" bestFit="1" customWidth="1"/>
    <col min="6415" max="6415" width="8.625" style="2" customWidth="1"/>
    <col min="6416" max="6416" width="14.375" style="2" bestFit="1" customWidth="1"/>
    <col min="6417" max="6417" width="13.5" style="2" customWidth="1"/>
    <col min="6418" max="6418" width="6" style="2" customWidth="1"/>
    <col min="6419" max="6419" width="17.25" style="2" customWidth="1"/>
    <col min="6420" max="6420" width="11" style="2" bestFit="1" customWidth="1"/>
    <col min="6421" max="6422" width="8.25" style="2" bestFit="1" customWidth="1"/>
    <col min="6423" max="6656" width="8.75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6.25" style="2" customWidth="1"/>
    <col min="6662" max="6662" width="13.125" style="2" customWidth="1"/>
    <col min="6663" max="6663" width="7.375" style="2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70" width="8.5" style="2" bestFit="1" customWidth="1"/>
    <col min="6671" max="6671" width="8.625" style="2" customWidth="1"/>
    <col min="6672" max="6672" width="14.375" style="2" bestFit="1" customWidth="1"/>
    <col min="6673" max="6673" width="13.5" style="2" customWidth="1"/>
    <col min="6674" max="6674" width="6" style="2" customWidth="1"/>
    <col min="6675" max="6675" width="17.25" style="2" customWidth="1"/>
    <col min="6676" max="6676" width="11" style="2" bestFit="1" customWidth="1"/>
    <col min="6677" max="6678" width="8.25" style="2" bestFit="1" customWidth="1"/>
    <col min="6679" max="6912" width="8.75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6.25" style="2" customWidth="1"/>
    <col min="6918" max="6918" width="13.125" style="2" customWidth="1"/>
    <col min="6919" max="6919" width="7.375" style="2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6" width="8.5" style="2" bestFit="1" customWidth="1"/>
    <col min="6927" max="6927" width="8.625" style="2" customWidth="1"/>
    <col min="6928" max="6928" width="14.375" style="2" bestFit="1" customWidth="1"/>
    <col min="6929" max="6929" width="13.5" style="2" customWidth="1"/>
    <col min="6930" max="6930" width="6" style="2" customWidth="1"/>
    <col min="6931" max="6931" width="17.25" style="2" customWidth="1"/>
    <col min="6932" max="6932" width="11" style="2" bestFit="1" customWidth="1"/>
    <col min="6933" max="6934" width="8.25" style="2" bestFit="1" customWidth="1"/>
    <col min="6935" max="7168" width="8.75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6.25" style="2" customWidth="1"/>
    <col min="7174" max="7174" width="13.125" style="2" customWidth="1"/>
    <col min="7175" max="7175" width="7.375" style="2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2" width="8.5" style="2" bestFit="1" customWidth="1"/>
    <col min="7183" max="7183" width="8.625" style="2" customWidth="1"/>
    <col min="7184" max="7184" width="14.375" style="2" bestFit="1" customWidth="1"/>
    <col min="7185" max="7185" width="13.5" style="2" customWidth="1"/>
    <col min="7186" max="7186" width="6" style="2" customWidth="1"/>
    <col min="7187" max="7187" width="17.25" style="2" customWidth="1"/>
    <col min="7188" max="7188" width="11" style="2" bestFit="1" customWidth="1"/>
    <col min="7189" max="7190" width="8.25" style="2" bestFit="1" customWidth="1"/>
    <col min="7191" max="7424" width="8.75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6.25" style="2" customWidth="1"/>
    <col min="7430" max="7430" width="13.125" style="2" customWidth="1"/>
    <col min="7431" max="7431" width="7.375" style="2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8" width="8.5" style="2" bestFit="1" customWidth="1"/>
    <col min="7439" max="7439" width="8.625" style="2" customWidth="1"/>
    <col min="7440" max="7440" width="14.375" style="2" bestFit="1" customWidth="1"/>
    <col min="7441" max="7441" width="13.5" style="2" customWidth="1"/>
    <col min="7442" max="7442" width="6" style="2" customWidth="1"/>
    <col min="7443" max="7443" width="17.25" style="2" customWidth="1"/>
    <col min="7444" max="7444" width="11" style="2" bestFit="1" customWidth="1"/>
    <col min="7445" max="7446" width="8.25" style="2" bestFit="1" customWidth="1"/>
    <col min="7447" max="7680" width="8.75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6.25" style="2" customWidth="1"/>
    <col min="7686" max="7686" width="13.125" style="2" customWidth="1"/>
    <col min="7687" max="7687" width="7.375" style="2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4" width="8.5" style="2" bestFit="1" customWidth="1"/>
    <col min="7695" max="7695" width="8.625" style="2" customWidth="1"/>
    <col min="7696" max="7696" width="14.375" style="2" bestFit="1" customWidth="1"/>
    <col min="7697" max="7697" width="13.5" style="2" customWidth="1"/>
    <col min="7698" max="7698" width="6" style="2" customWidth="1"/>
    <col min="7699" max="7699" width="17.25" style="2" customWidth="1"/>
    <col min="7700" max="7700" width="11" style="2" bestFit="1" customWidth="1"/>
    <col min="7701" max="7702" width="8.25" style="2" bestFit="1" customWidth="1"/>
    <col min="7703" max="7936" width="8.75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6.25" style="2" customWidth="1"/>
    <col min="7942" max="7942" width="13.125" style="2" customWidth="1"/>
    <col min="7943" max="7943" width="7.375" style="2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50" width="8.5" style="2" bestFit="1" customWidth="1"/>
    <col min="7951" max="7951" width="8.625" style="2" customWidth="1"/>
    <col min="7952" max="7952" width="14.375" style="2" bestFit="1" customWidth="1"/>
    <col min="7953" max="7953" width="13.5" style="2" customWidth="1"/>
    <col min="7954" max="7954" width="6" style="2" customWidth="1"/>
    <col min="7955" max="7955" width="17.25" style="2" customWidth="1"/>
    <col min="7956" max="7956" width="11" style="2" bestFit="1" customWidth="1"/>
    <col min="7957" max="7958" width="8.25" style="2" bestFit="1" customWidth="1"/>
    <col min="7959" max="8192" width="8.75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6.25" style="2" customWidth="1"/>
    <col min="8198" max="8198" width="13.125" style="2" customWidth="1"/>
    <col min="8199" max="8199" width="7.375" style="2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6" width="8.5" style="2" bestFit="1" customWidth="1"/>
    <col min="8207" max="8207" width="8.625" style="2" customWidth="1"/>
    <col min="8208" max="8208" width="14.375" style="2" bestFit="1" customWidth="1"/>
    <col min="8209" max="8209" width="13.5" style="2" customWidth="1"/>
    <col min="8210" max="8210" width="6" style="2" customWidth="1"/>
    <col min="8211" max="8211" width="17.25" style="2" customWidth="1"/>
    <col min="8212" max="8212" width="11" style="2" bestFit="1" customWidth="1"/>
    <col min="8213" max="8214" width="8.25" style="2" bestFit="1" customWidth="1"/>
    <col min="8215" max="8448" width="8.75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6.25" style="2" customWidth="1"/>
    <col min="8454" max="8454" width="13.125" style="2" customWidth="1"/>
    <col min="8455" max="8455" width="7.375" style="2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2" width="8.5" style="2" bestFit="1" customWidth="1"/>
    <col min="8463" max="8463" width="8.625" style="2" customWidth="1"/>
    <col min="8464" max="8464" width="14.375" style="2" bestFit="1" customWidth="1"/>
    <col min="8465" max="8465" width="13.5" style="2" customWidth="1"/>
    <col min="8466" max="8466" width="6" style="2" customWidth="1"/>
    <col min="8467" max="8467" width="17.25" style="2" customWidth="1"/>
    <col min="8468" max="8468" width="11" style="2" bestFit="1" customWidth="1"/>
    <col min="8469" max="8470" width="8.25" style="2" bestFit="1" customWidth="1"/>
    <col min="8471" max="8704" width="8.75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6.25" style="2" customWidth="1"/>
    <col min="8710" max="8710" width="13.125" style="2" customWidth="1"/>
    <col min="8711" max="8711" width="7.375" style="2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8" width="8.5" style="2" bestFit="1" customWidth="1"/>
    <col min="8719" max="8719" width="8.625" style="2" customWidth="1"/>
    <col min="8720" max="8720" width="14.375" style="2" bestFit="1" customWidth="1"/>
    <col min="8721" max="8721" width="13.5" style="2" customWidth="1"/>
    <col min="8722" max="8722" width="6" style="2" customWidth="1"/>
    <col min="8723" max="8723" width="17.25" style="2" customWidth="1"/>
    <col min="8724" max="8724" width="11" style="2" bestFit="1" customWidth="1"/>
    <col min="8725" max="8726" width="8.25" style="2" bestFit="1" customWidth="1"/>
    <col min="8727" max="8960" width="8.75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6.25" style="2" customWidth="1"/>
    <col min="8966" max="8966" width="13.125" style="2" customWidth="1"/>
    <col min="8967" max="8967" width="7.375" style="2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4" width="8.5" style="2" bestFit="1" customWidth="1"/>
    <col min="8975" max="8975" width="8.625" style="2" customWidth="1"/>
    <col min="8976" max="8976" width="14.375" style="2" bestFit="1" customWidth="1"/>
    <col min="8977" max="8977" width="13.5" style="2" customWidth="1"/>
    <col min="8978" max="8978" width="6" style="2" customWidth="1"/>
    <col min="8979" max="8979" width="17.25" style="2" customWidth="1"/>
    <col min="8980" max="8980" width="11" style="2" bestFit="1" customWidth="1"/>
    <col min="8981" max="8982" width="8.25" style="2" bestFit="1" customWidth="1"/>
    <col min="8983" max="9216" width="8.75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6.25" style="2" customWidth="1"/>
    <col min="9222" max="9222" width="13.125" style="2" customWidth="1"/>
    <col min="9223" max="9223" width="7.375" style="2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30" width="8.5" style="2" bestFit="1" customWidth="1"/>
    <col min="9231" max="9231" width="8.625" style="2" customWidth="1"/>
    <col min="9232" max="9232" width="14.375" style="2" bestFit="1" customWidth="1"/>
    <col min="9233" max="9233" width="13.5" style="2" customWidth="1"/>
    <col min="9234" max="9234" width="6" style="2" customWidth="1"/>
    <col min="9235" max="9235" width="17.25" style="2" customWidth="1"/>
    <col min="9236" max="9236" width="11" style="2" bestFit="1" customWidth="1"/>
    <col min="9237" max="9238" width="8.25" style="2" bestFit="1" customWidth="1"/>
    <col min="9239" max="9472" width="8.75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6.25" style="2" customWidth="1"/>
    <col min="9478" max="9478" width="13.125" style="2" customWidth="1"/>
    <col min="9479" max="9479" width="7.375" style="2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6" width="8.5" style="2" bestFit="1" customWidth="1"/>
    <col min="9487" max="9487" width="8.625" style="2" customWidth="1"/>
    <col min="9488" max="9488" width="14.375" style="2" bestFit="1" customWidth="1"/>
    <col min="9489" max="9489" width="13.5" style="2" customWidth="1"/>
    <col min="9490" max="9490" width="6" style="2" customWidth="1"/>
    <col min="9491" max="9491" width="17.25" style="2" customWidth="1"/>
    <col min="9492" max="9492" width="11" style="2" bestFit="1" customWidth="1"/>
    <col min="9493" max="9494" width="8.25" style="2" bestFit="1" customWidth="1"/>
    <col min="9495" max="9728" width="8.75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6.25" style="2" customWidth="1"/>
    <col min="9734" max="9734" width="13.125" style="2" customWidth="1"/>
    <col min="9735" max="9735" width="7.375" style="2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2" width="8.5" style="2" bestFit="1" customWidth="1"/>
    <col min="9743" max="9743" width="8.625" style="2" customWidth="1"/>
    <col min="9744" max="9744" width="14.375" style="2" bestFit="1" customWidth="1"/>
    <col min="9745" max="9745" width="13.5" style="2" customWidth="1"/>
    <col min="9746" max="9746" width="6" style="2" customWidth="1"/>
    <col min="9747" max="9747" width="17.25" style="2" customWidth="1"/>
    <col min="9748" max="9748" width="11" style="2" bestFit="1" customWidth="1"/>
    <col min="9749" max="9750" width="8.25" style="2" bestFit="1" customWidth="1"/>
    <col min="9751" max="9984" width="8.75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6.25" style="2" customWidth="1"/>
    <col min="9990" max="9990" width="13.125" style="2" customWidth="1"/>
    <col min="9991" max="9991" width="7.375" style="2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8" width="8.5" style="2" bestFit="1" customWidth="1"/>
    <col min="9999" max="9999" width="8.625" style="2" customWidth="1"/>
    <col min="10000" max="10000" width="14.375" style="2" bestFit="1" customWidth="1"/>
    <col min="10001" max="10001" width="13.5" style="2" customWidth="1"/>
    <col min="10002" max="10002" width="6" style="2" customWidth="1"/>
    <col min="10003" max="10003" width="17.25" style="2" customWidth="1"/>
    <col min="10004" max="10004" width="11" style="2" bestFit="1" customWidth="1"/>
    <col min="10005" max="10006" width="8.25" style="2" bestFit="1" customWidth="1"/>
    <col min="10007" max="10240" width="8.75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6.25" style="2" customWidth="1"/>
    <col min="10246" max="10246" width="13.125" style="2" customWidth="1"/>
    <col min="10247" max="10247" width="7.375" style="2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4" width="8.5" style="2" bestFit="1" customWidth="1"/>
    <col min="10255" max="10255" width="8.625" style="2" customWidth="1"/>
    <col min="10256" max="10256" width="14.375" style="2" bestFit="1" customWidth="1"/>
    <col min="10257" max="10257" width="13.5" style="2" customWidth="1"/>
    <col min="10258" max="10258" width="6" style="2" customWidth="1"/>
    <col min="10259" max="10259" width="17.25" style="2" customWidth="1"/>
    <col min="10260" max="10260" width="11" style="2" bestFit="1" customWidth="1"/>
    <col min="10261" max="10262" width="8.25" style="2" bestFit="1" customWidth="1"/>
    <col min="10263" max="10496" width="8.75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6.25" style="2" customWidth="1"/>
    <col min="10502" max="10502" width="13.125" style="2" customWidth="1"/>
    <col min="10503" max="10503" width="7.375" style="2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10" width="8.5" style="2" bestFit="1" customWidth="1"/>
    <col min="10511" max="10511" width="8.625" style="2" customWidth="1"/>
    <col min="10512" max="10512" width="14.375" style="2" bestFit="1" customWidth="1"/>
    <col min="10513" max="10513" width="13.5" style="2" customWidth="1"/>
    <col min="10514" max="10514" width="6" style="2" customWidth="1"/>
    <col min="10515" max="10515" width="17.25" style="2" customWidth="1"/>
    <col min="10516" max="10516" width="11" style="2" bestFit="1" customWidth="1"/>
    <col min="10517" max="10518" width="8.25" style="2" bestFit="1" customWidth="1"/>
    <col min="10519" max="10752" width="8.75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6.25" style="2" customWidth="1"/>
    <col min="10758" max="10758" width="13.125" style="2" customWidth="1"/>
    <col min="10759" max="10759" width="7.375" style="2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6" width="8.5" style="2" bestFit="1" customWidth="1"/>
    <col min="10767" max="10767" width="8.625" style="2" customWidth="1"/>
    <col min="10768" max="10768" width="14.375" style="2" bestFit="1" customWidth="1"/>
    <col min="10769" max="10769" width="13.5" style="2" customWidth="1"/>
    <col min="10770" max="10770" width="6" style="2" customWidth="1"/>
    <col min="10771" max="10771" width="17.25" style="2" customWidth="1"/>
    <col min="10772" max="10772" width="11" style="2" bestFit="1" customWidth="1"/>
    <col min="10773" max="10774" width="8.25" style="2" bestFit="1" customWidth="1"/>
    <col min="10775" max="11008" width="8.75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6.25" style="2" customWidth="1"/>
    <col min="11014" max="11014" width="13.125" style="2" customWidth="1"/>
    <col min="11015" max="11015" width="7.375" style="2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2" width="8.5" style="2" bestFit="1" customWidth="1"/>
    <col min="11023" max="11023" width="8.625" style="2" customWidth="1"/>
    <col min="11024" max="11024" width="14.375" style="2" bestFit="1" customWidth="1"/>
    <col min="11025" max="11025" width="13.5" style="2" customWidth="1"/>
    <col min="11026" max="11026" width="6" style="2" customWidth="1"/>
    <col min="11027" max="11027" width="17.25" style="2" customWidth="1"/>
    <col min="11028" max="11028" width="11" style="2" bestFit="1" customWidth="1"/>
    <col min="11029" max="11030" width="8.25" style="2" bestFit="1" customWidth="1"/>
    <col min="11031" max="11264" width="8.75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6.25" style="2" customWidth="1"/>
    <col min="11270" max="11270" width="13.125" style="2" customWidth="1"/>
    <col min="11271" max="11271" width="7.375" style="2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8" width="8.5" style="2" bestFit="1" customWidth="1"/>
    <col min="11279" max="11279" width="8.625" style="2" customWidth="1"/>
    <col min="11280" max="11280" width="14.375" style="2" bestFit="1" customWidth="1"/>
    <col min="11281" max="11281" width="13.5" style="2" customWidth="1"/>
    <col min="11282" max="11282" width="6" style="2" customWidth="1"/>
    <col min="11283" max="11283" width="17.25" style="2" customWidth="1"/>
    <col min="11284" max="11284" width="11" style="2" bestFit="1" customWidth="1"/>
    <col min="11285" max="11286" width="8.25" style="2" bestFit="1" customWidth="1"/>
    <col min="11287" max="11520" width="8.75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6.25" style="2" customWidth="1"/>
    <col min="11526" max="11526" width="13.125" style="2" customWidth="1"/>
    <col min="11527" max="11527" width="7.375" style="2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4" width="8.5" style="2" bestFit="1" customWidth="1"/>
    <col min="11535" max="11535" width="8.625" style="2" customWidth="1"/>
    <col min="11536" max="11536" width="14.375" style="2" bestFit="1" customWidth="1"/>
    <col min="11537" max="11537" width="13.5" style="2" customWidth="1"/>
    <col min="11538" max="11538" width="6" style="2" customWidth="1"/>
    <col min="11539" max="11539" width="17.25" style="2" customWidth="1"/>
    <col min="11540" max="11540" width="11" style="2" bestFit="1" customWidth="1"/>
    <col min="11541" max="11542" width="8.25" style="2" bestFit="1" customWidth="1"/>
    <col min="11543" max="11776" width="8.75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6.25" style="2" customWidth="1"/>
    <col min="11782" max="11782" width="13.125" style="2" customWidth="1"/>
    <col min="11783" max="11783" width="7.375" style="2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90" width="8.5" style="2" bestFit="1" customWidth="1"/>
    <col min="11791" max="11791" width="8.625" style="2" customWidth="1"/>
    <col min="11792" max="11792" width="14.375" style="2" bestFit="1" customWidth="1"/>
    <col min="11793" max="11793" width="13.5" style="2" customWidth="1"/>
    <col min="11794" max="11794" width="6" style="2" customWidth="1"/>
    <col min="11795" max="11795" width="17.25" style="2" customWidth="1"/>
    <col min="11796" max="11796" width="11" style="2" bestFit="1" customWidth="1"/>
    <col min="11797" max="11798" width="8.25" style="2" bestFit="1" customWidth="1"/>
    <col min="11799" max="12032" width="8.75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6.25" style="2" customWidth="1"/>
    <col min="12038" max="12038" width="13.125" style="2" customWidth="1"/>
    <col min="12039" max="12039" width="7.375" style="2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6" width="8.5" style="2" bestFit="1" customWidth="1"/>
    <col min="12047" max="12047" width="8.625" style="2" customWidth="1"/>
    <col min="12048" max="12048" width="14.375" style="2" bestFit="1" customWidth="1"/>
    <col min="12049" max="12049" width="13.5" style="2" customWidth="1"/>
    <col min="12050" max="12050" width="6" style="2" customWidth="1"/>
    <col min="12051" max="12051" width="17.25" style="2" customWidth="1"/>
    <col min="12052" max="12052" width="11" style="2" bestFit="1" customWidth="1"/>
    <col min="12053" max="12054" width="8.25" style="2" bestFit="1" customWidth="1"/>
    <col min="12055" max="12288" width="8.75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6.25" style="2" customWidth="1"/>
    <col min="12294" max="12294" width="13.125" style="2" customWidth="1"/>
    <col min="12295" max="12295" width="7.375" style="2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2" width="8.5" style="2" bestFit="1" customWidth="1"/>
    <col min="12303" max="12303" width="8.625" style="2" customWidth="1"/>
    <col min="12304" max="12304" width="14.375" style="2" bestFit="1" customWidth="1"/>
    <col min="12305" max="12305" width="13.5" style="2" customWidth="1"/>
    <col min="12306" max="12306" width="6" style="2" customWidth="1"/>
    <col min="12307" max="12307" width="17.25" style="2" customWidth="1"/>
    <col min="12308" max="12308" width="11" style="2" bestFit="1" customWidth="1"/>
    <col min="12309" max="12310" width="8.25" style="2" bestFit="1" customWidth="1"/>
    <col min="12311" max="12544" width="8.75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6.25" style="2" customWidth="1"/>
    <col min="12550" max="12550" width="13.125" style="2" customWidth="1"/>
    <col min="12551" max="12551" width="7.375" style="2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8" width="8.5" style="2" bestFit="1" customWidth="1"/>
    <col min="12559" max="12559" width="8.625" style="2" customWidth="1"/>
    <col min="12560" max="12560" width="14.375" style="2" bestFit="1" customWidth="1"/>
    <col min="12561" max="12561" width="13.5" style="2" customWidth="1"/>
    <col min="12562" max="12562" width="6" style="2" customWidth="1"/>
    <col min="12563" max="12563" width="17.25" style="2" customWidth="1"/>
    <col min="12564" max="12564" width="11" style="2" bestFit="1" customWidth="1"/>
    <col min="12565" max="12566" width="8.25" style="2" bestFit="1" customWidth="1"/>
    <col min="12567" max="12800" width="8.75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6.25" style="2" customWidth="1"/>
    <col min="12806" max="12806" width="13.125" style="2" customWidth="1"/>
    <col min="12807" max="12807" width="7.375" style="2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4" width="8.5" style="2" bestFit="1" customWidth="1"/>
    <col min="12815" max="12815" width="8.625" style="2" customWidth="1"/>
    <col min="12816" max="12816" width="14.375" style="2" bestFit="1" customWidth="1"/>
    <col min="12817" max="12817" width="13.5" style="2" customWidth="1"/>
    <col min="12818" max="12818" width="6" style="2" customWidth="1"/>
    <col min="12819" max="12819" width="17.25" style="2" customWidth="1"/>
    <col min="12820" max="12820" width="11" style="2" bestFit="1" customWidth="1"/>
    <col min="12821" max="12822" width="8.25" style="2" bestFit="1" customWidth="1"/>
    <col min="12823" max="13056" width="8.75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6.25" style="2" customWidth="1"/>
    <col min="13062" max="13062" width="13.125" style="2" customWidth="1"/>
    <col min="13063" max="13063" width="7.375" style="2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70" width="8.5" style="2" bestFit="1" customWidth="1"/>
    <col min="13071" max="13071" width="8.625" style="2" customWidth="1"/>
    <col min="13072" max="13072" width="14.375" style="2" bestFit="1" customWidth="1"/>
    <col min="13073" max="13073" width="13.5" style="2" customWidth="1"/>
    <col min="13074" max="13074" width="6" style="2" customWidth="1"/>
    <col min="13075" max="13075" width="17.25" style="2" customWidth="1"/>
    <col min="13076" max="13076" width="11" style="2" bestFit="1" customWidth="1"/>
    <col min="13077" max="13078" width="8.25" style="2" bestFit="1" customWidth="1"/>
    <col min="13079" max="13312" width="8.75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6.25" style="2" customWidth="1"/>
    <col min="13318" max="13318" width="13.125" style="2" customWidth="1"/>
    <col min="13319" max="13319" width="7.375" style="2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6" width="8.5" style="2" bestFit="1" customWidth="1"/>
    <col min="13327" max="13327" width="8.625" style="2" customWidth="1"/>
    <col min="13328" max="13328" width="14.375" style="2" bestFit="1" customWidth="1"/>
    <col min="13329" max="13329" width="13.5" style="2" customWidth="1"/>
    <col min="13330" max="13330" width="6" style="2" customWidth="1"/>
    <col min="13331" max="13331" width="17.25" style="2" customWidth="1"/>
    <col min="13332" max="13332" width="11" style="2" bestFit="1" customWidth="1"/>
    <col min="13333" max="13334" width="8.25" style="2" bestFit="1" customWidth="1"/>
    <col min="13335" max="13568" width="8.75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6.25" style="2" customWidth="1"/>
    <col min="13574" max="13574" width="13.125" style="2" customWidth="1"/>
    <col min="13575" max="13575" width="7.375" style="2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2" width="8.5" style="2" bestFit="1" customWidth="1"/>
    <col min="13583" max="13583" width="8.625" style="2" customWidth="1"/>
    <col min="13584" max="13584" width="14.375" style="2" bestFit="1" customWidth="1"/>
    <col min="13585" max="13585" width="13.5" style="2" customWidth="1"/>
    <col min="13586" max="13586" width="6" style="2" customWidth="1"/>
    <col min="13587" max="13587" width="17.25" style="2" customWidth="1"/>
    <col min="13588" max="13588" width="11" style="2" bestFit="1" customWidth="1"/>
    <col min="13589" max="13590" width="8.25" style="2" bestFit="1" customWidth="1"/>
    <col min="13591" max="13824" width="8.75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6.25" style="2" customWidth="1"/>
    <col min="13830" max="13830" width="13.125" style="2" customWidth="1"/>
    <col min="13831" max="13831" width="7.375" style="2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8" width="8.5" style="2" bestFit="1" customWidth="1"/>
    <col min="13839" max="13839" width="8.625" style="2" customWidth="1"/>
    <col min="13840" max="13840" width="14.375" style="2" bestFit="1" customWidth="1"/>
    <col min="13841" max="13841" width="13.5" style="2" customWidth="1"/>
    <col min="13842" max="13842" width="6" style="2" customWidth="1"/>
    <col min="13843" max="13843" width="17.25" style="2" customWidth="1"/>
    <col min="13844" max="13844" width="11" style="2" bestFit="1" customWidth="1"/>
    <col min="13845" max="13846" width="8.25" style="2" bestFit="1" customWidth="1"/>
    <col min="13847" max="14080" width="8.75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6.25" style="2" customWidth="1"/>
    <col min="14086" max="14086" width="13.125" style="2" customWidth="1"/>
    <col min="14087" max="14087" width="7.375" style="2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4" width="8.5" style="2" bestFit="1" customWidth="1"/>
    <col min="14095" max="14095" width="8.625" style="2" customWidth="1"/>
    <col min="14096" max="14096" width="14.375" style="2" bestFit="1" customWidth="1"/>
    <col min="14097" max="14097" width="13.5" style="2" customWidth="1"/>
    <col min="14098" max="14098" width="6" style="2" customWidth="1"/>
    <col min="14099" max="14099" width="17.25" style="2" customWidth="1"/>
    <col min="14100" max="14100" width="11" style="2" bestFit="1" customWidth="1"/>
    <col min="14101" max="14102" width="8.25" style="2" bestFit="1" customWidth="1"/>
    <col min="14103" max="14336" width="8.75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6.25" style="2" customWidth="1"/>
    <col min="14342" max="14342" width="13.125" style="2" customWidth="1"/>
    <col min="14343" max="14343" width="7.375" style="2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50" width="8.5" style="2" bestFit="1" customWidth="1"/>
    <col min="14351" max="14351" width="8.625" style="2" customWidth="1"/>
    <col min="14352" max="14352" width="14.375" style="2" bestFit="1" customWidth="1"/>
    <col min="14353" max="14353" width="13.5" style="2" customWidth="1"/>
    <col min="14354" max="14354" width="6" style="2" customWidth="1"/>
    <col min="14355" max="14355" width="17.25" style="2" customWidth="1"/>
    <col min="14356" max="14356" width="11" style="2" bestFit="1" customWidth="1"/>
    <col min="14357" max="14358" width="8.25" style="2" bestFit="1" customWidth="1"/>
    <col min="14359" max="14592" width="8.75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6.25" style="2" customWidth="1"/>
    <col min="14598" max="14598" width="13.125" style="2" customWidth="1"/>
    <col min="14599" max="14599" width="7.375" style="2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6" width="8.5" style="2" bestFit="1" customWidth="1"/>
    <col min="14607" max="14607" width="8.625" style="2" customWidth="1"/>
    <col min="14608" max="14608" width="14.375" style="2" bestFit="1" customWidth="1"/>
    <col min="14609" max="14609" width="13.5" style="2" customWidth="1"/>
    <col min="14610" max="14610" width="6" style="2" customWidth="1"/>
    <col min="14611" max="14611" width="17.25" style="2" customWidth="1"/>
    <col min="14612" max="14612" width="11" style="2" bestFit="1" customWidth="1"/>
    <col min="14613" max="14614" width="8.25" style="2" bestFit="1" customWidth="1"/>
    <col min="14615" max="14848" width="8.75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6.25" style="2" customWidth="1"/>
    <col min="14854" max="14854" width="13.125" style="2" customWidth="1"/>
    <col min="14855" max="14855" width="7.375" style="2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2" width="8.5" style="2" bestFit="1" customWidth="1"/>
    <col min="14863" max="14863" width="8.625" style="2" customWidth="1"/>
    <col min="14864" max="14864" width="14.375" style="2" bestFit="1" customWidth="1"/>
    <col min="14865" max="14865" width="13.5" style="2" customWidth="1"/>
    <col min="14866" max="14866" width="6" style="2" customWidth="1"/>
    <col min="14867" max="14867" width="17.25" style="2" customWidth="1"/>
    <col min="14868" max="14868" width="11" style="2" bestFit="1" customWidth="1"/>
    <col min="14869" max="14870" width="8.25" style="2" bestFit="1" customWidth="1"/>
    <col min="14871" max="15104" width="8.75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6.25" style="2" customWidth="1"/>
    <col min="15110" max="15110" width="13.125" style="2" customWidth="1"/>
    <col min="15111" max="15111" width="7.375" style="2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8" width="8.5" style="2" bestFit="1" customWidth="1"/>
    <col min="15119" max="15119" width="8.625" style="2" customWidth="1"/>
    <col min="15120" max="15120" width="14.375" style="2" bestFit="1" customWidth="1"/>
    <col min="15121" max="15121" width="13.5" style="2" customWidth="1"/>
    <col min="15122" max="15122" width="6" style="2" customWidth="1"/>
    <col min="15123" max="15123" width="17.25" style="2" customWidth="1"/>
    <col min="15124" max="15124" width="11" style="2" bestFit="1" customWidth="1"/>
    <col min="15125" max="15126" width="8.25" style="2" bestFit="1" customWidth="1"/>
    <col min="15127" max="15360" width="8.75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6.25" style="2" customWidth="1"/>
    <col min="15366" max="15366" width="13.125" style="2" customWidth="1"/>
    <col min="15367" max="15367" width="7.375" style="2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4" width="8.5" style="2" bestFit="1" customWidth="1"/>
    <col min="15375" max="15375" width="8.625" style="2" customWidth="1"/>
    <col min="15376" max="15376" width="14.375" style="2" bestFit="1" customWidth="1"/>
    <col min="15377" max="15377" width="13.5" style="2" customWidth="1"/>
    <col min="15378" max="15378" width="6" style="2" customWidth="1"/>
    <col min="15379" max="15379" width="17.25" style="2" customWidth="1"/>
    <col min="15380" max="15380" width="11" style="2" bestFit="1" customWidth="1"/>
    <col min="15381" max="15382" width="8.25" style="2" bestFit="1" customWidth="1"/>
    <col min="15383" max="15616" width="8.75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6.25" style="2" customWidth="1"/>
    <col min="15622" max="15622" width="13.125" style="2" customWidth="1"/>
    <col min="15623" max="15623" width="7.375" style="2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30" width="8.5" style="2" bestFit="1" customWidth="1"/>
    <col min="15631" max="15631" width="8.625" style="2" customWidth="1"/>
    <col min="15632" max="15632" width="14.375" style="2" bestFit="1" customWidth="1"/>
    <col min="15633" max="15633" width="13.5" style="2" customWidth="1"/>
    <col min="15634" max="15634" width="6" style="2" customWidth="1"/>
    <col min="15635" max="15635" width="17.25" style="2" customWidth="1"/>
    <col min="15636" max="15636" width="11" style="2" bestFit="1" customWidth="1"/>
    <col min="15637" max="15638" width="8.25" style="2" bestFit="1" customWidth="1"/>
    <col min="15639" max="15872" width="8.75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6.25" style="2" customWidth="1"/>
    <col min="15878" max="15878" width="13.125" style="2" customWidth="1"/>
    <col min="15879" max="15879" width="7.375" style="2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6" width="8.5" style="2" bestFit="1" customWidth="1"/>
    <col min="15887" max="15887" width="8.625" style="2" customWidth="1"/>
    <col min="15888" max="15888" width="14.375" style="2" bestFit="1" customWidth="1"/>
    <col min="15889" max="15889" width="13.5" style="2" customWidth="1"/>
    <col min="15890" max="15890" width="6" style="2" customWidth="1"/>
    <col min="15891" max="15891" width="17.25" style="2" customWidth="1"/>
    <col min="15892" max="15892" width="11" style="2" bestFit="1" customWidth="1"/>
    <col min="15893" max="15894" width="8.25" style="2" bestFit="1" customWidth="1"/>
    <col min="15895" max="16128" width="8.75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6.25" style="2" customWidth="1"/>
    <col min="16134" max="16134" width="13.125" style="2" customWidth="1"/>
    <col min="16135" max="16135" width="7.375" style="2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2" width="8.5" style="2" bestFit="1" customWidth="1"/>
    <col min="16143" max="16143" width="8.625" style="2" customWidth="1"/>
    <col min="16144" max="16144" width="14.375" style="2" bestFit="1" customWidth="1"/>
    <col min="16145" max="16145" width="13.5" style="2" customWidth="1"/>
    <col min="16146" max="16146" width="6" style="2" customWidth="1"/>
    <col min="16147" max="16147" width="17.25" style="2" customWidth="1"/>
    <col min="16148" max="16148" width="11" style="2" bestFit="1" customWidth="1"/>
    <col min="16149" max="16150" width="8.25" style="2" bestFit="1" customWidth="1"/>
    <col min="16151" max="16384" width="8.75" style="2"/>
  </cols>
  <sheetData>
    <row r="1" spans="1:33" ht="21.75" customHeight="1" x14ac:dyDescent="0.25">
      <c r="A1" s="1"/>
      <c r="B1" s="1"/>
      <c r="R1" s="5"/>
    </row>
    <row r="2" spans="1:33" ht="15" x14ac:dyDescent="0.2">
      <c r="E2" s="2"/>
      <c r="F2" s="6"/>
      <c r="J2" s="7" t="s">
        <v>0</v>
      </c>
      <c r="K2" s="8"/>
      <c r="L2" s="7"/>
      <c r="M2" s="7"/>
      <c r="N2" s="7"/>
      <c r="O2" s="7"/>
      <c r="P2" s="7"/>
      <c r="Q2" s="7"/>
      <c r="R2" s="100" t="s">
        <v>1</v>
      </c>
      <c r="S2" s="101"/>
      <c r="T2" s="101"/>
      <c r="U2" s="101"/>
      <c r="V2" s="101"/>
    </row>
    <row r="3" spans="1:33" ht="23.25" customHeight="1" x14ac:dyDescent="0.25">
      <c r="A3" s="9" t="s">
        <v>2</v>
      </c>
      <c r="B3" s="10"/>
      <c r="E3" s="2"/>
      <c r="J3" s="7"/>
      <c r="R3" s="11"/>
      <c r="S3" s="102" t="s">
        <v>3</v>
      </c>
      <c r="T3" s="102"/>
      <c r="U3" s="102"/>
      <c r="V3" s="102"/>
      <c r="W3" s="102"/>
      <c r="X3" s="102"/>
      <c r="Z3" s="12" t="s">
        <v>4</v>
      </c>
      <c r="AA3" s="13"/>
      <c r="AB3" s="14" t="s">
        <v>5</v>
      </c>
      <c r="AC3" s="15"/>
      <c r="AD3" s="15"/>
      <c r="AE3" s="16" t="s">
        <v>6</v>
      </c>
      <c r="AF3" s="15"/>
      <c r="AG3" s="17"/>
    </row>
    <row r="4" spans="1:33" ht="14.25" customHeight="1" thickBot="1" x14ac:dyDescent="0.25">
      <c r="A4" s="53" t="s">
        <v>7</v>
      </c>
      <c r="B4" s="103" t="s">
        <v>8</v>
      </c>
      <c r="C4" s="104"/>
      <c r="D4" s="109"/>
      <c r="E4" s="111"/>
      <c r="F4" s="103" t="s">
        <v>9</v>
      </c>
      <c r="G4" s="113"/>
      <c r="H4" s="58" t="s">
        <v>10</v>
      </c>
      <c r="I4" s="57" t="s">
        <v>11</v>
      </c>
      <c r="J4" s="115" t="s">
        <v>12</v>
      </c>
      <c r="K4" s="83" t="s">
        <v>57</v>
      </c>
      <c r="L4" s="84"/>
      <c r="M4" s="84"/>
      <c r="N4" s="84"/>
      <c r="O4" s="85"/>
      <c r="P4" s="58" t="s">
        <v>13</v>
      </c>
      <c r="Q4" s="86" t="s">
        <v>58</v>
      </c>
      <c r="R4" s="87"/>
      <c r="S4" s="88"/>
      <c r="T4" s="92" t="s">
        <v>14</v>
      </c>
      <c r="U4" s="94" t="s">
        <v>15</v>
      </c>
      <c r="V4" s="58" t="s">
        <v>16</v>
      </c>
      <c r="W4" s="81" t="s">
        <v>17</v>
      </c>
      <c r="X4" s="82"/>
      <c r="Z4" s="62" t="s">
        <v>59</v>
      </c>
      <c r="AA4" s="62" t="s">
        <v>60</v>
      </c>
      <c r="AB4" s="61" t="s">
        <v>18</v>
      </c>
      <c r="AC4" s="64" t="s">
        <v>19</v>
      </c>
      <c r="AD4" s="64" t="s">
        <v>20</v>
      </c>
      <c r="AE4" s="61" t="s">
        <v>18</v>
      </c>
      <c r="AF4" s="64" t="s">
        <v>19</v>
      </c>
      <c r="AG4" s="64" t="s">
        <v>21</v>
      </c>
    </row>
    <row r="5" spans="1:33" ht="11.25" customHeight="1" x14ac:dyDescent="0.2">
      <c r="A5" s="54"/>
      <c r="B5" s="105"/>
      <c r="C5" s="106"/>
      <c r="D5" s="110"/>
      <c r="E5" s="112"/>
      <c r="F5" s="107"/>
      <c r="G5" s="114"/>
      <c r="H5" s="54"/>
      <c r="I5" s="54"/>
      <c r="J5" s="105"/>
      <c r="K5" s="67" t="s">
        <v>22</v>
      </c>
      <c r="L5" s="70" t="s">
        <v>61</v>
      </c>
      <c r="M5" s="73" t="s">
        <v>62</v>
      </c>
      <c r="N5" s="76" t="s">
        <v>23</v>
      </c>
      <c r="O5" s="76" t="s">
        <v>24</v>
      </c>
      <c r="P5" s="59"/>
      <c r="Q5" s="89"/>
      <c r="R5" s="90"/>
      <c r="S5" s="91"/>
      <c r="T5" s="93"/>
      <c r="U5" s="95"/>
      <c r="V5" s="54"/>
      <c r="W5" s="58" t="s">
        <v>19</v>
      </c>
      <c r="X5" s="58" t="s">
        <v>20</v>
      </c>
      <c r="Z5" s="62"/>
      <c r="AA5" s="62"/>
      <c r="AB5" s="62"/>
      <c r="AC5" s="65"/>
      <c r="AD5" s="65"/>
      <c r="AE5" s="62"/>
      <c r="AF5" s="65"/>
      <c r="AG5" s="65"/>
    </row>
    <row r="6" spans="1:33" ht="11.25" customHeight="1" x14ac:dyDescent="0.2">
      <c r="A6" s="54"/>
      <c r="B6" s="105"/>
      <c r="C6" s="106"/>
      <c r="D6" s="53" t="s">
        <v>25</v>
      </c>
      <c r="E6" s="56" t="s">
        <v>26</v>
      </c>
      <c r="F6" s="53" t="s">
        <v>25</v>
      </c>
      <c r="G6" s="57" t="s">
        <v>63</v>
      </c>
      <c r="H6" s="54"/>
      <c r="I6" s="54"/>
      <c r="J6" s="105"/>
      <c r="K6" s="68"/>
      <c r="L6" s="71"/>
      <c r="M6" s="74"/>
      <c r="N6" s="77"/>
      <c r="O6" s="77"/>
      <c r="P6" s="59"/>
      <c r="Q6" s="58" t="s">
        <v>27</v>
      </c>
      <c r="R6" s="58" t="s">
        <v>28</v>
      </c>
      <c r="S6" s="53" t="s">
        <v>29</v>
      </c>
      <c r="T6" s="97" t="s">
        <v>30</v>
      </c>
      <c r="U6" s="95"/>
      <c r="V6" s="54"/>
      <c r="W6" s="79"/>
      <c r="X6" s="79"/>
      <c r="Z6" s="62"/>
      <c r="AA6" s="62"/>
      <c r="AB6" s="62"/>
      <c r="AC6" s="65"/>
      <c r="AD6" s="65"/>
      <c r="AE6" s="62"/>
      <c r="AF6" s="65"/>
      <c r="AG6" s="65"/>
    </row>
    <row r="7" spans="1:33" x14ac:dyDescent="0.2">
      <c r="A7" s="54"/>
      <c r="B7" s="105"/>
      <c r="C7" s="106"/>
      <c r="D7" s="54"/>
      <c r="E7" s="54"/>
      <c r="F7" s="54"/>
      <c r="G7" s="54"/>
      <c r="H7" s="54"/>
      <c r="I7" s="54"/>
      <c r="J7" s="105"/>
      <c r="K7" s="68"/>
      <c r="L7" s="71"/>
      <c r="M7" s="74"/>
      <c r="N7" s="77"/>
      <c r="O7" s="77"/>
      <c r="P7" s="59"/>
      <c r="Q7" s="59"/>
      <c r="R7" s="59"/>
      <c r="S7" s="54"/>
      <c r="T7" s="98"/>
      <c r="U7" s="95"/>
      <c r="V7" s="54"/>
      <c r="W7" s="79"/>
      <c r="X7" s="79"/>
      <c r="Z7" s="62"/>
      <c r="AA7" s="62"/>
      <c r="AB7" s="62"/>
      <c r="AC7" s="65"/>
      <c r="AD7" s="65"/>
      <c r="AE7" s="62"/>
      <c r="AF7" s="65"/>
      <c r="AG7" s="65"/>
    </row>
    <row r="8" spans="1:33" x14ac:dyDescent="0.2">
      <c r="A8" s="55"/>
      <c r="B8" s="107"/>
      <c r="C8" s="108"/>
      <c r="D8" s="55"/>
      <c r="E8" s="55"/>
      <c r="F8" s="55"/>
      <c r="G8" s="55"/>
      <c r="H8" s="55"/>
      <c r="I8" s="55"/>
      <c r="J8" s="107"/>
      <c r="K8" s="69"/>
      <c r="L8" s="72"/>
      <c r="M8" s="75"/>
      <c r="N8" s="78"/>
      <c r="O8" s="78"/>
      <c r="P8" s="60"/>
      <c r="Q8" s="60"/>
      <c r="R8" s="60"/>
      <c r="S8" s="55"/>
      <c r="T8" s="99"/>
      <c r="U8" s="96"/>
      <c r="V8" s="55"/>
      <c r="W8" s="80"/>
      <c r="X8" s="80"/>
      <c r="Z8" s="63"/>
      <c r="AA8" s="63"/>
      <c r="AB8" s="63"/>
      <c r="AC8" s="66"/>
      <c r="AD8" s="66"/>
      <c r="AE8" s="63"/>
      <c r="AF8" s="66"/>
      <c r="AG8" s="66"/>
    </row>
    <row r="9" spans="1:33" ht="24" customHeight="1" x14ac:dyDescent="0.2">
      <c r="A9" s="116" t="s">
        <v>31</v>
      </c>
      <c r="B9" s="117"/>
      <c r="C9" s="118" t="s">
        <v>32</v>
      </c>
      <c r="D9" s="44" t="s">
        <v>33</v>
      </c>
      <c r="E9" s="45" t="s">
        <v>34</v>
      </c>
      <c r="F9" s="46" t="s">
        <v>35</v>
      </c>
      <c r="G9" s="47">
        <v>1.46</v>
      </c>
      <c r="H9" s="46" t="s">
        <v>36</v>
      </c>
      <c r="I9" s="25" t="str">
        <f t="shared" ref="I9:I17" si="0">IF(Z9="","",(IF(AA9-Z9&gt;0,CONCATENATE(TEXT(Z9,"#,##0"),"~",TEXT(AA9,"#,##0")),TEXT(Z9,"#,##0"))))</f>
        <v>1,650</v>
      </c>
      <c r="J9" s="26">
        <v>5</v>
      </c>
      <c r="K9" s="27">
        <v>19.600000000000001</v>
      </c>
      <c r="L9" s="28">
        <f t="shared" ref="L9:L17" si="1">IF(K9&gt;0,1/K9*37.7*68.6,"")</f>
        <v>131.94999999999999</v>
      </c>
      <c r="M9" s="29">
        <f t="shared" ref="M9:M17" si="2"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14.6</v>
      </c>
      <c r="N9" s="30">
        <f t="shared" ref="N9:N17" si="3"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18.200000000000003</v>
      </c>
      <c r="O9" s="31" t="str">
        <f t="shared" ref="O9:O17" si="4">IF(Z9="","",IF(AE9="",TEXT(AB9,"#,##0.0"),(IF(AB9-AE9&gt;0,CONCATENATE(TEXT(AE9,"#,##0.0"),"~",TEXT(AB9,"#,##0.0")),TEXT(AB9,"#,##0.0")))))</f>
        <v>24.8</v>
      </c>
      <c r="P9" s="48" t="s">
        <v>37</v>
      </c>
      <c r="Q9" s="49" t="s">
        <v>38</v>
      </c>
      <c r="R9" s="50" t="s">
        <v>39</v>
      </c>
      <c r="S9" s="34"/>
      <c r="T9" s="35"/>
      <c r="U9" s="36">
        <f t="shared" ref="U9:U17" si="5">IFERROR(IF(K9&lt;M9,"",(ROUNDDOWN(K9/M9*100,0))),"")</f>
        <v>134</v>
      </c>
      <c r="V9" s="37">
        <f t="shared" ref="V9:V17" si="6">IFERROR(IF(K9&lt;N9,"",(ROUNDDOWN(K9/N9*100,0))),"")</f>
        <v>107</v>
      </c>
      <c r="W9" s="37">
        <f t="shared" ref="W9:W17" si="7">IF(AC9&lt;55,"",IF(AA9="",AC9,IF(AF9-AC9&gt;0,CONCATENATE(AC9,"~",AF9),AC9)))</f>
        <v>79</v>
      </c>
      <c r="X9" s="38" t="str">
        <f t="shared" ref="X9:X17" si="8">IF(AC9&lt;55,"",AD9)</f>
        <v>★2.5</v>
      </c>
      <c r="Z9" s="39">
        <v>1650</v>
      </c>
      <c r="AA9" s="39"/>
      <c r="AB9" s="119">
        <f t="shared" ref="AB9:AB17" si="9">IF(Z9="","",ROUNDUP(ROUND(IF(Z9&gt;=2759,9.5,IF(Z9&lt;2759,(-2.47/1000000*Z9*Z9)-(8.52/10000*Z9)+30.65)),1)*1.1,1))</f>
        <v>24.8</v>
      </c>
      <c r="AC9" s="40">
        <f t="shared" ref="AC9:AC17" si="10">IF(K9="","",ROUNDDOWN(K9/AB9*100,0))</f>
        <v>79</v>
      </c>
      <c r="AD9" s="40" t="str">
        <f t="shared" ref="AD9:AD17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★2.5</v>
      </c>
      <c r="AE9" s="119" t="str">
        <f t="shared" ref="AE9:AE17" si="12">IF(AA9="","",ROUNDUP(ROUND(IF(AA9&gt;=2759,9.5,IF(AA9&lt;2759,(-2.47/1000000*AA9*AA9)-(8.52/10000*AA9)+30.65)),1)*1.1,1))</f>
        <v/>
      </c>
      <c r="AF9" s="40" t="str">
        <f t="shared" ref="AF9:AF17" si="13">IF(AE9="","",IF(K9="","",ROUNDDOWN(K9/AE9*100,0)))</f>
        <v/>
      </c>
      <c r="AG9" s="40" t="str">
        <f t="shared" ref="AG9:AG17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24" customHeight="1" x14ac:dyDescent="0.2">
      <c r="A10" s="120"/>
      <c r="B10" s="121"/>
      <c r="C10" s="122"/>
      <c r="D10" s="51"/>
      <c r="E10" s="45" t="s">
        <v>40</v>
      </c>
      <c r="F10" s="46" t="s">
        <v>35</v>
      </c>
      <c r="G10" s="47">
        <v>1.46</v>
      </c>
      <c r="H10" s="46" t="s">
        <v>36</v>
      </c>
      <c r="I10" s="25" t="str">
        <f t="shared" si="0"/>
        <v>1,660</v>
      </c>
      <c r="J10" s="26">
        <v>5</v>
      </c>
      <c r="K10" s="27">
        <v>19.600000000000001</v>
      </c>
      <c r="L10" s="28">
        <f t="shared" si="1"/>
        <v>131.94999999999999</v>
      </c>
      <c r="M10" s="29">
        <f t="shared" si="2"/>
        <v>13.5</v>
      </c>
      <c r="N10" s="30">
        <f t="shared" si="3"/>
        <v>17</v>
      </c>
      <c r="O10" s="31" t="str">
        <f t="shared" si="4"/>
        <v>24.7</v>
      </c>
      <c r="P10" s="48" t="s">
        <v>37</v>
      </c>
      <c r="Q10" s="49" t="s">
        <v>38</v>
      </c>
      <c r="R10" s="50" t="s">
        <v>39</v>
      </c>
      <c r="S10" s="34"/>
      <c r="T10" s="35"/>
      <c r="U10" s="36">
        <f t="shared" si="5"/>
        <v>145</v>
      </c>
      <c r="V10" s="37">
        <f t="shared" si="6"/>
        <v>115</v>
      </c>
      <c r="W10" s="37">
        <f t="shared" si="7"/>
        <v>79</v>
      </c>
      <c r="X10" s="38" t="str">
        <f t="shared" si="8"/>
        <v>★2.5</v>
      </c>
      <c r="Z10" s="39">
        <v>1660</v>
      </c>
      <c r="AA10" s="39"/>
      <c r="AB10" s="119">
        <f t="shared" si="9"/>
        <v>24.700000000000003</v>
      </c>
      <c r="AC10" s="40">
        <f t="shared" si="10"/>
        <v>79</v>
      </c>
      <c r="AD10" s="40" t="str">
        <f t="shared" si="11"/>
        <v>★2.5</v>
      </c>
      <c r="AE10" s="119" t="str">
        <f t="shared" si="12"/>
        <v/>
      </c>
      <c r="AF10" s="40" t="str">
        <f t="shared" si="13"/>
        <v/>
      </c>
      <c r="AG10" s="40" t="str">
        <f t="shared" si="14"/>
        <v/>
      </c>
    </row>
    <row r="11" spans="1:33" ht="24" customHeight="1" x14ac:dyDescent="0.2">
      <c r="A11" s="120"/>
      <c r="B11" s="121"/>
      <c r="C11" s="122"/>
      <c r="D11" s="51"/>
      <c r="E11" s="45" t="s">
        <v>41</v>
      </c>
      <c r="F11" s="46" t="s">
        <v>35</v>
      </c>
      <c r="G11" s="47">
        <v>1.46</v>
      </c>
      <c r="H11" s="46" t="s">
        <v>36</v>
      </c>
      <c r="I11" s="25" t="str">
        <f t="shared" si="0"/>
        <v>1,670</v>
      </c>
      <c r="J11" s="26">
        <v>5</v>
      </c>
      <c r="K11" s="27">
        <v>19.600000000000001</v>
      </c>
      <c r="L11" s="28">
        <f t="shared" si="1"/>
        <v>131.94999999999999</v>
      </c>
      <c r="M11" s="29">
        <f t="shared" si="2"/>
        <v>13.5</v>
      </c>
      <c r="N11" s="30">
        <f t="shared" si="3"/>
        <v>17</v>
      </c>
      <c r="O11" s="31" t="str">
        <f t="shared" si="4"/>
        <v>24.6</v>
      </c>
      <c r="P11" s="48" t="s">
        <v>37</v>
      </c>
      <c r="Q11" s="49" t="s">
        <v>38</v>
      </c>
      <c r="R11" s="50" t="s">
        <v>39</v>
      </c>
      <c r="S11" s="34"/>
      <c r="T11" s="35"/>
      <c r="U11" s="36">
        <f t="shared" si="5"/>
        <v>145</v>
      </c>
      <c r="V11" s="37">
        <f t="shared" si="6"/>
        <v>115</v>
      </c>
      <c r="W11" s="37">
        <f t="shared" si="7"/>
        <v>79</v>
      </c>
      <c r="X11" s="38" t="str">
        <f t="shared" si="8"/>
        <v>★2.5</v>
      </c>
      <c r="Z11" s="39">
        <v>1670</v>
      </c>
      <c r="AA11" s="39"/>
      <c r="AB11" s="119">
        <f t="shared" si="9"/>
        <v>24.6</v>
      </c>
      <c r="AC11" s="40">
        <f t="shared" si="10"/>
        <v>79</v>
      </c>
      <c r="AD11" s="40" t="str">
        <f t="shared" si="11"/>
        <v>★2.5</v>
      </c>
      <c r="AE11" s="119" t="str">
        <f t="shared" si="12"/>
        <v/>
      </c>
      <c r="AF11" s="40" t="str">
        <f t="shared" si="13"/>
        <v/>
      </c>
      <c r="AG11" s="40" t="str">
        <f t="shared" si="14"/>
        <v/>
      </c>
    </row>
    <row r="12" spans="1:33" ht="24" customHeight="1" x14ac:dyDescent="0.2">
      <c r="A12" s="120"/>
      <c r="B12" s="121"/>
      <c r="C12" s="122"/>
      <c r="D12" s="51"/>
      <c r="E12" s="45" t="s">
        <v>42</v>
      </c>
      <c r="F12" s="46" t="s">
        <v>35</v>
      </c>
      <c r="G12" s="47">
        <v>1.46</v>
      </c>
      <c r="H12" s="46" t="s">
        <v>43</v>
      </c>
      <c r="I12" s="25" t="str">
        <f t="shared" si="0"/>
        <v>1,650</v>
      </c>
      <c r="J12" s="26">
        <v>5</v>
      </c>
      <c r="K12" s="27">
        <v>19.5</v>
      </c>
      <c r="L12" s="28">
        <f t="shared" si="1"/>
        <v>132.62666666666667</v>
      </c>
      <c r="M12" s="29">
        <f t="shared" si="2"/>
        <v>14.6</v>
      </c>
      <c r="N12" s="30">
        <f t="shared" si="3"/>
        <v>18.200000000000003</v>
      </c>
      <c r="O12" s="31" t="str">
        <f t="shared" si="4"/>
        <v>24.8</v>
      </c>
      <c r="P12" s="48" t="s">
        <v>44</v>
      </c>
      <c r="Q12" s="49" t="s">
        <v>38</v>
      </c>
      <c r="R12" s="50" t="s">
        <v>39</v>
      </c>
      <c r="S12" s="34"/>
      <c r="T12" s="35"/>
      <c r="U12" s="36">
        <f t="shared" si="5"/>
        <v>133</v>
      </c>
      <c r="V12" s="37">
        <f t="shared" si="6"/>
        <v>107</v>
      </c>
      <c r="W12" s="37">
        <f t="shared" si="7"/>
        <v>78</v>
      </c>
      <c r="X12" s="38" t="str">
        <f t="shared" si="8"/>
        <v>★2.5</v>
      </c>
      <c r="Z12" s="39">
        <v>1650</v>
      </c>
      <c r="AA12" s="39"/>
      <c r="AB12" s="119">
        <f t="shared" si="9"/>
        <v>24.8</v>
      </c>
      <c r="AC12" s="40">
        <f t="shared" si="10"/>
        <v>78</v>
      </c>
      <c r="AD12" s="40" t="str">
        <f t="shared" si="11"/>
        <v>★2.5</v>
      </c>
      <c r="AE12" s="119" t="str">
        <f t="shared" si="12"/>
        <v/>
      </c>
      <c r="AF12" s="40" t="str">
        <f t="shared" si="13"/>
        <v/>
      </c>
      <c r="AG12" s="40" t="str">
        <f t="shared" si="14"/>
        <v/>
      </c>
    </row>
    <row r="13" spans="1:33" ht="24" customHeight="1" x14ac:dyDescent="0.2">
      <c r="A13" s="120"/>
      <c r="B13" s="121"/>
      <c r="C13" s="122"/>
      <c r="D13" s="51"/>
      <c r="E13" s="45" t="s">
        <v>45</v>
      </c>
      <c r="F13" s="46" t="s">
        <v>35</v>
      </c>
      <c r="G13" s="47">
        <v>1.46</v>
      </c>
      <c r="H13" s="46" t="s">
        <v>43</v>
      </c>
      <c r="I13" s="25" t="str">
        <f t="shared" si="0"/>
        <v>1,660</v>
      </c>
      <c r="J13" s="26">
        <v>5</v>
      </c>
      <c r="K13" s="27">
        <v>19.5</v>
      </c>
      <c r="L13" s="28">
        <f t="shared" si="1"/>
        <v>132.62666666666667</v>
      </c>
      <c r="M13" s="29">
        <f t="shared" si="2"/>
        <v>13.5</v>
      </c>
      <c r="N13" s="30">
        <f t="shared" si="3"/>
        <v>17</v>
      </c>
      <c r="O13" s="31" t="str">
        <f t="shared" si="4"/>
        <v>24.7</v>
      </c>
      <c r="P13" s="48" t="s">
        <v>44</v>
      </c>
      <c r="Q13" s="49" t="s">
        <v>38</v>
      </c>
      <c r="R13" s="50" t="s">
        <v>39</v>
      </c>
      <c r="S13" s="34"/>
      <c r="T13" s="35"/>
      <c r="U13" s="36">
        <f t="shared" si="5"/>
        <v>144</v>
      </c>
      <c r="V13" s="37">
        <f t="shared" si="6"/>
        <v>114</v>
      </c>
      <c r="W13" s="37">
        <f t="shared" si="7"/>
        <v>78</v>
      </c>
      <c r="X13" s="38" t="str">
        <f t="shared" si="8"/>
        <v>★2.5</v>
      </c>
      <c r="Z13" s="39">
        <v>1660</v>
      </c>
      <c r="AA13" s="39"/>
      <c r="AB13" s="119">
        <f t="shared" si="9"/>
        <v>24.700000000000003</v>
      </c>
      <c r="AC13" s="40">
        <f t="shared" si="10"/>
        <v>78</v>
      </c>
      <c r="AD13" s="40" t="str">
        <f t="shared" si="11"/>
        <v>★2.5</v>
      </c>
      <c r="AE13" s="119" t="str">
        <f t="shared" si="12"/>
        <v/>
      </c>
      <c r="AF13" s="40" t="str">
        <f t="shared" si="13"/>
        <v/>
      </c>
      <c r="AG13" s="40" t="str">
        <f t="shared" si="14"/>
        <v/>
      </c>
    </row>
    <row r="14" spans="1:33" ht="24" customHeight="1" x14ac:dyDescent="0.2">
      <c r="A14" s="123"/>
      <c r="B14" s="124"/>
      <c r="C14" s="125"/>
      <c r="D14" s="52"/>
      <c r="E14" s="45" t="s">
        <v>46</v>
      </c>
      <c r="F14" s="46" t="s">
        <v>35</v>
      </c>
      <c r="G14" s="47">
        <v>1.46</v>
      </c>
      <c r="H14" s="46" t="s">
        <v>43</v>
      </c>
      <c r="I14" s="25" t="str">
        <f t="shared" si="0"/>
        <v>1,670</v>
      </c>
      <c r="J14" s="26">
        <v>5</v>
      </c>
      <c r="K14" s="27">
        <v>19.5</v>
      </c>
      <c r="L14" s="28">
        <f t="shared" si="1"/>
        <v>132.62666666666667</v>
      </c>
      <c r="M14" s="29">
        <f t="shared" si="2"/>
        <v>13.5</v>
      </c>
      <c r="N14" s="30">
        <f t="shared" si="3"/>
        <v>17</v>
      </c>
      <c r="O14" s="31" t="str">
        <f t="shared" si="4"/>
        <v>24.6</v>
      </c>
      <c r="P14" s="48" t="s">
        <v>44</v>
      </c>
      <c r="Q14" s="49" t="s">
        <v>38</v>
      </c>
      <c r="R14" s="50" t="s">
        <v>39</v>
      </c>
      <c r="S14" s="34"/>
      <c r="T14" s="35"/>
      <c r="U14" s="36">
        <f t="shared" si="5"/>
        <v>144</v>
      </c>
      <c r="V14" s="37">
        <f t="shared" si="6"/>
        <v>114</v>
      </c>
      <c r="W14" s="37">
        <f t="shared" si="7"/>
        <v>79</v>
      </c>
      <c r="X14" s="38" t="str">
        <f t="shared" si="8"/>
        <v>★2.5</v>
      </c>
      <c r="Z14" s="39">
        <v>1670</v>
      </c>
      <c r="AA14" s="39"/>
      <c r="AB14" s="119">
        <f t="shared" si="9"/>
        <v>24.6</v>
      </c>
      <c r="AC14" s="40">
        <f t="shared" si="10"/>
        <v>79</v>
      </c>
      <c r="AD14" s="40" t="str">
        <f t="shared" si="11"/>
        <v>★2.5</v>
      </c>
      <c r="AE14" s="119" t="str">
        <f t="shared" si="12"/>
        <v/>
      </c>
      <c r="AF14" s="40" t="str">
        <f t="shared" si="13"/>
        <v/>
      </c>
      <c r="AG14" s="40" t="str">
        <f t="shared" si="14"/>
        <v/>
      </c>
    </row>
    <row r="15" spans="1:33" ht="24" customHeight="1" x14ac:dyDescent="0.2">
      <c r="A15" s="18"/>
      <c r="B15" s="19"/>
      <c r="C15" s="20"/>
      <c r="D15" s="21"/>
      <c r="E15" s="22"/>
      <c r="F15" s="23"/>
      <c r="G15" s="24"/>
      <c r="H15" s="23"/>
      <c r="I15" s="25" t="str">
        <f t="shared" si="0"/>
        <v/>
      </c>
      <c r="J15" s="26"/>
      <c r="K15" s="27"/>
      <c r="L15" s="28" t="str">
        <f t="shared" si="1"/>
        <v/>
      </c>
      <c r="M15" s="29" t="str">
        <f t="shared" si="2"/>
        <v/>
      </c>
      <c r="N15" s="30" t="str">
        <f t="shared" si="3"/>
        <v/>
      </c>
      <c r="O15" s="31" t="str">
        <f t="shared" si="4"/>
        <v/>
      </c>
      <c r="P15" s="32"/>
      <c r="Q15" s="33"/>
      <c r="R15" s="32"/>
      <c r="S15" s="34"/>
      <c r="T15" s="35"/>
      <c r="U15" s="36" t="str">
        <f t="shared" si="5"/>
        <v/>
      </c>
      <c r="V15" s="37" t="str">
        <f t="shared" si="6"/>
        <v/>
      </c>
      <c r="W15" s="37" t="str">
        <f t="shared" si="7"/>
        <v/>
      </c>
      <c r="X15" s="38" t="str">
        <f t="shared" si="8"/>
        <v/>
      </c>
      <c r="Z15" s="39"/>
      <c r="AA15" s="39"/>
      <c r="AB15" s="119" t="str">
        <f t="shared" si="9"/>
        <v/>
      </c>
      <c r="AC15" s="40" t="str">
        <f t="shared" si="10"/>
        <v/>
      </c>
      <c r="AD15" s="40" t="str">
        <f t="shared" si="11"/>
        <v/>
      </c>
      <c r="AE15" s="119" t="str">
        <f t="shared" si="12"/>
        <v/>
      </c>
      <c r="AF15" s="40" t="str">
        <f t="shared" si="13"/>
        <v/>
      </c>
      <c r="AG15" s="40" t="str">
        <f t="shared" si="14"/>
        <v/>
      </c>
    </row>
    <row r="16" spans="1:33" ht="24" customHeight="1" x14ac:dyDescent="0.2">
      <c r="A16" s="18"/>
      <c r="B16" s="19"/>
      <c r="C16" s="20"/>
      <c r="D16" s="21"/>
      <c r="E16" s="22"/>
      <c r="F16" s="23"/>
      <c r="G16" s="24"/>
      <c r="H16" s="23"/>
      <c r="I16" s="25" t="str">
        <f t="shared" si="0"/>
        <v/>
      </c>
      <c r="J16" s="26"/>
      <c r="K16" s="27"/>
      <c r="L16" s="28" t="str">
        <f t="shared" si="1"/>
        <v/>
      </c>
      <c r="M16" s="29" t="str">
        <f t="shared" si="2"/>
        <v/>
      </c>
      <c r="N16" s="30" t="str">
        <f t="shared" si="3"/>
        <v/>
      </c>
      <c r="O16" s="31" t="str">
        <f t="shared" si="4"/>
        <v/>
      </c>
      <c r="P16" s="32"/>
      <c r="Q16" s="33"/>
      <c r="R16" s="32"/>
      <c r="S16" s="34"/>
      <c r="T16" s="35"/>
      <c r="U16" s="36" t="str">
        <f t="shared" si="5"/>
        <v/>
      </c>
      <c r="V16" s="37" t="str">
        <f t="shared" si="6"/>
        <v/>
      </c>
      <c r="W16" s="37" t="str">
        <f t="shared" si="7"/>
        <v/>
      </c>
      <c r="X16" s="38" t="str">
        <f t="shared" si="8"/>
        <v/>
      </c>
      <c r="Z16" s="39"/>
      <c r="AA16" s="39"/>
      <c r="AB16" s="119" t="str">
        <f t="shared" si="9"/>
        <v/>
      </c>
      <c r="AC16" s="40" t="str">
        <f t="shared" si="10"/>
        <v/>
      </c>
      <c r="AD16" s="40" t="str">
        <f t="shared" si="11"/>
        <v/>
      </c>
      <c r="AE16" s="119" t="str">
        <f t="shared" si="12"/>
        <v/>
      </c>
      <c r="AF16" s="40" t="str">
        <f t="shared" si="13"/>
        <v/>
      </c>
      <c r="AG16" s="40" t="str">
        <f t="shared" si="14"/>
        <v/>
      </c>
    </row>
    <row r="17" spans="1:33" ht="24" customHeight="1" x14ac:dyDescent="0.2">
      <c r="A17" s="18"/>
      <c r="B17" s="19"/>
      <c r="C17" s="20"/>
      <c r="D17" s="21"/>
      <c r="E17" s="22"/>
      <c r="F17" s="23"/>
      <c r="G17" s="24"/>
      <c r="H17" s="23"/>
      <c r="I17" s="25" t="str">
        <f t="shared" si="0"/>
        <v/>
      </c>
      <c r="J17" s="26"/>
      <c r="K17" s="27"/>
      <c r="L17" s="28" t="str">
        <f t="shared" si="1"/>
        <v/>
      </c>
      <c r="M17" s="29" t="str">
        <f t="shared" si="2"/>
        <v/>
      </c>
      <c r="N17" s="30" t="str">
        <f t="shared" si="3"/>
        <v/>
      </c>
      <c r="O17" s="31" t="str">
        <f t="shared" si="4"/>
        <v/>
      </c>
      <c r="P17" s="32"/>
      <c r="Q17" s="33"/>
      <c r="R17" s="32"/>
      <c r="S17" s="34"/>
      <c r="T17" s="35"/>
      <c r="U17" s="36" t="str">
        <f t="shared" si="5"/>
        <v/>
      </c>
      <c r="V17" s="37" t="str">
        <f t="shared" si="6"/>
        <v/>
      </c>
      <c r="W17" s="37" t="str">
        <f t="shared" si="7"/>
        <v/>
      </c>
      <c r="X17" s="38" t="str">
        <f t="shared" si="8"/>
        <v/>
      </c>
      <c r="Z17" s="39"/>
      <c r="AA17" s="39"/>
      <c r="AB17" s="119" t="str">
        <f t="shared" si="9"/>
        <v/>
      </c>
      <c r="AC17" s="40" t="str">
        <f t="shared" si="10"/>
        <v/>
      </c>
      <c r="AD17" s="40" t="str">
        <f t="shared" si="11"/>
        <v/>
      </c>
      <c r="AE17" s="119" t="str">
        <f t="shared" si="12"/>
        <v/>
      </c>
      <c r="AF17" s="40" t="str">
        <f t="shared" si="13"/>
        <v/>
      </c>
      <c r="AG17" s="40" t="str">
        <f t="shared" si="14"/>
        <v/>
      </c>
    </row>
    <row r="18" spans="1:33" x14ac:dyDescent="0.2">
      <c r="E18" s="2"/>
      <c r="J18" s="41"/>
      <c r="M18" s="42"/>
    </row>
    <row r="19" spans="1:33" x14ac:dyDescent="0.2">
      <c r="B19" s="2" t="s">
        <v>47</v>
      </c>
      <c r="E19" s="2"/>
    </row>
    <row r="20" spans="1:33" x14ac:dyDescent="0.2">
      <c r="B20" s="2" t="s">
        <v>48</v>
      </c>
      <c r="E20" s="2"/>
    </row>
    <row r="21" spans="1:33" x14ac:dyDescent="0.2">
      <c r="B21" s="2" t="s">
        <v>49</v>
      </c>
      <c r="E21" s="2"/>
    </row>
    <row r="22" spans="1:33" x14ac:dyDescent="0.2">
      <c r="B22" s="2" t="s">
        <v>50</v>
      </c>
      <c r="E22" s="2"/>
    </row>
    <row r="23" spans="1:33" x14ac:dyDescent="0.2">
      <c r="B23" s="2" t="s">
        <v>51</v>
      </c>
      <c r="E23" s="2"/>
    </row>
    <row r="24" spans="1:33" x14ac:dyDescent="0.2">
      <c r="B24" s="2" t="s">
        <v>52</v>
      </c>
      <c r="E24" s="2"/>
    </row>
    <row r="25" spans="1:33" x14ac:dyDescent="0.2">
      <c r="B25" s="2" t="s">
        <v>53</v>
      </c>
      <c r="E25" s="2"/>
    </row>
    <row r="26" spans="1:33" x14ac:dyDescent="0.2">
      <c r="B26" s="2" t="s">
        <v>54</v>
      </c>
      <c r="E26" s="2"/>
    </row>
    <row r="27" spans="1:33" x14ac:dyDescent="0.2">
      <c r="B27" s="2" t="s">
        <v>55</v>
      </c>
      <c r="E27" s="2"/>
    </row>
    <row r="28" spans="1:33" x14ac:dyDescent="0.2">
      <c r="C28" s="2" t="s">
        <v>56</v>
      </c>
      <c r="E28" s="2"/>
    </row>
    <row r="59" ht="33.6" customHeight="1" x14ac:dyDescent="0.2"/>
    <row r="72" spans="5:5" x14ac:dyDescent="0.2">
      <c r="E72" s="43"/>
    </row>
  </sheetData>
  <sheetProtection selectLockedCells="1"/>
  <mergeCells count="40"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R6:R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W4:X4"/>
    <mergeCell ref="Z4:Z8"/>
    <mergeCell ref="AA4:AA8"/>
    <mergeCell ref="AB4:AB8"/>
    <mergeCell ref="AC4:AC8"/>
    <mergeCell ref="D6:D8"/>
    <mergeCell ref="E6:E8"/>
    <mergeCell ref="F6:F8"/>
    <mergeCell ref="G6:G8"/>
    <mergeCell ref="Q6:Q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firstPageNumber="0" fitToHeight="0" orientation="landscape" r:id="rId1"/>
  <headerFooter alignWithMargins="0">
    <oddHeader>&amp;R様式1-2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1-2</vt:lpstr>
      <vt:lpstr>'1-2'!Print_Area</vt:lpstr>
      <vt:lpstr>'1-2'!Print_Titles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