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externalLink+xml" PartName="/xl/externalLinks/externalLink4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D3F269D3-C729-48EC-BED0-658FFC912AE6}" xr6:coauthVersionLast="47" xr6:coauthVersionMax="47" xr10:uidLastSave="{00000000-0000-0000-0000-000000000000}"/>
  <bookViews>
    <workbookView xWindow="-120" yWindow="-16320" windowWidth="29040" windowHeight="15720" activeTab="7" xr2:uid="{D2D535E1-C89B-46C9-8B7B-476155A94953}"/>
  </bookViews>
  <sheets>
    <sheet name="スズキ" sheetId="1" r:id="rId1"/>
    <sheet name="スバル" sheetId="2" r:id="rId2"/>
    <sheet name="ダイハツ" sheetId="7" r:id="rId3"/>
    <sheet name="トヨタ" sheetId="8" r:id="rId4"/>
    <sheet name="日産" sheetId="3" r:id="rId5"/>
    <sheet name="ホンダ" sheetId="9" r:id="rId6"/>
    <sheet name="マツダ" sheetId="4" r:id="rId7"/>
    <sheet name="三菱" sheetId="5" r:id="rId8"/>
    <sheet name="レクサス" sheetId="6" r:id="rId9"/>
  </sheets>
  <externalReferences>
    <externalReference r:id="rId10"/>
    <externalReference r:id="rId11"/>
    <externalReference r:id="rId12"/>
    <externalReference r:id="rId13"/>
  </externalReferences>
  <definedNames>
    <definedName name="_xlnm._FilterDatabase" localSheetId="0" hidden="1">スズキ!$A$8:$U$9</definedName>
    <definedName name="_xlnm._FilterDatabase" localSheetId="1" hidden="1">スバル!$A$8:$U$51</definedName>
    <definedName name="_xlnm._FilterDatabase" localSheetId="2" hidden="1">ダイハツ!$A$8:$U$13</definedName>
    <definedName name="_xlnm._FilterDatabase" localSheetId="3" hidden="1">トヨタ!$A$8:$U$12</definedName>
    <definedName name="_xlnm._FilterDatabase" localSheetId="5" hidden="1">ホンダ!$A$8:$U$18</definedName>
    <definedName name="_xlnm._FilterDatabase" localSheetId="6" hidden="1">マツダ!$A$8:$U$25</definedName>
    <definedName name="_xlnm._FilterDatabase" localSheetId="8" hidden="1">レクサス!$A$8:$U$9</definedName>
    <definedName name="_xlnm._FilterDatabase" localSheetId="7" hidden="1">三菱!$A$8:$U$8</definedName>
    <definedName name="_xlnm._FilterDatabase" localSheetId="4" hidden="1">日産!$A$8:$W$13</definedName>
    <definedName name="Module1.社内配布用印刷" localSheetId="5">[1]!Module1.社内配布用印刷</definedName>
    <definedName name="Module1.社内配布用印刷">[1]!Module1.社内配布用印刷</definedName>
    <definedName name="Module1.提出用印刷" localSheetId="5">[1]!Module1.提出用印刷</definedName>
    <definedName name="Module1.提出用印刷">[1]!Module1.提出用印刷</definedName>
    <definedName name="_xlnm.Print_Area" localSheetId="0">スズキ!$A$1:$U$25</definedName>
    <definedName name="_xlnm.Print_Area" localSheetId="1">スバル!$A$2:$U$54</definedName>
    <definedName name="_xlnm.Print_Area" localSheetId="2">ダイハツ!$A$2:$U$15</definedName>
    <definedName name="_xlnm.Print_Area" localSheetId="3">トヨタ!$A$1:$U$30</definedName>
    <definedName name="_xlnm.Print_Area" localSheetId="5">ホンダ!$A$2:$U$25</definedName>
    <definedName name="_xlnm.Print_Area" localSheetId="6">マツダ!$A$2:$U$26</definedName>
    <definedName name="_xlnm.Print_Area" localSheetId="8">レクサス!$A$1:$U$10</definedName>
    <definedName name="_xlnm.Print_Area" localSheetId="7">三菱!$A$2:$U$23</definedName>
    <definedName name="_xlnm.Print_Area" localSheetId="4">日産!$A$2:$U$14</definedName>
    <definedName name="_xlnm.Print_Titles" localSheetId="0">スズキ!$2:$8</definedName>
    <definedName name="_xlnm.Print_Titles" localSheetId="1">スバル!$2:$8</definedName>
    <definedName name="_xlnm.Print_Titles" localSheetId="2">ダイハツ!$2:$8</definedName>
    <definedName name="_xlnm.Print_Titles" localSheetId="3">トヨタ!$4:$8</definedName>
    <definedName name="_xlnm.Print_Titles" localSheetId="5">ホンダ!$2:$8</definedName>
    <definedName name="_xlnm.Print_Titles" localSheetId="6">マツダ!$2:$8</definedName>
    <definedName name="_xlnm.Print_Titles" localSheetId="8">レクサス!$4:$8</definedName>
    <definedName name="_xlnm.Print_Titles" localSheetId="7">三菱!$2:$8</definedName>
    <definedName name="_xlnm.Print_Titles" localSheetId="4">日産!$2:$8</definedName>
    <definedName name="_xlnm.Print_Titles">[2]乗用・ＲＶ車!$1:$7</definedName>
    <definedName name="っｄ">[3]!社内配布用印刷</definedName>
    <definedName name="削">[3]!社内配布用印刷</definedName>
    <definedName name="削除">[1]!Module1.社内配布用印刷</definedName>
    <definedName name="削除した">[1]!Module1.提出用印刷</definedName>
    <definedName name="削除したもの">[1]!新型構変選択</definedName>
    <definedName name="削除中">[1]!製作者選択</definedName>
    <definedName name="社内配布用印刷" localSheetId="5">[3]!社内配布用印刷</definedName>
    <definedName name="社内配布用印刷">[3]!社内配布用印刷</definedName>
    <definedName name="乗用115_以上" localSheetId="3">#REF!</definedName>
    <definedName name="乗用115_以上" localSheetId="5">#REF!</definedName>
    <definedName name="乗用115_以上">#REF!</definedName>
    <definedName name="新型構変選択" localSheetId="5">[1]!新型構変選択</definedName>
    <definedName name="新型構変選択">[1]!新型構変選択</definedName>
    <definedName name="製作者選択" localSheetId="5">[1]!製作者選択</definedName>
    <definedName name="製作者選択">[1]!製作者選択</definedName>
    <definedName name="提出用印刷" localSheetId="5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24" i="9" l="1"/>
  <c r="T24" i="9"/>
  <c r="L24" i="9"/>
  <c r="U22" i="9"/>
  <c r="T22" i="9"/>
  <c r="L22" i="9"/>
  <c r="U21" i="9"/>
  <c r="T21" i="9"/>
  <c r="L21" i="9"/>
  <c r="U18" i="9"/>
  <c r="T18" i="9"/>
  <c r="L18" i="9"/>
  <c r="U17" i="9"/>
  <c r="T17" i="9"/>
  <c r="L17" i="9"/>
  <c r="U16" i="9"/>
  <c r="T16" i="9"/>
  <c r="L16" i="9"/>
  <c r="U15" i="9"/>
  <c r="T15" i="9"/>
  <c r="L15" i="9"/>
  <c r="U14" i="9"/>
  <c r="T14" i="9"/>
  <c r="L14" i="9"/>
  <c r="U13" i="9"/>
  <c r="T13" i="9"/>
  <c r="L13" i="9"/>
  <c r="U12" i="9"/>
  <c r="T12" i="9"/>
  <c r="L12" i="9"/>
  <c r="U11" i="9"/>
  <c r="T11" i="9"/>
  <c r="L11" i="9"/>
  <c r="U10" i="9"/>
  <c r="T10" i="9"/>
  <c r="L10" i="9"/>
  <c r="U9" i="9"/>
  <c r="T9" i="9"/>
  <c r="L9" i="9"/>
  <c r="L13" i="8" l="1"/>
  <c r="T13" i="8"/>
  <c r="U13" i="8"/>
  <c r="L14" i="8"/>
  <c r="T14" i="8"/>
  <c r="U14" i="8"/>
  <c r="L15" i="8"/>
  <c r="T15" i="8"/>
  <c r="U15" i="8"/>
  <c r="L16" i="8"/>
  <c r="T16" i="8"/>
  <c r="U16" i="8"/>
  <c r="L17" i="8"/>
  <c r="T17" i="8"/>
  <c r="U17" i="8"/>
  <c r="L18" i="8"/>
  <c r="T18" i="8"/>
  <c r="U18" i="8"/>
  <c r="L19" i="8"/>
  <c r="T19" i="8"/>
  <c r="U19" i="8"/>
  <c r="L20" i="8"/>
  <c r="T20" i="8"/>
  <c r="U20" i="8"/>
  <c r="L22" i="8"/>
  <c r="T22" i="8"/>
  <c r="U22" i="8"/>
  <c r="L23" i="8"/>
  <c r="T23" i="8"/>
  <c r="U23" i="8"/>
  <c r="L24" i="8"/>
  <c r="T24" i="8"/>
  <c r="U24" i="8"/>
  <c r="L25" i="8"/>
  <c r="T25" i="8"/>
  <c r="U25" i="8"/>
  <c r="L26" i="8"/>
  <c r="T26" i="8"/>
  <c r="U26" i="8"/>
  <c r="L9" i="7"/>
  <c r="M9" i="7"/>
  <c r="T9" i="7" s="1"/>
  <c r="N9" i="7"/>
  <c r="U9" i="7" s="1"/>
  <c r="L10" i="7"/>
  <c r="M10" i="7"/>
  <c r="T10" i="7" s="1"/>
  <c r="N10" i="7"/>
  <c r="U10" i="7" s="1"/>
  <c r="L11" i="7"/>
  <c r="M11" i="7"/>
  <c r="T11" i="7" s="1"/>
  <c r="N11" i="7"/>
  <c r="U11" i="7"/>
  <c r="L12" i="7"/>
  <c r="M12" i="7"/>
  <c r="T12" i="7" s="1"/>
  <c r="N12" i="7"/>
  <c r="U12" i="7" s="1"/>
  <c r="L13" i="7"/>
  <c r="M13" i="7"/>
  <c r="N13" i="7"/>
  <c r="U13" i="7" s="1"/>
  <c r="T13" i="7"/>
  <c r="L9" i="6"/>
  <c r="T9" i="6"/>
  <c r="U9" i="6"/>
  <c r="L9" i="5"/>
  <c r="M9" i="5"/>
  <c r="T9" i="5" s="1"/>
  <c r="N9" i="5"/>
  <c r="U9" i="5" s="1"/>
  <c r="L10" i="5"/>
  <c r="M10" i="5"/>
  <c r="T10" i="5" s="1"/>
  <c r="N10" i="5"/>
  <c r="U10" i="5" s="1"/>
  <c r="L11" i="5"/>
  <c r="M11" i="5"/>
  <c r="T11" i="5" s="1"/>
  <c r="N11" i="5"/>
  <c r="U11" i="5" s="1"/>
  <c r="L12" i="5"/>
  <c r="M12" i="5"/>
  <c r="N12" i="5"/>
  <c r="U12" i="5" s="1"/>
  <c r="T12" i="5"/>
  <c r="L13" i="5"/>
  <c r="M13" i="5"/>
  <c r="T13" i="5" s="1"/>
  <c r="N13" i="5"/>
  <c r="U13" i="5" s="1"/>
  <c r="L14" i="5"/>
  <c r="M14" i="5"/>
  <c r="N14" i="5"/>
  <c r="T14" i="5"/>
  <c r="U14" i="5"/>
  <c r="I9" i="4"/>
  <c r="L9" i="4"/>
  <c r="M9" i="4"/>
  <c r="T9" i="4" s="1"/>
  <c r="N9" i="4"/>
  <c r="U9" i="4" s="1"/>
  <c r="I10" i="4"/>
  <c r="L10" i="4"/>
  <c r="M10" i="4"/>
  <c r="T10" i="4" s="1"/>
  <c r="N10" i="4"/>
  <c r="U10" i="4" s="1"/>
  <c r="I11" i="4"/>
  <c r="L11" i="4"/>
  <c r="M11" i="4"/>
  <c r="N11" i="4"/>
  <c r="U11" i="4" s="1"/>
  <c r="T11" i="4"/>
  <c r="I12" i="4"/>
  <c r="L12" i="4"/>
  <c r="M12" i="4"/>
  <c r="N12" i="4"/>
  <c r="U12" i="4" s="1"/>
  <c r="T12" i="4"/>
  <c r="I13" i="4"/>
  <c r="L13" i="4"/>
  <c r="M13" i="4"/>
  <c r="T13" i="4" s="1"/>
  <c r="N13" i="4"/>
  <c r="U13" i="4" s="1"/>
  <c r="I14" i="4"/>
  <c r="L14" i="4"/>
  <c r="M14" i="4"/>
  <c r="T14" i="4" s="1"/>
  <c r="N14" i="4"/>
  <c r="U14" i="4" s="1"/>
  <c r="I15" i="4"/>
  <c r="L15" i="4"/>
  <c r="M15" i="4"/>
  <c r="T15" i="4" s="1"/>
  <c r="N15" i="4"/>
  <c r="U15" i="4" s="1"/>
  <c r="I16" i="4"/>
  <c r="L16" i="4"/>
  <c r="M16" i="4"/>
  <c r="T16" i="4" s="1"/>
  <c r="N16" i="4"/>
  <c r="U16" i="4" s="1"/>
  <c r="I17" i="4"/>
  <c r="L17" i="4"/>
  <c r="M17" i="4"/>
  <c r="N17" i="4"/>
  <c r="U17" i="4" s="1"/>
  <c r="T17" i="4"/>
  <c r="I18" i="4"/>
  <c r="L18" i="4"/>
  <c r="M18" i="4"/>
  <c r="T18" i="4" s="1"/>
  <c r="N18" i="4"/>
  <c r="U18" i="4"/>
  <c r="I19" i="4"/>
  <c r="L19" i="4"/>
  <c r="M19" i="4"/>
  <c r="T19" i="4" s="1"/>
  <c r="N19" i="4"/>
  <c r="U19" i="4" s="1"/>
  <c r="I20" i="4"/>
  <c r="L20" i="4"/>
  <c r="M20" i="4"/>
  <c r="T20" i="4" s="1"/>
  <c r="N20" i="4"/>
  <c r="U20" i="4" s="1"/>
  <c r="I21" i="4"/>
  <c r="L21" i="4"/>
  <c r="M21" i="4"/>
  <c r="T21" i="4" s="1"/>
  <c r="N21" i="4"/>
  <c r="U21" i="4" s="1"/>
  <c r="I22" i="4"/>
  <c r="L22" i="4"/>
  <c r="M22" i="4"/>
  <c r="T22" i="4" s="1"/>
  <c r="N22" i="4"/>
  <c r="U22" i="4"/>
  <c r="I23" i="4"/>
  <c r="L23" i="4"/>
  <c r="M23" i="4"/>
  <c r="N23" i="4"/>
  <c r="U23" i="4" s="1"/>
  <c r="T23" i="4"/>
  <c r="I24" i="4"/>
  <c r="L24" i="4"/>
  <c r="M24" i="4"/>
  <c r="T24" i="4" s="1"/>
  <c r="N24" i="4"/>
  <c r="U24" i="4" s="1"/>
  <c r="I25" i="4"/>
  <c r="L25" i="4"/>
  <c r="M25" i="4"/>
  <c r="T25" i="4" s="1"/>
  <c r="N25" i="4"/>
  <c r="U25" i="4"/>
  <c r="I9" i="3"/>
  <c r="L9" i="3"/>
  <c r="M9" i="3"/>
  <c r="T9" i="3" s="1"/>
  <c r="N9" i="3"/>
  <c r="U9" i="3" s="1"/>
  <c r="Y9" i="3"/>
  <c r="Z9" i="3" s="1"/>
  <c r="AA9" i="3"/>
  <c r="AB9" i="3"/>
  <c r="AC9" i="3" s="1"/>
  <c r="AD9" i="3"/>
  <c r="I10" i="3"/>
  <c r="L10" i="3"/>
  <c r="M10" i="3"/>
  <c r="N10" i="3"/>
  <c r="U10" i="3" s="1"/>
  <c r="T10" i="3"/>
  <c r="Y10" i="3"/>
  <c r="Z10" i="3" s="1"/>
  <c r="AA10" i="3"/>
  <c r="AB10" i="3"/>
  <c r="AC10" i="3" s="1"/>
  <c r="AD10" i="3"/>
  <c r="I11" i="3"/>
  <c r="L11" i="3"/>
  <c r="M11" i="3"/>
  <c r="T11" i="3" s="1"/>
  <c r="N11" i="3"/>
  <c r="U11" i="3" s="1"/>
  <c r="Y11" i="3"/>
  <c r="Z11" i="3" s="1"/>
  <c r="AA11" i="3"/>
  <c r="AB11" i="3"/>
  <c r="AC11" i="3" s="1"/>
  <c r="AD11" i="3"/>
  <c r="I12" i="3"/>
  <c r="L12" i="3"/>
  <c r="M12" i="3"/>
  <c r="T12" i="3" s="1"/>
  <c r="N12" i="3"/>
  <c r="U12" i="3" s="1"/>
  <c r="Y12" i="3"/>
  <c r="Z12" i="3" s="1"/>
  <c r="AA12" i="3"/>
  <c r="AB12" i="3"/>
  <c r="AC12" i="3"/>
  <c r="AD12" i="3"/>
  <c r="L13" i="3"/>
  <c r="M13" i="3"/>
  <c r="T13" i="3" s="1"/>
  <c r="N13" i="3"/>
  <c r="U13" i="3" s="1"/>
  <c r="Y13" i="3"/>
  <c r="Z13" i="3"/>
  <c r="AA13" i="3"/>
  <c r="AB13" i="3"/>
  <c r="AC13" i="3" s="1"/>
  <c r="AD13" i="3"/>
  <c r="I9" i="2"/>
  <c r="L9" i="2"/>
  <c r="M9" i="2"/>
  <c r="T9" i="2" s="1"/>
  <c r="N9" i="2"/>
  <c r="U9" i="2" s="1"/>
  <c r="I10" i="2"/>
  <c r="L10" i="2"/>
  <c r="M10" i="2"/>
  <c r="N10" i="2"/>
  <c r="U10" i="2" s="1"/>
  <c r="T10" i="2"/>
  <c r="I11" i="2"/>
  <c r="L11" i="2"/>
  <c r="M11" i="2"/>
  <c r="T11" i="2" s="1"/>
  <c r="N11" i="2"/>
  <c r="U11" i="2" s="1"/>
  <c r="I12" i="2"/>
  <c r="L12" i="2"/>
  <c r="M12" i="2"/>
  <c r="N12" i="2"/>
  <c r="U12" i="2" s="1"/>
  <c r="T12" i="2"/>
  <c r="I13" i="2"/>
  <c r="L13" i="2"/>
  <c r="M13" i="2"/>
  <c r="T13" i="2" s="1"/>
  <c r="N13" i="2"/>
  <c r="U13" i="2"/>
  <c r="I14" i="2"/>
  <c r="L14" i="2"/>
  <c r="M14" i="2"/>
  <c r="N14" i="2"/>
  <c r="U14" i="2" s="1"/>
  <c r="T14" i="2"/>
  <c r="I15" i="2"/>
  <c r="L15" i="2"/>
  <c r="M15" i="2"/>
  <c r="T15" i="2" s="1"/>
  <c r="N15" i="2"/>
  <c r="U15" i="2" s="1"/>
  <c r="I16" i="2"/>
  <c r="L16" i="2"/>
  <c r="M16" i="2"/>
  <c r="N16" i="2"/>
  <c r="U16" i="2" s="1"/>
  <c r="T16" i="2"/>
  <c r="I17" i="2"/>
  <c r="L17" i="2"/>
  <c r="M17" i="2"/>
  <c r="T17" i="2" s="1"/>
  <c r="N17" i="2"/>
  <c r="U17" i="2" s="1"/>
  <c r="I18" i="2"/>
  <c r="L18" i="2"/>
  <c r="M18" i="2"/>
  <c r="T18" i="2" s="1"/>
  <c r="N18" i="2"/>
  <c r="U18" i="2" s="1"/>
  <c r="I19" i="2"/>
  <c r="L19" i="2"/>
  <c r="M19" i="2"/>
  <c r="T19" i="2" s="1"/>
  <c r="N19" i="2"/>
  <c r="U19" i="2" s="1"/>
  <c r="I20" i="2"/>
  <c r="L20" i="2"/>
  <c r="M20" i="2"/>
  <c r="T20" i="2" s="1"/>
  <c r="N20" i="2"/>
  <c r="U20" i="2" s="1"/>
  <c r="I21" i="2"/>
  <c r="L21" i="2"/>
  <c r="M21" i="2"/>
  <c r="T21" i="2" s="1"/>
  <c r="N21" i="2"/>
  <c r="U21" i="2" s="1"/>
  <c r="I22" i="2"/>
  <c r="L22" i="2"/>
  <c r="M22" i="2"/>
  <c r="N22" i="2"/>
  <c r="U22" i="2" s="1"/>
  <c r="T22" i="2"/>
  <c r="I23" i="2"/>
  <c r="L23" i="2"/>
  <c r="M23" i="2"/>
  <c r="T23" i="2" s="1"/>
  <c r="N23" i="2"/>
  <c r="U23" i="2" s="1"/>
  <c r="I24" i="2"/>
  <c r="L24" i="2"/>
  <c r="M24" i="2"/>
  <c r="T24" i="2" s="1"/>
  <c r="N24" i="2"/>
  <c r="U24" i="2" s="1"/>
  <c r="I25" i="2"/>
  <c r="L25" i="2"/>
  <c r="M25" i="2"/>
  <c r="T25" i="2" s="1"/>
  <c r="N25" i="2"/>
  <c r="U25" i="2"/>
  <c r="I26" i="2"/>
  <c r="L26" i="2"/>
  <c r="M26" i="2"/>
  <c r="T26" i="2" s="1"/>
  <c r="N26" i="2"/>
  <c r="U26" i="2"/>
  <c r="I27" i="2"/>
  <c r="L27" i="2"/>
  <c r="M27" i="2"/>
  <c r="T27" i="2" s="1"/>
  <c r="N27" i="2"/>
  <c r="U27" i="2"/>
  <c r="I28" i="2"/>
  <c r="L28" i="2"/>
  <c r="M28" i="2"/>
  <c r="T28" i="2" s="1"/>
  <c r="N28" i="2"/>
  <c r="U28" i="2" s="1"/>
  <c r="I29" i="2"/>
  <c r="L29" i="2"/>
  <c r="M29" i="2"/>
  <c r="T29" i="2" s="1"/>
  <c r="N29" i="2"/>
  <c r="U29" i="2" s="1"/>
  <c r="I30" i="2"/>
  <c r="L30" i="2"/>
  <c r="M30" i="2"/>
  <c r="T30" i="2" s="1"/>
  <c r="N30" i="2"/>
  <c r="U30" i="2" s="1"/>
  <c r="I31" i="2"/>
  <c r="L31" i="2"/>
  <c r="M31" i="2"/>
  <c r="T31" i="2" s="1"/>
  <c r="N31" i="2"/>
  <c r="U31" i="2" s="1"/>
  <c r="I32" i="2"/>
  <c r="L32" i="2"/>
  <c r="M32" i="2"/>
  <c r="N32" i="2"/>
  <c r="U32" i="2" s="1"/>
  <c r="T32" i="2"/>
  <c r="I33" i="2"/>
  <c r="L33" i="2"/>
  <c r="M33" i="2"/>
  <c r="N33" i="2"/>
  <c r="U33" i="2" s="1"/>
  <c r="T33" i="2"/>
  <c r="I34" i="2"/>
  <c r="L34" i="2"/>
  <c r="M34" i="2"/>
  <c r="T34" i="2" s="1"/>
  <c r="N34" i="2"/>
  <c r="U34" i="2" s="1"/>
  <c r="I35" i="2"/>
  <c r="L35" i="2"/>
  <c r="M35" i="2"/>
  <c r="T35" i="2" s="1"/>
  <c r="N35" i="2"/>
  <c r="U35" i="2" s="1"/>
  <c r="I36" i="2"/>
  <c r="L36" i="2"/>
  <c r="M36" i="2"/>
  <c r="N36" i="2"/>
  <c r="U36" i="2" s="1"/>
  <c r="T36" i="2"/>
  <c r="I37" i="2"/>
  <c r="L37" i="2"/>
  <c r="M37" i="2"/>
  <c r="T37" i="2" s="1"/>
  <c r="N37" i="2"/>
  <c r="U37" i="2"/>
  <c r="I38" i="2"/>
  <c r="L38" i="2"/>
  <c r="M38" i="2"/>
  <c r="N38" i="2"/>
  <c r="U38" i="2" s="1"/>
  <c r="T38" i="2"/>
  <c r="I39" i="2"/>
  <c r="L39" i="2"/>
  <c r="M39" i="2"/>
  <c r="T39" i="2" s="1"/>
  <c r="N39" i="2"/>
  <c r="U39" i="2"/>
  <c r="I40" i="2"/>
  <c r="L40" i="2"/>
  <c r="M40" i="2"/>
  <c r="T40" i="2" s="1"/>
  <c r="N40" i="2"/>
  <c r="U40" i="2" s="1"/>
  <c r="I41" i="2"/>
  <c r="L41" i="2"/>
  <c r="M41" i="2"/>
  <c r="T41" i="2" s="1"/>
  <c r="N41" i="2"/>
  <c r="U41" i="2"/>
  <c r="I42" i="2"/>
  <c r="L42" i="2"/>
  <c r="M42" i="2"/>
  <c r="T42" i="2" s="1"/>
  <c r="N42" i="2"/>
  <c r="U42" i="2" s="1"/>
  <c r="I43" i="2"/>
  <c r="L43" i="2"/>
  <c r="M43" i="2"/>
  <c r="T43" i="2" s="1"/>
  <c r="N43" i="2"/>
  <c r="U43" i="2" s="1"/>
  <c r="I44" i="2"/>
  <c r="L44" i="2"/>
  <c r="M44" i="2"/>
  <c r="T44" i="2" s="1"/>
  <c r="N44" i="2"/>
  <c r="U44" i="2" s="1"/>
  <c r="I45" i="2"/>
  <c r="L45" i="2"/>
  <c r="M45" i="2"/>
  <c r="T45" i="2" s="1"/>
  <c r="N45" i="2"/>
  <c r="U45" i="2" s="1"/>
  <c r="I46" i="2"/>
  <c r="L46" i="2"/>
  <c r="M46" i="2"/>
  <c r="T46" i="2" s="1"/>
  <c r="N46" i="2"/>
  <c r="U46" i="2" s="1"/>
  <c r="I47" i="2"/>
  <c r="L47" i="2"/>
  <c r="M47" i="2"/>
  <c r="T47" i="2" s="1"/>
  <c r="N47" i="2"/>
  <c r="U47" i="2" s="1"/>
  <c r="I48" i="2"/>
  <c r="L48" i="2"/>
  <c r="M48" i="2"/>
  <c r="T48" i="2" s="1"/>
  <c r="N48" i="2"/>
  <c r="U48" i="2" s="1"/>
  <c r="I49" i="2"/>
  <c r="L49" i="2"/>
  <c r="M49" i="2"/>
  <c r="N49" i="2"/>
  <c r="U49" i="2" s="1"/>
  <c r="T49" i="2"/>
  <c r="I50" i="2"/>
  <c r="L50" i="2"/>
  <c r="M50" i="2"/>
  <c r="T50" i="2" s="1"/>
  <c r="N50" i="2"/>
  <c r="U50" i="2" s="1"/>
  <c r="I51" i="2"/>
  <c r="L51" i="2"/>
  <c r="M51" i="2"/>
  <c r="T51" i="2" s="1"/>
  <c r="N51" i="2"/>
  <c r="U51" i="2" s="1"/>
  <c r="N24" i="1"/>
  <c r="U24" i="1" s="1"/>
  <c r="M24" i="1"/>
  <c r="T24" i="1" s="1"/>
  <c r="L24" i="1"/>
  <c r="I24" i="1"/>
  <c r="U23" i="1"/>
  <c r="T23" i="1"/>
  <c r="N23" i="1"/>
  <c r="M23" i="1"/>
  <c r="L23" i="1"/>
  <c r="I23" i="1"/>
  <c r="N22" i="1"/>
  <c r="U22" i="1" s="1"/>
  <c r="M22" i="1"/>
  <c r="T22" i="1" s="1"/>
  <c r="L22" i="1"/>
  <c r="I22" i="1"/>
  <c r="N21" i="1"/>
  <c r="U21" i="1" s="1"/>
  <c r="M21" i="1"/>
  <c r="T21" i="1" s="1"/>
  <c r="L21" i="1"/>
  <c r="I21" i="1"/>
  <c r="N20" i="1"/>
  <c r="U20" i="1" s="1"/>
  <c r="M20" i="1"/>
  <c r="T20" i="1" s="1"/>
  <c r="L20" i="1"/>
  <c r="I20" i="1"/>
  <c r="U19" i="1"/>
  <c r="T19" i="1"/>
  <c r="N19" i="1"/>
  <c r="M19" i="1"/>
  <c r="L19" i="1"/>
  <c r="I19" i="1"/>
  <c r="N18" i="1"/>
  <c r="U18" i="1" s="1"/>
  <c r="M18" i="1"/>
  <c r="T18" i="1" s="1"/>
  <c r="L18" i="1"/>
  <c r="I18" i="1"/>
  <c r="N17" i="1"/>
  <c r="U17" i="1" s="1"/>
  <c r="M17" i="1"/>
  <c r="T17" i="1" s="1"/>
  <c r="L17" i="1"/>
  <c r="I17" i="1"/>
  <c r="N16" i="1"/>
  <c r="U16" i="1" s="1"/>
  <c r="M16" i="1"/>
  <c r="T16" i="1" s="1"/>
  <c r="L16" i="1"/>
  <c r="I16" i="1"/>
  <c r="U15" i="1"/>
  <c r="T15" i="1"/>
  <c r="N15" i="1"/>
  <c r="M15" i="1"/>
  <c r="L15" i="1"/>
  <c r="I15" i="1"/>
  <c r="N14" i="1"/>
  <c r="U14" i="1" s="1"/>
  <c r="M14" i="1"/>
  <c r="T14" i="1" s="1"/>
  <c r="L14" i="1"/>
  <c r="I14" i="1"/>
  <c r="N13" i="1"/>
  <c r="U13" i="1" s="1"/>
  <c r="M13" i="1"/>
  <c r="T13" i="1" s="1"/>
  <c r="L13" i="1"/>
  <c r="I13" i="1"/>
  <c r="N12" i="1"/>
  <c r="U12" i="1" s="1"/>
  <c r="M12" i="1"/>
  <c r="T12" i="1" s="1"/>
  <c r="L12" i="1"/>
  <c r="I12" i="1"/>
  <c r="U11" i="1"/>
  <c r="T11" i="1"/>
  <c r="N11" i="1"/>
  <c r="M11" i="1"/>
  <c r="L11" i="1"/>
  <c r="I11" i="1"/>
  <c r="N10" i="1"/>
  <c r="U10" i="1" s="1"/>
  <c r="M10" i="1"/>
  <c r="T10" i="1" s="1"/>
  <c r="L10" i="1"/>
  <c r="I10" i="1"/>
  <c r="N9" i="1"/>
  <c r="U9" i="1" s="1"/>
  <c r="M9" i="1"/>
  <c r="T9" i="1" s="1"/>
  <c r="L9" i="1"/>
  <c r="I9" i="1"/>
</calcChain>
</file>

<file path=xl/sharedStrings.xml><?xml version="1.0" encoding="utf-8"?>
<sst xmlns="http://schemas.openxmlformats.org/spreadsheetml/2006/main" count="1468" uniqueCount="529">
  <si>
    <r>
      <rPr>
        <sz val="8"/>
        <rFont val="ＭＳ ゴシック"/>
        <family val="3"/>
        <charset val="128"/>
      </rPr>
      <t>当</t>
    </r>
    <r>
      <rPr>
        <sz val="8"/>
        <rFont val="ＭＳ Ｐゴシック"/>
        <family val="3"/>
        <charset val="128"/>
      </rPr>
      <t>該自動車の製造又は輸入の事業を行う者の氏名又は名称</t>
    </r>
    <phoneticPr fontId="9"/>
  </si>
  <si>
    <r>
      <rPr>
        <sz val="8"/>
        <rFont val="ＭＳ Ｐゴシック"/>
        <family val="3"/>
        <charset val="128"/>
      </rPr>
      <t>スズキ株式会社</t>
    </r>
    <phoneticPr fontId="9"/>
  </si>
  <si>
    <r>
      <rPr>
        <b/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9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</si>
  <si>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9"/>
  </si>
  <si>
    <r>
      <rPr>
        <sz val="8"/>
        <rFont val="ＭＳ Ｐゴシック"/>
        <family val="3"/>
        <charset val="128"/>
      </rPr>
      <t>メーカー入力欄</t>
    </r>
    <rPh sb="4" eb="6">
      <t>ニュウリョク</t>
    </rPh>
    <rPh sb="6" eb="7">
      <t>ラン</t>
    </rPh>
    <phoneticPr fontId="9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</si>
  <si>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9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</si>
  <si>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</si>
  <si>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</si>
  <si>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r>
      <rPr>
        <sz val="8"/>
        <rFont val="ＭＳ Ｐゴシック"/>
        <family val="3"/>
        <charset val="128"/>
      </rPr>
      <t>変速装置の
型式及び変速段数</t>
    </r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</si>
  <si>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9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</si>
  <si>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</si>
  <si>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JC08</t>
    </r>
    <r>
      <rPr>
        <sz val="8"/>
        <rFont val="ＭＳ Ｐゴシック"/>
        <family val="3"/>
        <charset val="128"/>
      </rPr>
      <t>モード</t>
    </r>
    <phoneticPr fontId="9"/>
  </si>
  <si>
    <r>
      <rPr>
        <sz val="8"/>
        <rFont val="ＭＳ Ｐゴシック"/>
        <family val="3"/>
        <charset val="128"/>
      </rPr>
      <t>主要燃費
改善対策</t>
    </r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</si>
  <si>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</si>
  <si>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9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</si>
  <si>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達成・向上
達成レベル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</si>
  <si>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r>
      <rPr>
        <sz val="8"/>
        <rFont val="ＭＳ Ｐゴシック"/>
        <family val="3"/>
        <charset val="128"/>
      </rPr>
      <t>令和２年度
燃費基準
達成・向上
達成レベル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</si>
  <si>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9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</si>
  <si>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</si>
  <si>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</si>
  <si>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</si>
  <si>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</si>
  <si>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類別区分番号</t>
    </r>
    <rPh sb="0" eb="2">
      <t>ルイベツ</t>
    </rPh>
    <rPh sb="2" eb="4">
      <t>クブン</t>
    </rPh>
    <rPh sb="4" eb="6">
      <t>バンゴウ</t>
    </rPh>
    <phoneticPr fontId="9"/>
  </si>
  <si>
    <r>
      <rPr>
        <sz val="8"/>
        <rFont val="ＭＳ Ｐゴシック"/>
        <family val="3"/>
        <charset val="128"/>
      </rPr>
      <t>総排気量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9"/>
  </si>
  <si>
    <r>
      <rPr>
        <sz val="8"/>
        <rFont val="ＭＳ Ｐゴシック"/>
        <family val="3"/>
        <charset val="128"/>
      </rPr>
      <t>主要排出
ガス対策</t>
    </r>
    <phoneticPr fontId="9"/>
  </si>
  <si>
    <r>
      <rPr>
        <sz val="8"/>
        <rFont val="ＭＳ Ｐゴシック"/>
        <family val="3"/>
        <charset val="128"/>
      </rPr>
      <t>駆動
形式</t>
    </r>
    <rPh sb="3" eb="5">
      <t>ケイシキ</t>
    </rPh>
    <phoneticPr fontId="9"/>
  </si>
  <si>
    <r>
      <t>そ</t>
    </r>
    <r>
      <rPr>
        <sz val="8"/>
        <rFont val="ＭＳ Ｐゴシック"/>
        <family val="3"/>
        <charset val="128"/>
      </rPr>
      <t>の他</t>
    </r>
  </si>
  <si>
    <r>
      <rPr>
        <sz val="8"/>
        <rFont val="ＭＳ Ｐゴシック"/>
        <family val="3"/>
        <charset val="128"/>
      </rPr>
      <t>低排出ガス
認定レベル</t>
    </r>
    <rPh sb="6" eb="8">
      <t>ニンテイ</t>
    </rPh>
    <phoneticPr fontId="9"/>
  </si>
  <si>
    <r>
      <rPr>
        <sz val="8"/>
        <rFont val="ＭＳ Ｐゴシック"/>
        <family val="3"/>
        <charset val="128"/>
      </rPr>
      <t>スズキ</t>
    </r>
    <phoneticPr fontId="9"/>
  </si>
  <si>
    <r>
      <rPr>
        <sz val="8"/>
        <rFont val="ＭＳ Ｐゴシック"/>
        <family val="3"/>
        <charset val="128"/>
      </rPr>
      <t>クロスビー</t>
    </r>
  </si>
  <si>
    <t>4AA-MN71S</t>
  </si>
  <si>
    <t>0002</t>
  </si>
  <si>
    <t>K10C
-WA05A</t>
    <phoneticPr fontId="9"/>
  </si>
  <si>
    <r>
      <t>6AT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9"/>
  </si>
  <si>
    <t>H,I,D,V,EP,B</t>
  </si>
  <si>
    <t>3W</t>
  </si>
  <si>
    <t>F</t>
  </si>
  <si>
    <r>
      <rPr>
        <u/>
        <sz val="8"/>
        <rFont val="ＭＳ Ｐゴシック"/>
        <family val="3"/>
        <charset val="128"/>
      </rPr>
      <t>☆☆☆</t>
    </r>
  </si>
  <si>
    <t>0602</t>
  </si>
  <si>
    <t>A</t>
  </si>
  <si>
    <r>
      <rPr>
        <sz val="8"/>
        <rFont val="ＭＳ Ｐゴシック"/>
        <family val="3"/>
        <charset val="128"/>
      </rPr>
      <t>イグニス</t>
    </r>
  </si>
  <si>
    <t>5AA-FF21S</t>
  </si>
  <si>
    <t>0009,0010</t>
  </si>
  <si>
    <t>K12C
-WA05A</t>
    <phoneticPr fontId="9"/>
  </si>
  <si>
    <r>
      <t>CVT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9"/>
  </si>
  <si>
    <t>H,I,V,EP,B,C</t>
  </si>
  <si>
    <t>3W,EGR</t>
    <phoneticPr fontId="9"/>
  </si>
  <si>
    <r>
      <rPr>
        <u/>
        <sz val="8"/>
        <rFont val="ＭＳ Ｐゴシック"/>
        <family val="3"/>
        <charset val="128"/>
      </rPr>
      <t>☆☆☆☆</t>
    </r>
  </si>
  <si>
    <t>0011,0012</t>
  </si>
  <si>
    <t>0609～0612</t>
  </si>
  <si>
    <r>
      <rPr>
        <sz val="8"/>
        <rFont val="ＭＳ Ｐゴシック"/>
        <family val="3"/>
        <charset val="128"/>
      </rPr>
      <t>スイフト</t>
    </r>
  </si>
  <si>
    <t>5AA-ZCEDS</t>
  </si>
  <si>
    <t>0001</t>
  </si>
  <si>
    <t>Z12E
-WA06D</t>
  </si>
  <si>
    <t>5MT</t>
    <phoneticPr fontId="9"/>
  </si>
  <si>
    <t>H,I,V,EP,B</t>
  </si>
  <si>
    <t>3W,EGR</t>
  </si>
  <si>
    <t>F</t>
    <phoneticPr fontId="9"/>
  </si>
  <si>
    <t>0002,0003</t>
  </si>
  <si>
    <t>5AA-ZDEDS</t>
  </si>
  <si>
    <t>0601,0602</t>
  </si>
  <si>
    <t>A</t>
    <phoneticPr fontId="9"/>
  </si>
  <si>
    <t>5BA-ZCDDS</t>
  </si>
  <si>
    <t>Z12E</t>
  </si>
  <si>
    <t>V,EP,C</t>
  </si>
  <si>
    <t>5BA-ZDDDS</t>
  </si>
  <si>
    <t>0601</t>
  </si>
  <si>
    <r>
      <rPr>
        <sz val="8"/>
        <rFont val="ＭＳ Ｐゴシック"/>
        <family val="3"/>
        <charset val="128"/>
      </rPr>
      <t>ソリオ</t>
    </r>
  </si>
  <si>
    <t>5AA-MA47S</t>
  </si>
  <si>
    <t>0001,0002</t>
  </si>
  <si>
    <t>K12C
-PB05A</t>
    <phoneticPr fontId="9"/>
  </si>
  <si>
    <t>1.242</t>
  </si>
  <si>
    <t>5AT
(E)</t>
    <phoneticPr fontId="9"/>
  </si>
  <si>
    <t>H.I.V.EP.B.AM</t>
  </si>
  <si>
    <t>5AA-MA37S</t>
  </si>
  <si>
    <t>5BA-MA27S</t>
  </si>
  <si>
    <t>0004,0005</t>
  </si>
  <si>
    <t>K12C</t>
  </si>
  <si>
    <r>
      <rPr>
        <sz val="8"/>
        <rFont val="ＭＳ Ｐゴシック"/>
        <family val="3"/>
        <charset val="128"/>
      </rPr>
      <t>ジムニー</t>
    </r>
  </si>
  <si>
    <t>3BA-JB74W</t>
  </si>
  <si>
    <t>0005</t>
  </si>
  <si>
    <t>K15Ｂ</t>
  </si>
  <si>
    <t>1.460</t>
  </si>
  <si>
    <t>5MT×2</t>
    <phoneticPr fontId="9"/>
  </si>
  <si>
    <t>I,V,EP</t>
  </si>
  <si>
    <t>0006</t>
  </si>
  <si>
    <r>
      <t>4AT×2
(E</t>
    </r>
    <r>
      <rPr>
        <sz val="8"/>
        <rFont val="ＭＳ ゴシック"/>
        <family val="3"/>
        <charset val="128"/>
      </rPr>
      <t>･</t>
    </r>
    <r>
      <rPr>
        <sz val="8"/>
        <rFont val="Arial"/>
        <family val="2"/>
      </rPr>
      <t>LTC)</t>
    </r>
    <phoneticPr fontId="9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</si>
  <si>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9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</si>
  <si>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</si>
  <si>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9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</si>
  <si>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</si>
  <si>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</si>
  <si>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9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</si>
  <si>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9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</si>
  <si>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</si>
  <si>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 xml:space="preserve">）
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</si>
  <si>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</si>
  <si>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t>CVT
(E</t>
    </r>
    <r>
      <rPr>
        <sz val="8"/>
        <rFont val="游ゴシック"/>
        <family val="2"/>
        <charset val="128"/>
      </rPr>
      <t>･</t>
    </r>
    <r>
      <rPr>
        <sz val="8"/>
        <rFont val="Arial"/>
        <family val="2"/>
      </rPr>
      <t>LTC)</t>
    </r>
    <phoneticPr fontId="9"/>
  </si>
  <si>
    <r>
      <t>　</t>
    </r>
    <r>
      <rPr>
        <sz val="8"/>
        <color theme="1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9"/>
  </si>
  <si>
    <r>
      <t>　</t>
    </r>
    <r>
      <rPr>
        <sz val="8"/>
        <color theme="1"/>
        <rFont val="ＭＳ Ｐゴシック"/>
        <family val="3"/>
        <charset val="128"/>
      </rPr>
      <t>①燃費の異なる要因と関係のない事項は記入しない。</t>
    </r>
    <phoneticPr fontId="9"/>
  </si>
  <si>
    <r>
      <t>５</t>
    </r>
    <r>
      <rPr>
        <sz val="8"/>
        <color theme="1"/>
        <rFont val="ＭＳ Ｐゴシック"/>
        <family val="3"/>
        <charset val="128"/>
      </rPr>
      <t>．「その他」について、以下に留意し記載する。</t>
    </r>
    <phoneticPr fontId="9"/>
  </si>
  <si>
    <r>
      <t>４</t>
    </r>
    <r>
      <rPr>
        <sz val="8"/>
        <color theme="1"/>
        <rFont val="ＭＳ Ｐゴシック"/>
        <family val="3"/>
        <charset val="128"/>
      </rPr>
      <t>．</t>
    </r>
    <r>
      <rPr>
        <sz val="8"/>
        <color theme="1"/>
        <rFont val="Arial"/>
        <family val="2"/>
      </rPr>
      <t>OEM</t>
    </r>
    <r>
      <rPr>
        <sz val="8"/>
        <color theme="1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color theme="1"/>
        <rFont val="Arial"/>
        <family val="2"/>
      </rPr>
      <t>OEM</t>
    </r>
    <r>
      <rPr>
        <sz val="8"/>
        <color theme="1"/>
        <rFont val="ＭＳ Ｐゴシック"/>
        <family val="3"/>
        <charset val="128"/>
      </rPr>
      <t>製造事業者名を記載する。</t>
    </r>
    <rPh sb="43" eb="44">
      <t>メイ</t>
    </rPh>
    <phoneticPr fontId="9"/>
  </si>
  <si>
    <r>
      <t>３</t>
    </r>
    <r>
      <rPr>
        <sz val="8"/>
        <color theme="1"/>
        <rFont val="ＭＳ Ｐゴシック"/>
        <family val="3"/>
        <charset val="128"/>
      </rPr>
      <t>．「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9"/>
  </si>
  <si>
    <r>
      <t>２</t>
    </r>
    <r>
      <rPr>
        <sz val="8"/>
        <color theme="1"/>
        <rFont val="ＭＳ Ｐゴシック"/>
        <family val="3"/>
        <charset val="128"/>
      </rPr>
      <t>．一つの通称名に複数の型式がある場合は、通称名は大枠に一つ記入。</t>
    </r>
    <phoneticPr fontId="9"/>
  </si>
  <si>
    <r>
      <t>１</t>
    </r>
    <r>
      <rPr>
        <sz val="8"/>
        <color theme="1"/>
        <rFont val="ＭＳ Ｐゴシック"/>
        <family val="3"/>
        <charset val="128"/>
      </rPr>
      <t>．</t>
    </r>
    <r>
      <rPr>
        <sz val="8"/>
        <color theme="1"/>
        <rFont val="Arial"/>
        <family val="2"/>
      </rPr>
      <t>JC08</t>
    </r>
    <r>
      <rPr>
        <sz val="8"/>
        <color theme="1"/>
        <rFont val="ＭＳ Ｐゴシック"/>
        <family val="3"/>
        <charset val="128"/>
      </rPr>
      <t>燃費値欄及び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排出量の文字ポイントは</t>
    </r>
    <r>
      <rPr>
        <sz val="8"/>
        <color theme="1"/>
        <rFont val="Arial"/>
        <family val="2"/>
      </rPr>
      <t>10</t>
    </r>
    <r>
      <rPr>
        <sz val="8"/>
        <color theme="1"/>
        <rFont val="ＭＳ Ｐゴシック"/>
        <family val="3"/>
        <charset val="128"/>
      </rPr>
      <t>ポイント、それ以外は</t>
    </r>
    <r>
      <rPr>
        <sz val="8"/>
        <color theme="1"/>
        <rFont val="Arial"/>
        <family val="2"/>
      </rPr>
      <t>8</t>
    </r>
    <r>
      <rPr>
        <sz val="8"/>
        <color theme="1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9"/>
  </si>
  <si>
    <r>
      <t>＜</t>
    </r>
    <r>
      <rPr>
        <sz val="8"/>
        <color theme="1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9"/>
  </si>
  <si>
    <r>
      <t>(</t>
    </r>
    <r>
      <rPr>
        <sz val="8"/>
        <color theme="1"/>
        <rFont val="ＭＳ Ｐゴシック"/>
        <family val="3"/>
        <charset val="128"/>
      </rPr>
      <t>注</t>
    </r>
    <r>
      <rPr>
        <sz val="8"/>
        <color theme="1"/>
        <rFont val="Arial"/>
        <family val="2"/>
      </rPr>
      <t>)</t>
    </r>
    <r>
      <rPr>
        <sz val="8"/>
        <color theme="1"/>
        <rFont val="ＭＳ Ｐゴシック"/>
        <family val="3"/>
        <charset val="128"/>
      </rPr>
      <t>※印の付いている通称名については、ダイハツ工業株式会社が製造事業者です。</t>
    </r>
    <rPh sb="4" eb="5">
      <t>シルシ</t>
    </rPh>
    <phoneticPr fontId="9"/>
  </si>
  <si>
    <r>
      <rPr>
        <sz val="8"/>
        <color theme="1"/>
        <rFont val="ＭＳ Ｐゴシック"/>
        <family val="3"/>
        <charset val="128"/>
      </rPr>
      <t>☆☆☆☆</t>
    </r>
  </si>
  <si>
    <t>EGR,3W</t>
  </si>
  <si>
    <t>H,D,V,C,I,EP,B</t>
  </si>
  <si>
    <r>
      <t>CVT
(E</t>
    </r>
    <r>
      <rPr>
        <sz val="8"/>
        <color theme="1"/>
        <rFont val="ＭＳ ゴシック"/>
        <family val="3"/>
        <charset val="128"/>
      </rPr>
      <t>･</t>
    </r>
    <r>
      <rPr>
        <sz val="8"/>
        <color theme="1"/>
        <rFont val="Arial"/>
        <family val="2"/>
      </rPr>
      <t>LTC)</t>
    </r>
    <phoneticPr fontId="9"/>
  </si>
  <si>
    <r>
      <t>FB20</t>
    </r>
    <r>
      <rPr>
        <sz val="8"/>
        <color theme="1"/>
        <rFont val="ＭＳ Ｐゴシック"/>
        <family val="3"/>
        <charset val="128"/>
      </rPr>
      <t xml:space="preserve">（内燃機関）
</t>
    </r>
    <r>
      <rPr>
        <sz val="8"/>
        <color theme="1"/>
        <rFont val="Arial"/>
        <family val="2"/>
      </rPr>
      <t>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23"/>
  </si>
  <si>
    <t>5001～5006</t>
  </si>
  <si>
    <t>5AA-GUE</t>
  </si>
  <si>
    <t>1001</t>
  </si>
  <si>
    <t>5AA-GUD</t>
  </si>
  <si>
    <r>
      <rPr>
        <sz val="8"/>
        <color theme="1"/>
        <rFont val="ＭＳ Ｐゴシック"/>
        <family val="3"/>
        <charset val="128"/>
      </rPr>
      <t>クロストレック</t>
    </r>
  </si>
  <si>
    <t>EGR,3W</t>
    <phoneticPr fontId="9"/>
  </si>
  <si>
    <t>I,V,EP,B,C</t>
  </si>
  <si>
    <t>WA</t>
  </si>
  <si>
    <t>0003～0004</t>
  </si>
  <si>
    <t>5BA-A201F</t>
  </si>
  <si>
    <r>
      <rPr>
        <sz val="8"/>
        <color theme="1"/>
        <rFont val="ＭＳ Ｐゴシック"/>
        <family val="3"/>
        <charset val="128"/>
      </rPr>
      <t>レックス</t>
    </r>
  </si>
  <si>
    <r>
      <rPr>
        <sz val="8"/>
        <color theme="1"/>
        <rFont val="ＭＳ Ｐゴシック"/>
        <family val="3"/>
        <charset val="128"/>
      </rPr>
      <t>※</t>
    </r>
  </si>
  <si>
    <t>1KR</t>
  </si>
  <si>
    <t>5BA-M910F</t>
  </si>
  <si>
    <r>
      <rPr>
        <sz val="8"/>
        <color theme="1"/>
        <rFont val="ＭＳ Ｐゴシック"/>
        <family val="3"/>
        <charset val="128"/>
      </rPr>
      <t>ジャスティ</t>
    </r>
  </si>
  <si>
    <r>
      <rPr>
        <sz val="8"/>
        <color theme="1"/>
        <rFont val="ＭＳ Ｐゴシック"/>
        <family val="3"/>
        <charset val="128"/>
      </rPr>
      <t>☆☆☆</t>
    </r>
  </si>
  <si>
    <t>EGR,3W,NTC</t>
    <phoneticPr fontId="9"/>
  </si>
  <si>
    <t>D,V,C,I,EP,L</t>
  </si>
  <si>
    <t>CB18</t>
  </si>
  <si>
    <t>4BA-BT5</t>
  </si>
  <si>
    <t>V,C,I,EP</t>
  </si>
  <si>
    <t>FB25</t>
  </si>
  <si>
    <t>2001～2016</t>
  </si>
  <si>
    <t>4BA-BS9</t>
  </si>
  <si>
    <r>
      <rPr>
        <sz val="8"/>
        <color theme="1"/>
        <rFont val="ＭＳ Ｐゴシック"/>
        <family val="3"/>
        <charset val="128"/>
      </rPr>
      <t>レガシィ</t>
    </r>
  </si>
  <si>
    <t>D,V,C,I,EP</t>
  </si>
  <si>
    <t>FA24</t>
  </si>
  <si>
    <r>
      <t>1001</t>
    </r>
    <r>
      <rPr>
        <sz val="8"/>
        <color theme="1"/>
        <rFont val="ＭＳ ゴシック"/>
        <family val="3"/>
        <charset val="128"/>
      </rPr>
      <t>、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5004</t>
    </r>
    <r>
      <rPr>
        <sz val="8"/>
        <color theme="1"/>
        <rFont val="ＭＳ Ｐゴシック"/>
        <family val="3"/>
        <charset val="128"/>
      </rPr>
      <t>、</t>
    </r>
    <r>
      <rPr>
        <sz val="8"/>
        <color theme="1"/>
        <rFont val="Arial"/>
        <family val="2"/>
      </rPr>
      <t>5005</t>
    </r>
    <r>
      <rPr>
        <sz val="8"/>
        <color theme="1"/>
        <rFont val="ＭＳ Ｐゴシック"/>
        <family val="3"/>
        <charset val="128"/>
      </rPr>
      <t>、</t>
    </r>
    <r>
      <rPr>
        <sz val="8"/>
        <color theme="1"/>
        <rFont val="Arial"/>
        <family val="2"/>
      </rPr>
      <t>5006</t>
    </r>
    <phoneticPr fontId="4"/>
  </si>
  <si>
    <t>5BA-VNH</t>
  </si>
  <si>
    <r>
      <t>225/45R18</t>
    </r>
    <r>
      <rPr>
        <sz val="8"/>
        <color theme="1"/>
        <rFont val="ＭＳ Ｐゴシック"/>
        <family val="3"/>
        <charset val="128"/>
      </rPr>
      <t>ﾀｲﾔ</t>
    </r>
    <r>
      <rPr>
        <sz val="8"/>
        <color theme="1"/>
        <rFont val="Arial"/>
        <family val="2"/>
      </rPr>
      <t xml:space="preserve">
225/55R18</t>
    </r>
    <r>
      <rPr>
        <sz val="8"/>
        <color theme="1"/>
        <rFont val="ＭＳ Ｐゴシック"/>
        <family val="2"/>
        <charset val="128"/>
      </rPr>
      <t>ﾀｲﾔ</t>
    </r>
    <phoneticPr fontId="4"/>
  </si>
  <si>
    <r>
      <t>1002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1003</t>
    </r>
    <r>
      <rPr>
        <sz val="8"/>
        <color theme="1"/>
        <rFont val="ＭＳ ゴシック"/>
        <family val="3"/>
        <charset val="128"/>
      </rPr>
      <t>､</t>
    </r>
    <r>
      <rPr>
        <sz val="8"/>
        <color theme="1"/>
        <rFont val="Arial"/>
        <family val="2"/>
      </rPr>
      <t>5003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5010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5011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5019</t>
    </r>
    <phoneticPr fontId="4"/>
  </si>
  <si>
    <t>4BA-VN5</t>
  </si>
  <si>
    <r>
      <t>215/50R17</t>
    </r>
    <r>
      <rPr>
        <sz val="8"/>
        <color theme="1"/>
        <rFont val="ＭＳ Ｐゴシック"/>
        <family val="3"/>
        <charset val="128"/>
      </rPr>
      <t>ﾀｲﾔ</t>
    </r>
  </si>
  <si>
    <t>1001、5001、5002</t>
  </si>
  <si>
    <r>
      <rPr>
        <sz val="8"/>
        <color theme="1"/>
        <rFont val="ＭＳ Ｐゴシック"/>
        <family val="3"/>
        <charset val="128"/>
      </rPr>
      <t>レヴォーグ</t>
    </r>
  </si>
  <si>
    <t>1001～1014</t>
  </si>
  <si>
    <t>4BA-SK5</t>
  </si>
  <si>
    <t>1005～1006、1011～1012、
1034～1035、1039～1040、
1053～1054、1058～1059</t>
  </si>
  <si>
    <t>5AA-SKE</t>
  </si>
  <si>
    <r>
      <t>FB20</t>
    </r>
    <r>
      <rPr>
        <sz val="8"/>
        <color theme="1"/>
        <rFont val="ＭＳ Ｐゴシック"/>
        <family val="3"/>
        <charset val="128"/>
      </rPr>
      <t>（内燃機関）</t>
    </r>
    <r>
      <rPr>
        <sz val="8"/>
        <color theme="1"/>
        <rFont val="Arial"/>
        <family val="2"/>
      </rPr>
      <t xml:space="preserve">
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23"/>
  </si>
  <si>
    <t>1001～1004、1007～1010、
1013～1033、1036～1038、
1041～1052、1055～1057</t>
  </si>
  <si>
    <t>1005、1009、1012、1014～1022</t>
  </si>
  <si>
    <t>5BA-SK9</t>
  </si>
  <si>
    <t>1001～1004、1006～1008、
1010、1011、1013</t>
  </si>
  <si>
    <r>
      <rPr>
        <sz val="8"/>
        <color theme="1"/>
        <rFont val="ＭＳ Ｐゴシック"/>
        <family val="3"/>
        <charset val="128"/>
      </rPr>
      <t>フォレスター</t>
    </r>
  </si>
  <si>
    <t>FB20</t>
  </si>
  <si>
    <r>
      <t>1002</t>
    </r>
    <r>
      <rPr>
        <sz val="8"/>
        <rFont val="ＭＳ Ｐゴシック"/>
        <family val="2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9"/>
  </si>
  <si>
    <t>3BA-GU7</t>
  </si>
  <si>
    <t>1001</t>
    <phoneticPr fontId="9"/>
  </si>
  <si>
    <t>2001～2004</t>
  </si>
  <si>
    <t>3BA-GT7</t>
  </si>
  <si>
    <r>
      <t>225/40R18</t>
    </r>
    <r>
      <rPr>
        <sz val="8"/>
        <color theme="1"/>
        <rFont val="ＭＳ Ｐゴシック"/>
        <family val="3"/>
        <charset val="128"/>
      </rPr>
      <t>ﾀｲﾔ</t>
    </r>
  </si>
  <si>
    <t>2003～2004、2007～2008</t>
  </si>
  <si>
    <t>3BA-GK7</t>
  </si>
  <si>
    <r>
      <t>205/50R17</t>
    </r>
    <r>
      <rPr>
        <sz val="8"/>
        <color theme="1"/>
        <rFont val="ＭＳ Ｐゴシック"/>
        <family val="3"/>
        <charset val="128"/>
      </rPr>
      <t>ﾀｲﾔ</t>
    </r>
  </si>
  <si>
    <t>2001～2002、2005～2006</t>
  </si>
  <si>
    <r>
      <t>1001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1002</t>
    </r>
    <r>
      <rPr>
        <sz val="8"/>
        <rFont val="ＭＳ ゴシック"/>
        <family val="3"/>
        <charset val="128"/>
      </rPr>
      <t>、</t>
    </r>
    <r>
      <rPr>
        <sz val="8"/>
        <rFont val="Arial"/>
        <family val="2"/>
      </rPr>
      <t>5001</t>
    </r>
    <r>
      <rPr>
        <sz val="8"/>
        <rFont val="ＭＳ Ｐゴシック"/>
        <family val="2"/>
        <charset val="128"/>
      </rPr>
      <t>～</t>
    </r>
    <r>
      <rPr>
        <sz val="8"/>
        <rFont val="Arial"/>
        <family val="2"/>
      </rPr>
      <t>5002</t>
    </r>
    <phoneticPr fontId="9"/>
  </si>
  <si>
    <t>3BA-GU6</t>
  </si>
  <si>
    <t>3BA-GT6</t>
  </si>
  <si>
    <t>3BA-GK6</t>
  </si>
  <si>
    <t>FB16</t>
  </si>
  <si>
    <t>2001～2004、2011～2014</t>
  </si>
  <si>
    <t>3BA-GT3</t>
  </si>
  <si>
    <t>2001～2004、2005～2008</t>
  </si>
  <si>
    <t>3BA-GK3</t>
  </si>
  <si>
    <t>3BA-GT2</t>
  </si>
  <si>
    <t>3BA-GK2</t>
  </si>
  <si>
    <r>
      <t>FB20</t>
    </r>
    <r>
      <rPr>
        <sz val="8"/>
        <color theme="1"/>
        <rFont val="ＭＳ Ｐゴシック"/>
        <family val="3"/>
        <charset val="128"/>
      </rPr>
      <t xml:space="preserve">（内燃機関）
</t>
    </r>
    <r>
      <rPr>
        <sz val="8"/>
        <color theme="1"/>
        <rFont val="Arial"/>
        <family val="2"/>
      </rPr>
      <t>MA1</t>
    </r>
    <r>
      <rPr>
        <sz val="8"/>
        <color theme="1"/>
        <rFont val="ＭＳ Ｐゴシック"/>
        <family val="3"/>
        <charset val="128"/>
      </rPr>
      <t>（電動機）</t>
    </r>
    <rPh sb="5" eb="7">
      <t>ナイネン</t>
    </rPh>
    <rPh sb="7" eb="9">
      <t>キカン</t>
    </rPh>
    <rPh sb="15" eb="18">
      <t>デンドウキ</t>
    </rPh>
    <phoneticPr fontId="7"/>
  </si>
  <si>
    <t>1002、5007～5009</t>
  </si>
  <si>
    <t>5008～5009</t>
  </si>
  <si>
    <t>1002、5007</t>
  </si>
  <si>
    <t>1017～1020、1033～1036</t>
  </si>
  <si>
    <t>5AA-GTE</t>
  </si>
  <si>
    <r>
      <rPr>
        <sz val="8"/>
        <color theme="1"/>
        <rFont val="ＭＳ Ｐゴシック"/>
        <family val="3"/>
        <charset val="128"/>
      </rPr>
      <t>インプレッサ</t>
    </r>
  </si>
  <si>
    <t>2010、2019</t>
  </si>
  <si>
    <t>2005～2009、2015～2018</t>
  </si>
  <si>
    <t>1005、1021、1037</t>
  </si>
  <si>
    <r>
      <t>FB20(</t>
    </r>
    <r>
      <rPr>
        <sz val="8"/>
        <color theme="1"/>
        <rFont val="ＭＳ Ｐゴシック"/>
        <family val="3"/>
        <charset val="128"/>
      </rPr>
      <t>内燃機関</t>
    </r>
    <r>
      <rPr>
        <sz val="8"/>
        <color theme="1"/>
        <rFont val="Arial"/>
        <family val="2"/>
      </rPr>
      <t>)
MA1(</t>
    </r>
    <r>
      <rPr>
        <sz val="8"/>
        <color theme="1"/>
        <rFont val="ＭＳ Ｐゴシック"/>
        <family val="3"/>
        <charset val="128"/>
      </rPr>
      <t>電動機</t>
    </r>
    <r>
      <rPr>
        <sz val="8"/>
        <color theme="1"/>
        <rFont val="Arial"/>
        <family val="2"/>
      </rPr>
      <t>)</t>
    </r>
    <rPh sb="5" eb="7">
      <t>ナイネン</t>
    </rPh>
    <rPh sb="7" eb="9">
      <t>キカン</t>
    </rPh>
    <rPh sb="15" eb="18">
      <t>デンドウキ</t>
    </rPh>
    <phoneticPr fontId="23"/>
  </si>
  <si>
    <t>1001～1004 、1006～1016、
1022～1032、1038～1048</t>
  </si>
  <si>
    <t>XV</t>
  </si>
  <si>
    <r>
      <t>1001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1002</t>
    </r>
    <r>
      <rPr>
        <sz val="8"/>
        <color theme="1"/>
        <rFont val="ＭＳ ゴシック"/>
        <family val="3"/>
        <charset val="128"/>
      </rPr>
      <t>､</t>
    </r>
    <r>
      <rPr>
        <sz val="8"/>
        <color theme="1"/>
        <rFont val="Arial"/>
        <family val="2"/>
      </rPr>
      <t>5001</t>
    </r>
    <r>
      <rPr>
        <sz val="8"/>
        <color theme="1"/>
        <rFont val="ＭＳ ゴシック"/>
        <family val="3"/>
        <charset val="128"/>
      </rPr>
      <t>～</t>
    </r>
    <r>
      <rPr>
        <sz val="8"/>
        <color theme="1"/>
        <rFont val="Arial"/>
        <family val="2"/>
      </rPr>
      <t>5008</t>
    </r>
    <r>
      <rPr>
        <sz val="8"/>
        <color theme="1"/>
        <rFont val="ＭＳ Ｐゴシック"/>
        <family val="2"/>
        <charset val="128"/>
      </rPr>
      <t>、</t>
    </r>
    <r>
      <rPr>
        <sz val="8"/>
        <color theme="1"/>
        <rFont val="Arial"/>
        <family val="2"/>
      </rPr>
      <t>5009</t>
    </r>
    <r>
      <rPr>
        <sz val="8"/>
        <color theme="1"/>
        <rFont val="ＭＳ Ｐゴシック"/>
        <family val="2"/>
        <charset val="128"/>
      </rPr>
      <t>～</t>
    </r>
    <r>
      <rPr>
        <sz val="8"/>
        <color theme="1"/>
        <rFont val="Arial"/>
        <family val="2"/>
      </rPr>
      <t>5015</t>
    </r>
    <phoneticPr fontId="4"/>
  </si>
  <si>
    <t>5BA-VBH</t>
  </si>
  <si>
    <t>D,V,C,EP</t>
  </si>
  <si>
    <t>FA20</t>
  </si>
  <si>
    <t>2001、2002</t>
  </si>
  <si>
    <t>3BA-VAG</t>
  </si>
  <si>
    <t>WRX</t>
  </si>
  <si>
    <r>
      <rPr>
        <sz val="8"/>
        <color theme="1"/>
        <rFont val="ＭＳ Ｐゴシック"/>
        <family val="3"/>
        <charset val="128"/>
      </rPr>
      <t>スバル</t>
    </r>
  </si>
  <si>
    <t>低排出ガス
認定レベル</t>
    <rPh sb="6" eb="8">
      <t>ニンテイ</t>
    </rPh>
    <phoneticPr fontId="9"/>
  </si>
  <si>
    <r>
      <t>そ</t>
    </r>
    <r>
      <rPr>
        <sz val="8"/>
        <color theme="1"/>
        <rFont val="ＭＳ Ｐゴシック"/>
        <family val="3"/>
        <charset val="128"/>
      </rPr>
      <t>の他</t>
    </r>
  </si>
  <si>
    <t>駆動
形式</t>
    <rPh sb="3" eb="5">
      <t>ケイシキ</t>
    </rPh>
    <phoneticPr fontId="9"/>
  </si>
  <si>
    <t>主要排出
ガス対策</t>
    <phoneticPr fontId="9"/>
  </si>
  <si>
    <r>
      <rPr>
        <sz val="8"/>
        <color theme="1"/>
        <rFont val="ＭＳ Ｐゴシック"/>
        <family val="3"/>
        <charset val="128"/>
      </rPr>
      <t>総排気量
（</t>
    </r>
    <r>
      <rPr>
        <sz val="8"/>
        <color theme="1"/>
        <rFont val="Arial"/>
        <family val="2"/>
      </rPr>
      <t>L</t>
    </r>
    <r>
      <rPr>
        <sz val="8"/>
        <color theme="1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9"/>
  </si>
  <si>
    <r>
      <t>型</t>
    </r>
    <r>
      <rPr>
        <sz val="8"/>
        <color theme="1"/>
        <rFont val="ＭＳ Ｐゴシック"/>
        <family val="3"/>
        <charset val="128"/>
      </rPr>
      <t>式</t>
    </r>
  </si>
  <si>
    <t>類別区分番号</t>
    <rPh sb="0" eb="2">
      <t>ルイベツ</t>
    </rPh>
    <rPh sb="2" eb="4">
      <t>クブン</t>
    </rPh>
    <rPh sb="4" eb="6">
      <t>バンゴウ</t>
    </rPh>
    <phoneticPr fontId="9"/>
  </si>
  <si>
    <r>
      <t>令</t>
    </r>
    <r>
      <rPr>
        <sz val="8"/>
        <color theme="1"/>
        <rFont val="ＭＳ Ｐゴシック"/>
        <family val="3"/>
        <charset val="128"/>
      </rPr>
      <t>和２年度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</si>
  <si>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t>平</t>
    </r>
    <r>
      <rPr>
        <sz val="8"/>
        <color theme="1"/>
        <rFont val="ＭＳ Ｐゴシック"/>
        <family val="3"/>
        <charset val="128"/>
      </rPr>
      <t>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
燃費基準値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</si>
  <si>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t>1km</t>
    </r>
    <r>
      <rPr>
        <sz val="8"/>
        <color theme="1"/>
        <rFont val="ＭＳ Ｐゴシック"/>
        <family val="3"/>
        <charset val="128"/>
      </rPr>
      <t xml:space="preserve">走行
における
</t>
    </r>
    <r>
      <rPr>
        <sz val="8"/>
        <color theme="1"/>
        <rFont val="Arial"/>
        <family val="2"/>
      </rPr>
      <t>CO2</t>
    </r>
    <r>
      <rPr>
        <sz val="8"/>
        <color theme="1"/>
        <rFont val="ＭＳ Ｐゴシック"/>
        <family val="3"/>
        <charset val="128"/>
      </rPr>
      <t>排出量
（</t>
    </r>
    <r>
      <rPr>
        <sz val="8"/>
        <color theme="1"/>
        <rFont val="Arial"/>
        <family val="2"/>
      </rPr>
      <t>g-CO2/km</t>
    </r>
    <r>
      <rPr>
        <sz val="8"/>
        <color theme="1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</si>
  <si>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t>燃</t>
    </r>
    <r>
      <rPr>
        <sz val="8"/>
        <color theme="1"/>
        <rFont val="ＭＳ Ｐゴシック"/>
        <family val="3"/>
        <charset val="128"/>
      </rPr>
      <t>費値
（</t>
    </r>
    <r>
      <rPr>
        <sz val="8"/>
        <color theme="1"/>
        <rFont val="Arial"/>
        <family val="2"/>
      </rPr>
      <t>km/L</t>
    </r>
    <r>
      <rPr>
        <sz val="8"/>
        <color theme="1"/>
        <rFont val="ＭＳ Ｐゴシック"/>
        <family val="3"/>
        <charset val="128"/>
      </rPr>
      <t>）</t>
    </r>
    <rPh sb="0" eb="2">
      <t>ネンピ</t>
    </rPh>
    <rPh sb="2" eb="3">
      <t>チ</t>
    </rPh>
    <phoneticPr fontId="9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</si>
  <si>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</si>
  <si>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rPr>
        <sz val="8"/>
        <color theme="1"/>
        <rFont val="ＭＳ Ｐゴシック"/>
        <family val="3"/>
        <charset val="128"/>
      </rPr>
      <t>車両重量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 xml:space="preserve">）
</t>
    </r>
    <r>
      <rPr>
        <sz val="8"/>
        <color theme="1"/>
        <rFont val="Arial"/>
        <family val="2"/>
      </rPr>
      <t>1</t>
    </r>
    <r>
      <rPr>
        <sz val="8"/>
        <color theme="1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9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</si>
  <si>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9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</si>
  <si>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9"/>
  </si>
  <si>
    <r>
      <t>（</t>
    </r>
    <r>
      <rPr>
        <sz val="8"/>
        <color theme="1"/>
        <rFont val="ＭＳ Ｐゴシック"/>
        <family val="3"/>
        <charset val="128"/>
      </rPr>
      <t>参考）</t>
    </r>
    <rPh sb="1" eb="3">
      <t>サンコウ</t>
    </rPh>
    <phoneticPr fontId="9"/>
  </si>
  <si>
    <t>その他燃費値の異なる要因</t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</si>
  <si>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9"/>
  </si>
  <si>
    <r>
      <t>JC08</t>
    </r>
    <r>
      <rPr>
        <sz val="8"/>
        <color theme="1"/>
        <rFont val="ＭＳ Ｐゴシック"/>
        <family val="3"/>
        <charset val="128"/>
      </rPr>
      <t>モード</t>
    </r>
    <phoneticPr fontId="9"/>
  </si>
  <si>
    <r>
      <t>乗</t>
    </r>
    <r>
      <rPr>
        <sz val="8"/>
        <color theme="1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</si>
  <si>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車</t>
    </r>
    <r>
      <rPr>
        <sz val="8"/>
        <color theme="1"/>
        <rFont val="ＭＳ Ｐゴシック"/>
        <family val="3"/>
        <charset val="128"/>
      </rPr>
      <t>両重量
（</t>
    </r>
    <r>
      <rPr>
        <sz val="8"/>
        <color theme="1"/>
        <rFont val="Arial"/>
        <family val="2"/>
      </rPr>
      <t>kg</t>
    </r>
    <r>
      <rPr>
        <sz val="8"/>
        <color theme="1"/>
        <rFont val="ＭＳ Ｐゴシック"/>
        <family val="3"/>
        <charset val="128"/>
      </rPr>
      <t>）</t>
    </r>
    <phoneticPr fontId="9"/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</si>
  <si>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</si>
  <si>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t>原</t>
    </r>
    <r>
      <rPr>
        <sz val="8"/>
        <color theme="1"/>
        <rFont val="ＭＳ Ｐゴシック"/>
        <family val="3"/>
        <charset val="128"/>
      </rPr>
      <t>動機</t>
    </r>
  </si>
  <si>
    <r>
      <t>通</t>
    </r>
    <r>
      <rPr>
        <sz val="8"/>
        <color theme="1"/>
        <rFont val="ＭＳ Ｐゴシック"/>
        <family val="3"/>
        <charset val="128"/>
      </rPr>
      <t>称名</t>
    </r>
  </si>
  <si>
    <r>
      <t>車</t>
    </r>
    <r>
      <rPr>
        <sz val="8"/>
        <color theme="1"/>
        <rFont val="ＭＳ Ｐゴシック"/>
        <family val="3"/>
        <charset val="128"/>
      </rPr>
      <t>名</t>
    </r>
    <rPh sb="0" eb="2">
      <t>シャメイ</t>
    </rPh>
    <phoneticPr fontId="9"/>
  </si>
  <si>
    <t>メーカー入力欄</t>
    <rPh sb="4" eb="6">
      <t>ニュウリョク</t>
    </rPh>
    <rPh sb="6" eb="7">
      <t>ラン</t>
    </rPh>
    <phoneticPr fontId="9"/>
  </si>
  <si>
    <r>
      <t>目</t>
    </r>
    <r>
      <rPr>
        <sz val="8"/>
        <color theme="1"/>
        <rFont val="ＭＳ Ｐゴシック"/>
        <family val="3"/>
        <charset val="128"/>
      </rPr>
      <t>標年度（平成</t>
    </r>
    <r>
      <rPr>
        <sz val="8"/>
        <color theme="1"/>
        <rFont val="Arial"/>
        <family val="2"/>
      </rPr>
      <t>27</t>
    </r>
    <r>
      <rPr>
        <sz val="8"/>
        <color theme="1"/>
        <rFont val="ＭＳ Ｐゴシック"/>
        <family val="3"/>
        <charset val="128"/>
      </rPr>
      <t>年度</t>
    </r>
    <r>
      <rPr>
        <sz val="8"/>
        <color theme="1"/>
        <rFont val="Arial"/>
        <family val="2"/>
      </rPr>
      <t>/</t>
    </r>
    <r>
      <rPr>
        <sz val="8"/>
        <color theme="1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9"/>
  </si>
  <si>
    <t>ガソリン乗用車（普通・小型）</t>
    <rPh sb="4" eb="7">
      <t>ジョウヨウシャ</t>
    </rPh>
    <rPh sb="8" eb="10">
      <t>フツウ</t>
    </rPh>
    <rPh sb="11" eb="13">
      <t>コガタ</t>
    </rPh>
    <phoneticPr fontId="9"/>
  </si>
  <si>
    <r>
      <rPr>
        <sz val="8"/>
        <color theme="1"/>
        <rFont val="ＭＳ Ｐゴシック"/>
        <family val="3"/>
        <charset val="128"/>
      </rPr>
      <t>株式会社</t>
    </r>
    <r>
      <rPr>
        <sz val="8"/>
        <color theme="1"/>
        <rFont val="Arial"/>
        <family val="2"/>
      </rPr>
      <t>SUBARU</t>
    </r>
    <rPh sb="0" eb="2">
      <t>カブシキ</t>
    </rPh>
    <rPh sb="2" eb="4">
      <t>カイシャ</t>
    </rPh>
    <phoneticPr fontId="9"/>
  </si>
  <si>
    <r>
      <t>当</t>
    </r>
    <r>
      <rPr>
        <sz val="8"/>
        <color theme="1"/>
        <rFont val="ＭＳ Ｐゴシック"/>
        <family val="3"/>
        <charset val="128"/>
      </rPr>
      <t>該自動車の製造又は輸入の事業を行う者の氏名又は名称　</t>
    </r>
  </si>
  <si>
    <t>☆☆☆☆☆</t>
  </si>
  <si>
    <t>H,I,V,MC,EP,B</t>
  </si>
  <si>
    <t>-</t>
  </si>
  <si>
    <t>1.198</t>
  </si>
  <si>
    <t>HR12-EM47-MM48</t>
  </si>
  <si>
    <t>0003,0004</t>
    <phoneticPr fontId="4"/>
  </si>
  <si>
    <t>6AA-FSNE13</t>
  </si>
  <si>
    <t>HR12-EM47</t>
  </si>
  <si>
    <t>0004,0005</t>
    <phoneticPr fontId="4"/>
  </si>
  <si>
    <t>6AA-FE13</t>
  </si>
  <si>
    <t>ノート　オーラ</t>
  </si>
  <si>
    <t>スチールホイール</t>
  </si>
  <si>
    <t>0004,0005</t>
    <phoneticPr fontId="9"/>
  </si>
  <si>
    <t>6AA-SNE13</t>
    <phoneticPr fontId="4"/>
  </si>
  <si>
    <r>
      <t>1220</t>
    </r>
    <r>
      <rPr>
        <sz val="8"/>
        <rFont val="Yu Gothic"/>
        <family val="2"/>
        <charset val="128"/>
      </rPr>
      <t>～</t>
    </r>
    <r>
      <rPr>
        <sz val="8"/>
        <rFont val="Arial"/>
        <family val="2"/>
      </rPr>
      <t>1230</t>
    </r>
    <phoneticPr fontId="4"/>
  </si>
  <si>
    <r>
      <rPr>
        <sz val="8"/>
        <rFont val="ＭＳ Ｐゴシック"/>
        <family val="3"/>
        <charset val="128"/>
      </rPr>
      <t>アルミホイール</t>
    </r>
    <phoneticPr fontId="34"/>
  </si>
  <si>
    <t>0011</t>
    <phoneticPr fontId="9"/>
  </si>
  <si>
    <t>6AA-E13</t>
  </si>
  <si>
    <t>0009,0010</t>
    <phoneticPr fontId="9"/>
  </si>
  <si>
    <t>6AA-E13</t>
    <phoneticPr fontId="4"/>
  </si>
  <si>
    <t>ノート</t>
  </si>
  <si>
    <t>ニッサン</t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</si>
  <si>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</si>
  <si>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</si>
  <si>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</si>
  <si>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9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</si>
  <si>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</si>
  <si>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</si>
  <si>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</si>
  <si>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9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</si>
  <si>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</si>
  <si>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</si>
  <si>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</si>
  <si>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9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</si>
  <si>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</si>
  <si>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9"/>
  </si>
  <si>
    <t>多段階評価2</t>
    <rPh sb="0" eb="1">
      <t>タ</t>
    </rPh>
    <rPh sb="1" eb="3">
      <t>ダンカイ</t>
    </rPh>
    <rPh sb="3" eb="5">
      <t>ヒョウカ</t>
    </rPh>
    <phoneticPr fontId="9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</si>
  <si>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9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</si>
  <si>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9"/>
  </si>
  <si>
    <t>多段階評価</t>
    <rPh sb="0" eb="1">
      <t>タ</t>
    </rPh>
    <rPh sb="1" eb="3">
      <t>ダンカイ</t>
    </rPh>
    <rPh sb="3" eb="5">
      <t>ヒョウカ</t>
    </rPh>
    <phoneticPr fontId="9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</si>
  <si>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</si>
  <si>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</si>
  <si>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t>最大車両重量（自動計算）</t>
    <rPh sb="1" eb="2">
      <t>ダイ</t>
    </rPh>
    <rPh sb="7" eb="9">
      <t>ジドウ</t>
    </rPh>
    <phoneticPr fontId="9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</si>
  <si>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9"/>
  </si>
  <si>
    <r>
      <rPr>
        <sz val="12"/>
        <rFont val="ＭＳ Ｐゴシック"/>
        <family val="3"/>
        <charset val="128"/>
      </rPr>
      <t>ガソリン乗用車（普通・小型）</t>
    </r>
    <rPh sb="4" eb="7">
      <t>ジョウヨウシャ</t>
    </rPh>
    <rPh sb="8" eb="10">
      <t>フツウ</t>
    </rPh>
    <rPh sb="11" eb="13">
      <t>コガタ</t>
    </rPh>
    <phoneticPr fontId="9"/>
  </si>
  <si>
    <r>
      <rPr>
        <sz val="8"/>
        <rFont val="ＭＳ Ｐゴシック"/>
        <family val="3"/>
        <charset val="128"/>
      </rPr>
      <t>日産自動車株式会社</t>
    </r>
    <phoneticPr fontId="9"/>
  </si>
  <si>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</si>
  <si>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☆☆☆☆</t>
  </si>
  <si>
    <t>I,D,V,MC,EP,B,AM</t>
  </si>
  <si>
    <t>8AT(E)</t>
  </si>
  <si>
    <t>PY</t>
  </si>
  <si>
    <t>0107,0108,0109</t>
  </si>
  <si>
    <t>5BA-KH5P</t>
  </si>
  <si>
    <t>0101</t>
  </si>
  <si>
    <t>0102,0103,0104,0105,
0106</t>
  </si>
  <si>
    <t>R</t>
  </si>
  <si>
    <t>0002,0003,0004,0005,
0006,0007,0008,0009</t>
  </si>
  <si>
    <t>ＣＸ－６０</t>
  </si>
  <si>
    <t>I,D,V,MC,EP,B</t>
  </si>
  <si>
    <t>6AT(E･LTC)</t>
  </si>
  <si>
    <t>0205</t>
    <phoneticPr fontId="9"/>
  </si>
  <si>
    <t>6BA-KF5P</t>
  </si>
  <si>
    <t>0105</t>
    <phoneticPr fontId="9"/>
  </si>
  <si>
    <t>PE</t>
  </si>
  <si>
    <t>0207,0208,0209</t>
    <phoneticPr fontId="9"/>
  </si>
  <si>
    <t>6BA-KFEP</t>
  </si>
  <si>
    <t>0105,0106</t>
    <phoneticPr fontId="9"/>
  </si>
  <si>
    <t>MAZDA CX-5</t>
    <phoneticPr fontId="9"/>
  </si>
  <si>
    <t>H,I,D,V,MC,EP,B</t>
  </si>
  <si>
    <t>PE-MJ</t>
  </si>
  <si>
    <t>0101</t>
    <phoneticPr fontId="9"/>
  </si>
  <si>
    <t>5AA-DREJ3R</t>
    <phoneticPr fontId="9"/>
  </si>
  <si>
    <t>0001</t>
    <phoneticPr fontId="9"/>
  </si>
  <si>
    <t>MAZDA MX-30</t>
    <phoneticPr fontId="9"/>
  </si>
  <si>
    <t>5AA-DMEJ3R</t>
    <phoneticPr fontId="9"/>
  </si>
  <si>
    <t>MAZDA CX-30</t>
    <phoneticPr fontId="9"/>
  </si>
  <si>
    <t>5AA-BPFJ3R</t>
  </si>
  <si>
    <t>0051,1001</t>
  </si>
  <si>
    <t>3W+EGR</t>
  </si>
  <si>
    <t>H,I,D,L,V,EP,B</t>
  </si>
  <si>
    <t>HF-MK</t>
  </si>
  <si>
    <t>0151,0152</t>
    <phoneticPr fontId="9"/>
  </si>
  <si>
    <t>5AA-BPEK3R</t>
  </si>
  <si>
    <t>MAZDA 3</t>
  </si>
  <si>
    <t>P5</t>
  </si>
  <si>
    <t>0101,0102,0103,0104,
0105,0106,0107,0108,
0109,0110,0111,0112,
0113,0114,0115,0116</t>
    <phoneticPr fontId="9"/>
  </si>
  <si>
    <t>5BA-DJLAS</t>
  </si>
  <si>
    <t>0151,0152,0153,0154,
0155,0156,0157,0158,
0159,0160,0161,0162,
0163,0164,0165,0166</t>
    <phoneticPr fontId="9"/>
  </si>
  <si>
    <t>5BA-DJLFS</t>
  </si>
  <si>
    <t>MAZDA 2</t>
  </si>
  <si>
    <t>マツダ</t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</si>
  <si>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9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</si>
  <si>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</si>
  <si>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9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</si>
  <si>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9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</si>
  <si>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</si>
  <si>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9"/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</si>
  <si>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9"/>
  </si>
  <si>
    <t>マツダ株式会社</t>
  </si>
  <si>
    <t>V,EP,C</t>
    <phoneticPr fontId="9"/>
  </si>
  <si>
    <t>960</t>
  </si>
  <si>
    <t>CVT
(E･LTC)</t>
  </si>
  <si>
    <t>5BA-MB27S</t>
  </si>
  <si>
    <t>3W+EGR</t>
    <phoneticPr fontId="9"/>
  </si>
  <si>
    <t>H,I,V,EP,B,C</t>
    <phoneticPr fontId="9"/>
  </si>
  <si>
    <t>1,040</t>
  </si>
  <si>
    <t>K12C
-WA05A</t>
  </si>
  <si>
    <t>5AA-MB37S</t>
  </si>
  <si>
    <t>1,000</t>
  </si>
  <si>
    <t>デリカＤ：２</t>
  </si>
  <si>
    <t>※1</t>
  </si>
  <si>
    <t>3W</t>
    <phoneticPr fontId="9"/>
  </si>
  <si>
    <t>D,V,C,I,
B,EP</t>
    <phoneticPr fontId="9"/>
  </si>
  <si>
    <r>
      <t>1540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1600</t>
    </r>
    <phoneticPr fontId="9"/>
  </si>
  <si>
    <r>
      <t>CVT(E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LTC)</t>
    </r>
    <phoneticPr fontId="9"/>
  </si>
  <si>
    <t>4B40</t>
    <phoneticPr fontId="9"/>
  </si>
  <si>
    <r>
      <t>0242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0256,0258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0272</t>
    </r>
    <phoneticPr fontId="9"/>
  </si>
  <si>
    <t>5BA-GK1W</t>
    <phoneticPr fontId="9"/>
  </si>
  <si>
    <r>
      <t>1520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9"/>
  </si>
  <si>
    <r>
      <t>0237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0241,0257</t>
    </r>
    <phoneticPr fontId="9"/>
  </si>
  <si>
    <r>
      <t>1450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1530</t>
    </r>
    <phoneticPr fontId="9"/>
  </si>
  <si>
    <r>
      <t>0201</t>
    </r>
    <r>
      <rPr>
        <sz val="8"/>
        <rFont val="ＭＳ Ｐゴシック"/>
        <family val="3"/>
        <charset val="128"/>
      </rPr>
      <t>～</t>
    </r>
    <r>
      <rPr>
        <sz val="8"/>
        <rFont val="Arial"/>
        <family val="2"/>
      </rPr>
      <t>0236</t>
    </r>
    <phoneticPr fontId="9"/>
  </si>
  <si>
    <t>エクリプス クロス</t>
  </si>
  <si>
    <t>三菱</t>
    <phoneticPr fontId="9"/>
  </si>
  <si>
    <t>三菱自動車工業株式会社</t>
    <phoneticPr fontId="9"/>
  </si>
  <si>
    <t>☆☆☆☆☆</t>
    <phoneticPr fontId="9"/>
  </si>
  <si>
    <t>EGR
3W</t>
    <phoneticPr fontId="4"/>
  </si>
  <si>
    <t>Ｄ
Ｖ
Ｉ
EP
Ｈ
B
C</t>
    <phoneticPr fontId="4"/>
  </si>
  <si>
    <t>1670～1720</t>
  </si>
  <si>
    <t>CVT
(E)</t>
    <phoneticPr fontId="4"/>
  </si>
  <si>
    <t>A25A
（内燃機関）
3NM
（電動機）</t>
    <phoneticPr fontId="4"/>
  </si>
  <si>
    <t>0004～0006</t>
  </si>
  <si>
    <t>6AA-AXZH11</t>
  </si>
  <si>
    <t>ＥＳ３００ｈ</t>
  </si>
  <si>
    <t>レクサス</t>
  </si>
  <si>
    <t>トヨタ自動車株式会社</t>
    <phoneticPr fontId="4"/>
  </si>
  <si>
    <t>(注) ※ 印の付いている通称名については､トヨタ自動車株式会社が製造事業者である｡</t>
  </si>
  <si>
    <t>1040~1050</t>
  </si>
  <si>
    <t>CVT
（E･LTC）</t>
  </si>
  <si>
    <t>0001,0002,0003,0004</t>
  </si>
  <si>
    <t>3BA-A210S</t>
  </si>
  <si>
    <t>0003,0004</t>
  </si>
  <si>
    <t>5BA-A201S</t>
  </si>
  <si>
    <t>1060~1070</t>
  </si>
  <si>
    <t>WA-E1A</t>
  </si>
  <si>
    <t>0001,0002,0003</t>
  </si>
  <si>
    <t>5AA-A202S</t>
  </si>
  <si>
    <t>ロッキー</t>
  </si>
  <si>
    <t>5BA-M900S</t>
  </si>
  <si>
    <t>トール</t>
  </si>
  <si>
    <t>ダイハツ</t>
  </si>
  <si>
    <t>ダイハツ工業株式会社</t>
    <phoneticPr fontId="9"/>
  </si>
  <si>
    <r>
      <t>(</t>
    </r>
    <r>
      <rPr>
        <sz val="8"/>
        <rFont val="ＭＳ Ｐゴシック"/>
        <family val="3"/>
        <charset val="128"/>
      </rPr>
      <t>注</t>
    </r>
    <r>
      <rPr>
        <sz val="8"/>
        <rFont val="Arial"/>
        <family val="2"/>
      </rPr>
      <t>)</t>
    </r>
    <r>
      <rPr>
        <sz val="8"/>
        <rFont val="ＭＳ Ｐゴシック"/>
        <family val="3"/>
        <charset val="128"/>
      </rPr>
      <t>※印の付いている通称名については、ﾀﾞｲﾊﾂ工業株式会社が製造事業者である。</t>
    </r>
    <phoneticPr fontId="5"/>
  </si>
  <si>
    <t>A</t>
    <phoneticPr fontId="4"/>
  </si>
  <si>
    <t>3W
AI</t>
    <phoneticPr fontId="4"/>
  </si>
  <si>
    <t>Ｖ
B</t>
    <phoneticPr fontId="4"/>
  </si>
  <si>
    <t>2150～2160</t>
  </si>
  <si>
    <t>6AT
(E･LTC)</t>
    <phoneticPr fontId="4"/>
  </si>
  <si>
    <t>2TR</t>
  </si>
  <si>
    <t>3BA-TRH229W</t>
  </si>
  <si>
    <t>2040～2090</t>
  </si>
  <si>
    <t>0005～0008</t>
  </si>
  <si>
    <t>3BA-TRH219W</t>
  </si>
  <si>
    <t>2040～2050</t>
  </si>
  <si>
    <t>3BA-TRH224W</t>
  </si>
  <si>
    <t>1930～1980</t>
  </si>
  <si>
    <t>3BA-TRH214W</t>
  </si>
  <si>
    <t>ハイエース</t>
  </si>
  <si>
    <t>Ｄ
Ｖ
Ｉ
EP
Ｈ
C</t>
    <phoneticPr fontId="4"/>
  </si>
  <si>
    <t>2UR
（内燃機関）
1KM
（電動機）</t>
    <phoneticPr fontId="4"/>
  </si>
  <si>
    <t>6AA-UWG60</t>
  </si>
  <si>
    <t>センチュリー</t>
  </si>
  <si>
    <t>5BA-M900A</t>
  </si>
  <si>
    <t>ルーミー</t>
    <phoneticPr fontId="4"/>
  </si>
  <si>
    <t>※</t>
  </si>
  <si>
    <t>☆☆☆☆</t>
    <phoneticPr fontId="9"/>
  </si>
  <si>
    <t>MC
Ｖ
Ｉ
EP
B
C</t>
    <phoneticPr fontId="4"/>
  </si>
  <si>
    <t>1120～1130</t>
  </si>
  <si>
    <t>CVT
(E･LTC)</t>
    <phoneticPr fontId="4"/>
  </si>
  <si>
    <t>2NR</t>
  </si>
  <si>
    <t>5BA-NRE161G</t>
  </si>
  <si>
    <t>カローラ　フィールダー</t>
  </si>
  <si>
    <t>5BA-NRE161</t>
  </si>
  <si>
    <t>カローラ　アクシオ</t>
  </si>
  <si>
    <t>1670～1710</t>
  </si>
  <si>
    <t>A25A
（内燃機関）
3NM
（電動機）
4NM
（電動機）</t>
    <phoneticPr fontId="4"/>
  </si>
  <si>
    <t>0015～0020</t>
  </si>
  <si>
    <t>6AA-AXAH54</t>
    <phoneticPr fontId="4"/>
  </si>
  <si>
    <t>1620～1640</t>
  </si>
  <si>
    <t>0009～0012</t>
  </si>
  <si>
    <t>6AA-AXAH52</t>
  </si>
  <si>
    <t>ＲＡＶ４</t>
  </si>
  <si>
    <t>0015</t>
    <phoneticPr fontId="4"/>
  </si>
  <si>
    <t>6AA-AXUH85</t>
  </si>
  <si>
    <t>1720～1760</t>
  </si>
  <si>
    <t>0010,0012～0014</t>
  </si>
  <si>
    <t>1680～1710</t>
  </si>
  <si>
    <t>0012～0015</t>
  </si>
  <si>
    <t>6AA-AXUH80</t>
  </si>
  <si>
    <t>0010</t>
  </si>
  <si>
    <t>ハリアー</t>
  </si>
  <si>
    <t/>
  </si>
  <si>
    <t>3BA-A210A</t>
  </si>
  <si>
    <t>5BA-A201A</t>
  </si>
  <si>
    <t>5AA-A202A</t>
  </si>
  <si>
    <t>ライズ</t>
    <phoneticPr fontId="4"/>
  </si>
  <si>
    <t>トヨタ</t>
    <phoneticPr fontId="4"/>
  </si>
  <si>
    <r>
      <t>ガ</t>
    </r>
    <r>
      <rPr>
        <b/>
        <sz val="12"/>
        <rFont val="ＭＳ Ｐゴシック"/>
        <family val="3"/>
        <charset val="128"/>
      </rPr>
      <t>ソリン乗用車（軽自動車）又はガソリン乗用車（普通・小型）</t>
    </r>
    <rPh sb="8" eb="12">
      <t>ケイジドウシャ</t>
    </rPh>
    <rPh sb="13" eb="14">
      <t>マタ</t>
    </rPh>
    <rPh sb="19" eb="22">
      <t>ジョウヨウシャ</t>
    </rPh>
    <rPh sb="23" eb="25">
      <t>フツウ</t>
    </rPh>
    <rPh sb="26" eb="28">
      <t>コガタ</t>
    </rPh>
    <phoneticPr fontId="9"/>
  </si>
  <si>
    <r>
      <t>当</t>
    </r>
    <r>
      <rPr>
        <sz val="8"/>
        <color indexed="8"/>
        <rFont val="ＭＳ Ｐゴシック"/>
        <family val="3"/>
        <charset val="128"/>
      </rPr>
      <t>該自動車の製造又は輸入の事業を行う者の氏名又は名称　</t>
    </r>
  </si>
  <si>
    <t>本田技研工業株式会社</t>
    <phoneticPr fontId="9"/>
  </si>
  <si>
    <r>
      <t>目</t>
    </r>
    <r>
      <rPr>
        <sz val="8"/>
        <color indexed="8"/>
        <rFont val="ＭＳ Ｐゴシック"/>
        <family val="3"/>
        <charset val="128"/>
      </rPr>
      <t>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9"/>
  </si>
  <si>
    <r>
      <t>車</t>
    </r>
    <r>
      <rPr>
        <sz val="8"/>
        <color indexed="8"/>
        <rFont val="ＭＳ Ｐゴシック"/>
        <family val="3"/>
        <charset val="128"/>
      </rPr>
      <t>名</t>
    </r>
    <rPh sb="0" eb="2">
      <t>シャメイ</t>
    </rPh>
    <phoneticPr fontId="9"/>
  </si>
  <si>
    <r>
      <t>通</t>
    </r>
    <r>
      <rPr>
        <sz val="8"/>
        <color indexed="8"/>
        <rFont val="ＭＳ Ｐゴシック"/>
        <family val="3"/>
        <charset val="128"/>
      </rPr>
      <t>称名</t>
    </r>
  </si>
  <si>
    <r>
      <t>原</t>
    </r>
    <r>
      <rPr>
        <sz val="8"/>
        <color indexed="8"/>
        <rFont val="ＭＳ Ｐゴシック"/>
        <family val="3"/>
        <charset val="128"/>
      </rPr>
      <t>動機</t>
    </r>
  </si>
  <si>
    <r>
      <t>変</t>
    </r>
    <r>
      <rPr>
        <sz val="8"/>
        <color indexed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9"/>
  </si>
  <si>
    <r>
      <t>車</t>
    </r>
    <r>
      <rPr>
        <sz val="8"/>
        <color indexed="8"/>
        <rFont val="ＭＳ Ｐゴシック"/>
        <family val="3"/>
        <charset val="128"/>
      </rPr>
      <t>両重量
（</t>
    </r>
    <r>
      <rPr>
        <sz val="8"/>
        <color indexed="8"/>
        <rFont val="Arial"/>
        <family val="2"/>
      </rPr>
      <t>kg</t>
    </r>
    <r>
      <rPr>
        <sz val="8"/>
        <color indexed="8"/>
        <rFont val="ＭＳ Ｐゴシック"/>
        <family val="3"/>
        <charset val="128"/>
      </rPr>
      <t>）</t>
    </r>
    <phoneticPr fontId="9"/>
  </si>
  <si>
    <r>
      <t>乗</t>
    </r>
    <r>
      <rPr>
        <sz val="8"/>
        <color indexed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9"/>
  </si>
  <si>
    <r>
      <t>JC08</t>
    </r>
    <r>
      <rPr>
        <sz val="8"/>
        <color indexed="8"/>
        <rFont val="ＭＳ Ｐゴシック"/>
        <family val="3"/>
        <charset val="128"/>
      </rPr>
      <t>モード</t>
    </r>
    <phoneticPr fontId="9"/>
  </si>
  <si>
    <r>
      <t>燃</t>
    </r>
    <r>
      <rPr>
        <sz val="8"/>
        <color indexed="8"/>
        <rFont val="ＭＳ Ｐゴシック"/>
        <family val="3"/>
        <charset val="128"/>
      </rPr>
      <t>費値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9"/>
  </si>
  <si>
    <r>
      <t>1km</t>
    </r>
    <r>
      <rPr>
        <sz val="8"/>
        <color indexed="8"/>
        <rFont val="ＭＳ Ｐゴシック"/>
        <family val="3"/>
        <charset val="128"/>
      </rPr>
      <t xml:space="preserve">走行
における
</t>
    </r>
    <r>
      <rPr>
        <sz val="8"/>
        <color indexed="8"/>
        <rFont val="Arial"/>
        <family val="2"/>
      </rPr>
      <t>CO2</t>
    </r>
    <r>
      <rPr>
        <sz val="8"/>
        <color indexed="8"/>
        <rFont val="ＭＳ Ｐゴシック"/>
        <family val="3"/>
        <charset val="128"/>
      </rPr>
      <t>排出量
（</t>
    </r>
    <r>
      <rPr>
        <sz val="8"/>
        <color indexed="8"/>
        <rFont val="Arial"/>
        <family val="2"/>
      </rPr>
      <t>g-CO2/km</t>
    </r>
    <r>
      <rPr>
        <sz val="8"/>
        <color indexed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9"/>
  </si>
  <si>
    <r>
      <t>平</t>
    </r>
    <r>
      <rPr>
        <sz val="8"/>
        <color indexed="8"/>
        <rFont val="ＭＳ Ｐゴシック"/>
        <family val="3"/>
        <charset val="128"/>
      </rPr>
      <t>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9"/>
  </si>
  <si>
    <r>
      <t>令</t>
    </r>
    <r>
      <rPr>
        <sz val="8"/>
        <color indexed="8"/>
        <rFont val="ＭＳ Ｐゴシック"/>
        <family val="3"/>
        <charset val="128"/>
      </rPr>
      <t>和２年度
燃費基準値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9"/>
  </si>
  <si>
    <r>
      <t>主</t>
    </r>
    <r>
      <rPr>
        <sz val="8"/>
        <color indexed="8"/>
        <rFont val="ＭＳ Ｐゴシック"/>
        <family val="3"/>
        <charset val="128"/>
      </rPr>
      <t>要</t>
    </r>
    <rPh sb="0" eb="2">
      <t>シュヨウ</t>
    </rPh>
    <phoneticPr fontId="9"/>
  </si>
  <si>
    <r>
      <t>そ</t>
    </r>
    <r>
      <rPr>
        <sz val="8"/>
        <color indexed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9"/>
  </si>
  <si>
    <r>
      <t>（</t>
    </r>
    <r>
      <rPr>
        <sz val="8"/>
        <color indexed="8"/>
        <rFont val="ＭＳ Ｐゴシック"/>
        <family val="3"/>
        <charset val="128"/>
      </rPr>
      <t>参考）</t>
    </r>
    <rPh sb="1" eb="3">
      <t>サンコウ</t>
    </rPh>
    <phoneticPr fontId="9"/>
  </si>
  <si>
    <r>
      <t>型</t>
    </r>
    <r>
      <rPr>
        <sz val="8"/>
        <color indexed="8"/>
        <rFont val="ＭＳ Ｐゴシック"/>
        <family val="3"/>
        <charset val="128"/>
      </rPr>
      <t>式</t>
    </r>
  </si>
  <si>
    <r>
      <t>総</t>
    </r>
    <r>
      <rPr>
        <sz val="8"/>
        <color indexed="8"/>
        <rFont val="ＭＳ Ｐゴシック"/>
        <family val="3"/>
        <charset val="128"/>
      </rPr>
      <t>排
気量
（</t>
    </r>
    <r>
      <rPr>
        <sz val="8"/>
        <color indexed="8"/>
        <rFont val="Arial"/>
        <family val="2"/>
      </rPr>
      <t>L</t>
    </r>
    <r>
      <rPr>
        <sz val="8"/>
        <color indexed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9"/>
  </si>
  <si>
    <r>
      <t>燃</t>
    </r>
    <r>
      <rPr>
        <sz val="8"/>
        <color indexed="8"/>
        <rFont val="ＭＳ Ｐゴシック"/>
        <family val="3"/>
        <charset val="128"/>
      </rPr>
      <t>費</t>
    </r>
  </si>
  <si>
    <r>
      <t>主</t>
    </r>
    <r>
      <rPr>
        <sz val="8"/>
        <color indexed="8"/>
        <rFont val="ＭＳ Ｐゴシック"/>
        <family val="3"/>
        <charset val="128"/>
      </rPr>
      <t>要排</t>
    </r>
  </si>
  <si>
    <r>
      <t>低</t>
    </r>
    <r>
      <rPr>
        <sz val="8"/>
        <color indexed="8"/>
        <rFont val="ＭＳ Ｐゴシック"/>
        <family val="3"/>
        <charset val="128"/>
      </rPr>
      <t>排出</t>
    </r>
  </si>
  <si>
    <r>
      <t>改</t>
    </r>
    <r>
      <rPr>
        <sz val="8"/>
        <color indexed="8"/>
        <rFont val="ＭＳ Ｐゴシック"/>
        <family val="3"/>
        <charset val="128"/>
      </rPr>
      <t>善</t>
    </r>
    <rPh sb="0" eb="2">
      <t>カイゼン</t>
    </rPh>
    <phoneticPr fontId="9"/>
  </si>
  <si>
    <r>
      <t>出</t>
    </r>
    <r>
      <rPr>
        <sz val="8"/>
        <color indexed="8"/>
        <rFont val="ＭＳ Ｐゴシック"/>
        <family val="3"/>
        <charset val="128"/>
      </rPr>
      <t>ガス</t>
    </r>
  </si>
  <si>
    <r>
      <t>駆</t>
    </r>
    <r>
      <rPr>
        <sz val="8"/>
        <color indexed="8"/>
        <rFont val="ＭＳ Ｐゴシック"/>
        <family val="3"/>
        <charset val="128"/>
      </rPr>
      <t>動</t>
    </r>
  </si>
  <si>
    <r>
      <t>そ</t>
    </r>
    <r>
      <rPr>
        <sz val="8"/>
        <color indexed="8"/>
        <rFont val="ＭＳ Ｐゴシック"/>
        <family val="3"/>
        <charset val="128"/>
      </rPr>
      <t>の他</t>
    </r>
  </si>
  <si>
    <r>
      <t>ガ</t>
    </r>
    <r>
      <rPr>
        <sz val="8"/>
        <color indexed="8"/>
        <rFont val="ＭＳ Ｐゴシック"/>
        <family val="3"/>
        <charset val="128"/>
      </rPr>
      <t>ス認定</t>
    </r>
  </si>
  <si>
    <r>
      <t>対</t>
    </r>
    <r>
      <rPr>
        <sz val="8"/>
        <color indexed="8"/>
        <rFont val="ＭＳ Ｐゴシック"/>
        <family val="3"/>
        <charset val="128"/>
      </rPr>
      <t>策</t>
    </r>
    <rPh sb="0" eb="2">
      <t>タイサク</t>
    </rPh>
    <phoneticPr fontId="9"/>
  </si>
  <si>
    <r>
      <t>対</t>
    </r>
    <r>
      <rPr>
        <sz val="8"/>
        <color indexed="8"/>
        <rFont val="ＭＳ Ｐゴシック"/>
        <family val="3"/>
        <charset val="128"/>
      </rPr>
      <t>策</t>
    </r>
  </si>
  <si>
    <r>
      <t>形</t>
    </r>
    <r>
      <rPr>
        <sz val="8"/>
        <color indexed="8"/>
        <rFont val="ＭＳ Ｐゴシック"/>
        <family val="3"/>
        <charset val="128"/>
      </rPr>
      <t>式</t>
    </r>
  </si>
  <si>
    <r>
      <t>レ</t>
    </r>
    <r>
      <rPr>
        <sz val="8"/>
        <color indexed="8"/>
        <rFont val="ＭＳ Ｐゴシック"/>
        <family val="3"/>
        <charset val="128"/>
      </rPr>
      <t>ベル</t>
    </r>
  </si>
  <si>
    <t>ホンダ</t>
    <phoneticPr fontId="9"/>
  </si>
  <si>
    <r>
      <rPr>
        <sz val="8"/>
        <color indexed="8"/>
        <rFont val="ＭＳ Ｐゴシック"/>
        <family val="3"/>
        <charset val="128"/>
      </rPr>
      <t>ＦＲＥＥＤ</t>
    </r>
  </si>
  <si>
    <t>6AA-GB7</t>
  </si>
  <si>
    <t>0017</t>
  </si>
  <si>
    <r>
      <t>LEB(</t>
    </r>
    <r>
      <rPr>
        <sz val="8"/>
        <color indexed="8"/>
        <rFont val="ＭＳ Ｐゴシック"/>
        <family val="3"/>
        <charset val="128"/>
      </rPr>
      <t>内燃機関</t>
    </r>
    <r>
      <rPr>
        <sz val="8"/>
        <color indexed="8"/>
        <rFont val="Arial"/>
        <family val="2"/>
      </rPr>
      <t>)
-H1(</t>
    </r>
    <r>
      <rPr>
        <sz val="8"/>
        <color indexed="8"/>
        <rFont val="ＭＳ Ｐゴシック"/>
        <family val="3"/>
        <charset val="128"/>
      </rPr>
      <t>電動機</t>
    </r>
    <r>
      <rPr>
        <sz val="8"/>
        <color indexed="8"/>
        <rFont val="Arial"/>
        <family val="2"/>
      </rPr>
      <t>)</t>
    </r>
  </si>
  <si>
    <t>7AT
(E)</t>
    <phoneticPr fontId="34"/>
  </si>
  <si>
    <t>6</t>
  </si>
  <si>
    <t>H,I,V,MC,EP,B,AM</t>
    <phoneticPr fontId="9"/>
  </si>
  <si>
    <r>
      <rPr>
        <u/>
        <sz val="8"/>
        <color indexed="8"/>
        <rFont val="Segoe UI Symbol"/>
        <family val="2"/>
      </rPr>
      <t>☆☆☆☆☆</t>
    </r>
    <phoneticPr fontId="9"/>
  </si>
  <si>
    <r>
      <t>0018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0022</t>
    </r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</si>
  <si>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1470</t>
    </r>
  </si>
  <si>
    <t>4/6/7</t>
  </si>
  <si>
    <t>6AA-GB8</t>
  </si>
  <si>
    <r>
      <t>0013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0015</t>
    </r>
  </si>
  <si>
    <r>
      <t>1500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1520</t>
    </r>
  </si>
  <si>
    <t>5BA-GB5</t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</si>
  <si>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0006</t>
    </r>
  </si>
  <si>
    <t>L15B</t>
  </si>
  <si>
    <r>
      <t xml:space="preserve">CVT
</t>
    </r>
    <r>
      <rPr>
        <sz val="8"/>
        <color indexed="8"/>
        <rFont val="ＭＳ Ｐゴシック"/>
        <family val="3"/>
        <charset val="128"/>
      </rPr>
      <t>（</t>
    </r>
    <r>
      <rPr>
        <sz val="8"/>
        <color indexed="8"/>
        <rFont val="Arial"/>
        <family val="2"/>
      </rPr>
      <t>E</t>
    </r>
    <r>
      <rPr>
        <sz val="8"/>
        <color indexed="8"/>
        <rFont val="ＭＳ Ｐゴシック"/>
        <family val="3"/>
        <charset val="128"/>
      </rPr>
      <t>･</t>
    </r>
    <r>
      <rPr>
        <sz val="8"/>
        <color indexed="8"/>
        <rFont val="Arial"/>
        <family val="2"/>
      </rPr>
      <t>LTC</t>
    </r>
    <r>
      <rPr>
        <sz val="8"/>
        <color indexed="8"/>
        <rFont val="ＭＳ Ｐゴシック"/>
        <family val="3"/>
        <charset val="128"/>
      </rPr>
      <t>）</t>
    </r>
  </si>
  <si>
    <r>
      <t>1350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1410</t>
    </r>
  </si>
  <si>
    <t>I,D,V,EP,B,C</t>
    <phoneticPr fontId="9"/>
  </si>
  <si>
    <r>
      <rPr>
        <u/>
        <sz val="8"/>
        <color indexed="8"/>
        <rFont val="Segoe UI Symbol"/>
        <family val="2"/>
      </rPr>
      <t>☆☆☆☆</t>
    </r>
    <phoneticPr fontId="9"/>
  </si>
  <si>
    <t>5BA-GB6</t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</si>
  <si>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1490</t>
    </r>
  </si>
  <si>
    <r>
      <rPr>
        <sz val="8"/>
        <color indexed="8"/>
        <rFont val="ＭＳ Ｐゴシック"/>
        <family val="3"/>
        <charset val="128"/>
      </rPr>
      <t>ＦＲＥＥＤ＋</t>
    </r>
  </si>
  <si>
    <r>
      <t>0023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0024</t>
    </r>
  </si>
  <si>
    <r>
      <t>1410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1420</t>
    </r>
  </si>
  <si>
    <t>5</t>
  </si>
  <si>
    <r>
      <t>0025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0026</t>
    </r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</si>
  <si>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1450</t>
    </r>
  </si>
  <si>
    <r>
      <t>0016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0019</t>
    </r>
  </si>
  <si>
    <r>
      <t>1490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1510</t>
    </r>
  </si>
  <si>
    <r>
      <t>0007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0009</t>
    </r>
  </si>
  <si>
    <r>
      <t>1360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1380</t>
    </r>
  </si>
  <si>
    <r>
      <t>1430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1460</t>
    </r>
  </si>
  <si>
    <r>
      <rPr>
        <sz val="8"/>
        <color indexed="8"/>
        <rFont val="ＭＳ Ｐゴシック"/>
        <family val="3"/>
        <charset val="128"/>
      </rPr>
      <t>ＶＥＺＥＬ</t>
    </r>
  </si>
  <si>
    <t>6AA-RV5</t>
  </si>
  <si>
    <t>0001～0004</t>
  </si>
  <si>
    <t>LEC(内燃機関)
-H5(電動機)</t>
  </si>
  <si>
    <t>―</t>
  </si>
  <si>
    <t>1350～1400</t>
  </si>
  <si>
    <t>6AA-RV6</t>
  </si>
  <si>
    <t>1430～1450</t>
  </si>
  <si>
    <t>ステップワゴン</t>
    <phoneticPr fontId="9"/>
  </si>
  <si>
    <t>5BA-RP6</t>
    <phoneticPr fontId="34"/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</si>
  <si>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0004</t>
    </r>
  </si>
  <si>
    <t>L15C</t>
  </si>
  <si>
    <r>
      <t>1710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1740</t>
    </r>
  </si>
  <si>
    <t>7/8</t>
  </si>
  <si>
    <t>I,D,V,EP,B,C</t>
    <phoneticPr fontId="34"/>
  </si>
  <si>
    <t>3W</t>
    <phoneticPr fontId="34"/>
  </si>
  <si>
    <t>タイヤ205/60R16</t>
    <phoneticPr fontId="9"/>
  </si>
  <si>
    <t>7</t>
  </si>
  <si>
    <t>タイヤ205/55R17</t>
    <phoneticPr fontId="9"/>
  </si>
  <si>
    <t>5BA-RP6</t>
  </si>
  <si>
    <t>0006～0007</t>
  </si>
  <si>
    <t>1780～1790</t>
  </si>
  <si>
    <t>5BA-RP7</t>
    <phoneticPr fontId="34"/>
  </si>
  <si>
    <r>
      <t>0001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0007</t>
    </r>
    <phoneticPr fontId="9"/>
  </si>
  <si>
    <r>
      <t>1790</t>
    </r>
    <r>
      <rPr>
        <sz val="8"/>
        <color indexed="8"/>
        <rFont val="ＭＳ Ｐゴシック"/>
        <family val="3"/>
        <charset val="128"/>
      </rPr>
      <t>～</t>
    </r>
    <r>
      <rPr>
        <sz val="8"/>
        <color indexed="8"/>
        <rFont val="Arial"/>
        <family val="2"/>
      </rPr>
      <t>1810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</si>
</sst>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"/>
    <numFmt numFmtId="177" formatCode="0.0"/>
    <numFmt numFmtId="178" formatCode="0_);[Red]\(0\)"/>
    <numFmt numFmtId="179" formatCode="0_ "/>
    <numFmt numFmtId="180" formatCode="0.0_ "/>
    <numFmt numFmtId="181" formatCode="0.0_);[Red]\(0.0\)"/>
    <numFmt numFmtId="182" formatCode=".0"/>
  </numFmts>
  <fonts count="52">
    <font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name val="ＭＳ Ｐゴシック"/>
      <family val="3"/>
      <charset val="128"/>
    </font>
    <font>
      <sz val="8"/>
      <name val="游ゴシック"/>
      <family val="2"/>
      <charset val="128"/>
    </font>
    <font>
      <sz val="11"/>
      <color theme="1"/>
      <name val="ＭＳ Ｐゴシック"/>
      <family val="3"/>
      <charset val="128"/>
    </font>
    <font>
      <sz val="8"/>
      <color theme="1"/>
      <name val="Arial"/>
      <family val="2"/>
    </font>
    <font>
      <sz val="8"/>
      <color theme="1"/>
      <name val="ＭＳ Ｐゴシック"/>
      <family val="3"/>
      <charset val="128"/>
    </font>
    <font>
      <b/>
      <sz val="10"/>
      <color theme="1"/>
      <name val="Arial"/>
      <family val="2"/>
    </font>
    <font>
      <sz val="8"/>
      <color theme="1"/>
      <name val="ＭＳ ゴシック"/>
      <family val="3"/>
      <charset val="128"/>
    </font>
    <font>
      <sz val="11"/>
      <color rgb="FF3F3F76"/>
      <name val="ＭＳ Ｐゴシック"/>
      <family val="2"/>
      <charset val="128"/>
    </font>
    <font>
      <sz val="8"/>
      <name val="ＭＳ Ｐゴシック"/>
      <family val="2"/>
      <charset val="128"/>
    </font>
    <font>
      <sz val="8"/>
      <color theme="1"/>
      <name val="ＭＳ Ｐゴシック"/>
      <family val="2"/>
      <charset val="128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ＭＳ Ｐゴシック"/>
      <family val="3"/>
      <charset val="128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1"/>
      <color theme="1"/>
      <name val="游ゴシック"/>
      <family val="3"/>
      <charset val="128"/>
      <scheme val="minor"/>
    </font>
    <font>
      <sz val="8"/>
      <name val="Yu Gothic"/>
      <family val="2"/>
      <charset val="128"/>
    </font>
    <font>
      <sz val="6"/>
      <name val="游ゴシック"/>
      <family val="3"/>
      <charset val="128"/>
    </font>
    <font>
      <sz val="12"/>
      <name val="ＭＳ Ｐゴシック"/>
      <family val="3"/>
      <charset val="128"/>
    </font>
    <font>
      <u/>
      <sz val="12"/>
      <name val="Arial"/>
      <family val="2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color rgb="FFFF0000"/>
      <name val="Arial"/>
      <family val="2"/>
    </font>
    <font>
      <sz val="7"/>
      <name val="Arial"/>
      <family val="2"/>
    </font>
    <font>
      <sz val="8"/>
      <name val="Meiryo UI"/>
      <family val="2"/>
      <charset val="128"/>
    </font>
    <font>
      <sz val="8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0"/>
      <name val="ＭＳ Ｐゴシック"/>
      <family val="3"/>
      <charset val="128"/>
    </font>
    <font>
      <sz val="8"/>
      <color indexed="8"/>
      <name val="Arial"/>
      <family val="2"/>
    </font>
    <font>
      <sz val="11"/>
      <color indexed="8"/>
      <name val="ＭＳ Ｐゴシック"/>
      <family val="3"/>
      <charset val="128"/>
    </font>
    <font>
      <u/>
      <sz val="8"/>
      <color theme="1"/>
      <name val="Arial"/>
      <family val="2"/>
    </font>
    <font>
      <u/>
      <sz val="8"/>
      <color indexed="8"/>
      <name val="Segoe UI Symbol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</borders>
  <cellStyleXfs count="11">
    <xf numFmtId="0" fontId="0" fillId="0" borderId="0">
      <alignment vertical="center"/>
    </xf>
    <xf numFmtId="0" fontId="2" fillId="0" borderId="0"/>
    <xf numFmtId="0" fontId="2" fillId="0" borderId="0"/>
    <xf numFmtId="0" fontId="18" fillId="0" borderId="0">
      <alignment vertical="center"/>
    </xf>
    <xf numFmtId="0" fontId="3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18" fillId="0" borderId="0">
      <alignment vertical="center"/>
    </xf>
    <xf numFmtId="0" fontId="1" fillId="0" borderId="0">
      <alignment vertical="center"/>
    </xf>
    <xf numFmtId="0" fontId="49" fillId="0" borderId="0">
      <alignment vertical="center"/>
    </xf>
  </cellStyleXfs>
  <cellXfs count="637">
    <xf numFmtId="0" fontId="0" fillId="0" borderId="0" xfId="0">
      <alignment vertical="center"/>
    </xf>
    <xf numFmtId="0" fontId="3" fillId="0" borderId="0" xfId="1" applyFont="1"/>
    <xf numFmtId="0" fontId="5" fillId="0" borderId="0" xfId="1" applyFont="1"/>
    <xf numFmtId="0" fontId="6" fillId="0" borderId="0" xfId="1" applyFont="1" applyAlignment="1">
      <alignment horizontal="right"/>
    </xf>
    <xf numFmtId="0" fontId="5" fillId="0" borderId="0" xfId="0" applyFont="1" applyAlignment="1"/>
    <xf numFmtId="0" fontId="6" fillId="0" borderId="0" xfId="1" applyFont="1"/>
    <xf numFmtId="0" fontId="5" fillId="0" borderId="1" xfId="1" applyFont="1" applyBorder="1"/>
    <xf numFmtId="0" fontId="10" fillId="0" borderId="0" xfId="1" applyFont="1"/>
    <xf numFmtId="0" fontId="5" fillId="0" borderId="0" xfId="1" applyFont="1" applyAlignment="1">
      <alignment horizontal="right"/>
    </xf>
    <xf numFmtId="0" fontId="5" fillId="0" borderId="3" xfId="1" applyFont="1" applyBorder="1" applyAlignment="1">
      <alignment horizontal="centerContinuous"/>
    </xf>
    <xf numFmtId="0" fontId="5" fillId="0" borderId="4" xfId="1" applyFont="1" applyBorder="1" applyAlignment="1">
      <alignment horizontal="centerContinuous"/>
    </xf>
    <xf numFmtId="0" fontId="5" fillId="0" borderId="8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12" fillId="0" borderId="0" xfId="1" applyFont="1"/>
    <xf numFmtId="0" fontId="5" fillId="0" borderId="1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6" xfId="1" applyFont="1" applyBorder="1" applyAlignment="1">
      <alignment vertical="center"/>
    </xf>
    <xf numFmtId="0" fontId="5" fillId="0" borderId="8" xfId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0" fontId="5" fillId="0" borderId="28" xfId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center" vertical="center" wrapText="1"/>
      <protection locked="0"/>
    </xf>
    <xf numFmtId="176" fontId="5" fillId="0" borderId="28" xfId="1" applyNumberFormat="1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29" xfId="1" applyFont="1" applyBorder="1" applyAlignment="1" applyProtection="1">
      <alignment horizontal="center" vertical="center"/>
      <protection locked="0"/>
    </xf>
    <xf numFmtId="177" fontId="13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13" fillId="0" borderId="29" xfId="1" applyNumberFormat="1" applyFont="1" applyBorder="1" applyAlignment="1">
      <alignment horizontal="center" vertical="center" wrapText="1"/>
    </xf>
    <xf numFmtId="177" fontId="14" fillId="0" borderId="30" xfId="0" quotePrefix="1" applyNumberFormat="1" applyFont="1" applyBorder="1" applyAlignment="1" applyProtection="1">
      <alignment horizontal="center" vertical="center" wrapText="1"/>
      <protection locked="0"/>
    </xf>
    <xf numFmtId="177" fontId="14" fillId="0" borderId="28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28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 wrapText="1"/>
    </xf>
    <xf numFmtId="0" fontId="5" fillId="0" borderId="28" xfId="1" applyFont="1" applyBorder="1" applyAlignment="1">
      <alignment vertical="center"/>
    </xf>
    <xf numFmtId="0" fontId="15" fillId="0" borderId="28" xfId="1" applyFont="1" applyBorder="1" applyAlignment="1">
      <alignment horizontal="center" vertical="center"/>
    </xf>
    <xf numFmtId="179" fontId="5" fillId="0" borderId="31" xfId="0" applyNumberFormat="1" applyFont="1" applyBorder="1" applyAlignment="1">
      <alignment horizontal="center" vertical="center"/>
    </xf>
    <xf numFmtId="179" fontId="5" fillId="0" borderId="28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12" xfId="1" applyFont="1" applyBorder="1" applyAlignment="1">
      <alignment vertical="center"/>
    </xf>
    <xf numFmtId="0" fontId="5" fillId="0" borderId="14" xfId="1" applyFont="1" applyBorder="1" applyAlignment="1">
      <alignment vertical="center"/>
    </xf>
    <xf numFmtId="0" fontId="5" fillId="0" borderId="13" xfId="1" applyFont="1" applyBorder="1" applyAlignment="1">
      <alignment horizontal="left" vertical="center"/>
    </xf>
    <xf numFmtId="0" fontId="5" fillId="0" borderId="22" xfId="1" applyFont="1" applyBorder="1" applyAlignment="1">
      <alignment horizontal="left" vertical="center"/>
    </xf>
    <xf numFmtId="49" fontId="5" fillId="0" borderId="28" xfId="0" quotePrefix="1" applyNumberFormat="1" applyFont="1" applyBorder="1" applyAlignment="1" applyProtection="1">
      <alignment horizontal="left" vertical="center" wrapText="1"/>
      <protection locked="0"/>
    </xf>
    <xf numFmtId="0" fontId="5" fillId="0" borderId="28" xfId="1" applyFont="1" applyBorder="1" applyAlignment="1" applyProtection="1">
      <alignment horizontal="center" vertical="center"/>
      <protection locked="0"/>
    </xf>
    <xf numFmtId="177" fontId="13" fillId="0" borderId="32" xfId="1" quotePrefix="1" applyNumberFormat="1" applyFont="1" applyBorder="1" applyAlignment="1" applyProtection="1">
      <alignment horizontal="center" vertical="center" wrapText="1"/>
      <protection locked="0"/>
    </xf>
    <xf numFmtId="178" fontId="13" fillId="0" borderId="33" xfId="1" applyNumberFormat="1" applyFont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3" borderId="0" xfId="1" applyFont="1" applyFill="1"/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/>
      <protection locked="0"/>
    </xf>
    <xf numFmtId="0" fontId="19" fillId="0" borderId="0" xfId="2" applyFont="1"/>
    <xf numFmtId="0" fontId="19" fillId="0" borderId="0" xfId="3" applyFont="1" applyAlignment="1"/>
    <xf numFmtId="0" fontId="19" fillId="3" borderId="0" xfId="2" applyFont="1" applyFill="1"/>
    <xf numFmtId="0" fontId="19" fillId="0" borderId="0" xfId="2" applyFont="1" applyAlignment="1">
      <alignment vertical="center"/>
    </xf>
    <xf numFmtId="0" fontId="19" fillId="0" borderId="0" xfId="3" applyFont="1" applyProtection="1">
      <alignment vertical="center"/>
      <protection locked="0"/>
    </xf>
    <xf numFmtId="3" fontId="19" fillId="0" borderId="28" xfId="3" applyNumberFormat="1" applyFont="1" applyBorder="1" applyAlignment="1" applyProtection="1">
      <alignment horizontal="center" vertical="center"/>
      <protection locked="0"/>
    </xf>
    <xf numFmtId="179" fontId="19" fillId="4" borderId="28" xfId="3" applyNumberFormat="1" applyFont="1" applyFill="1" applyBorder="1" applyAlignment="1">
      <alignment horizontal="center" vertical="center"/>
    </xf>
    <xf numFmtId="179" fontId="19" fillId="4" borderId="31" xfId="3" applyNumberFormat="1" applyFont="1" applyFill="1" applyBorder="1" applyAlignment="1">
      <alignment horizontal="center" vertical="center"/>
    </xf>
    <xf numFmtId="0" fontId="19" fillId="4" borderId="28" xfId="2" applyFont="1" applyFill="1" applyBorder="1" applyAlignment="1">
      <alignment horizontal="center" vertical="center"/>
    </xf>
    <xf numFmtId="0" fontId="19" fillId="4" borderId="28" xfId="2" applyFont="1" applyFill="1" applyBorder="1" applyAlignment="1">
      <alignment vertical="center"/>
    </xf>
    <xf numFmtId="0" fontId="19" fillId="4" borderId="28" xfId="2" applyFont="1" applyFill="1" applyBorder="1" applyAlignment="1">
      <alignment horizontal="center" vertical="center" wrapText="1"/>
    </xf>
    <xf numFmtId="177" fontId="21" fillId="4" borderId="28" xfId="3" quotePrefix="1" applyNumberFormat="1" applyFont="1" applyFill="1" applyBorder="1" applyAlignment="1" applyProtection="1">
      <alignment horizontal="center" vertical="center" wrapText="1"/>
      <protection locked="0"/>
    </xf>
    <xf numFmtId="177" fontId="21" fillId="4" borderId="30" xfId="3" quotePrefix="1" applyNumberFormat="1" applyFont="1" applyFill="1" applyBorder="1" applyAlignment="1" applyProtection="1">
      <alignment horizontal="center" vertical="center" wrapText="1"/>
      <protection locked="0"/>
    </xf>
    <xf numFmtId="178" fontId="21" fillId="4" borderId="33" xfId="2" applyNumberFormat="1" applyFont="1" applyFill="1" applyBorder="1" applyAlignment="1">
      <alignment horizontal="center" vertical="center" wrapText="1"/>
    </xf>
    <xf numFmtId="177" fontId="21" fillId="4" borderId="32" xfId="2" quotePrefix="1" applyNumberFormat="1" applyFont="1" applyFill="1" applyBorder="1" applyAlignment="1" applyProtection="1">
      <alignment horizontal="center" vertical="center" wrapText="1"/>
      <protection locked="0"/>
    </xf>
    <xf numFmtId="0" fontId="19" fillId="4" borderId="29" xfId="2" applyFont="1" applyFill="1" applyBorder="1" applyAlignment="1" applyProtection="1">
      <alignment horizontal="center" vertical="center"/>
      <protection locked="0"/>
    </xf>
    <xf numFmtId="0" fontId="19" fillId="4" borderId="3" xfId="3" applyFont="1" applyFill="1" applyBorder="1" applyAlignment="1" applyProtection="1">
      <alignment horizontal="center" vertical="center" wrapText="1"/>
      <protection locked="0"/>
    </xf>
    <xf numFmtId="0" fontId="19" fillId="0" borderId="28" xfId="2" applyFont="1" applyBorder="1" applyAlignment="1" applyProtection="1">
      <alignment horizontal="center" vertical="center" wrapText="1"/>
      <protection locked="0"/>
    </xf>
    <xf numFmtId="176" fontId="19" fillId="0" borderId="28" xfId="2" applyNumberFormat="1" applyFont="1" applyBorder="1" applyAlignment="1" applyProtection="1">
      <alignment horizontal="center" vertical="center"/>
      <protection locked="0"/>
    </xf>
    <xf numFmtId="0" fontId="19" fillId="0" borderId="28" xfId="2" applyFont="1" applyBorder="1" applyAlignment="1" applyProtection="1">
      <alignment horizontal="left" vertical="center" wrapText="1"/>
      <protection locked="0"/>
    </xf>
    <xf numFmtId="0" fontId="19" fillId="5" borderId="28" xfId="2" applyFont="1" applyFill="1" applyBorder="1" applyAlignment="1">
      <alignment horizontal="left" vertical="center"/>
    </xf>
    <xf numFmtId="0" fontId="19" fillId="5" borderId="13" xfId="2" applyFont="1" applyFill="1" applyBorder="1" applyAlignment="1">
      <alignment horizontal="left" vertical="center"/>
    </xf>
    <xf numFmtId="0" fontId="19" fillId="5" borderId="14" xfId="2" applyFont="1" applyFill="1" applyBorder="1" applyAlignment="1">
      <alignment vertical="center"/>
    </xf>
    <xf numFmtId="0" fontId="19" fillId="5" borderId="24" xfId="2" applyFont="1" applyFill="1" applyBorder="1" applyAlignment="1">
      <alignment vertical="center"/>
    </xf>
    <xf numFmtId="178" fontId="21" fillId="4" borderId="29" xfId="2" applyNumberFormat="1" applyFont="1" applyFill="1" applyBorder="1" applyAlignment="1">
      <alignment horizontal="center" vertical="center" wrapText="1"/>
    </xf>
    <xf numFmtId="177" fontId="21" fillId="4" borderId="30" xfId="2" quotePrefix="1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2" applyFont="1" applyFill="1" applyBorder="1" applyAlignment="1">
      <alignment horizontal="left" vertical="center"/>
    </xf>
    <xf numFmtId="0" fontId="19" fillId="5" borderId="12" xfId="2" applyFont="1" applyFill="1" applyBorder="1" applyAlignment="1">
      <alignment vertical="center"/>
    </xf>
    <xf numFmtId="0" fontId="19" fillId="5" borderId="11" xfId="2" applyFont="1" applyFill="1" applyBorder="1" applyAlignment="1">
      <alignment vertical="center"/>
    </xf>
    <xf numFmtId="179" fontId="19" fillId="0" borderId="28" xfId="3" applyNumberFormat="1" applyFont="1" applyBorder="1" applyAlignment="1">
      <alignment horizontal="center" vertical="center"/>
    </xf>
    <xf numFmtId="179" fontId="19" fillId="0" borderId="31" xfId="3" applyNumberFormat="1" applyFont="1" applyBorder="1" applyAlignment="1">
      <alignment horizontal="center" vertical="center"/>
    </xf>
    <xf numFmtId="0" fontId="19" fillId="0" borderId="28" xfId="2" applyFont="1" applyBorder="1" applyAlignment="1">
      <alignment horizontal="center" vertical="center"/>
    </xf>
    <xf numFmtId="0" fontId="19" fillId="0" borderId="28" xfId="2" applyFont="1" applyBorder="1" applyAlignment="1">
      <alignment vertical="center"/>
    </xf>
    <xf numFmtId="0" fontId="19" fillId="0" borderId="28" xfId="2" applyFont="1" applyBorder="1" applyAlignment="1">
      <alignment horizontal="center" vertical="center" wrapText="1"/>
    </xf>
    <xf numFmtId="177" fontId="21" fillId="0" borderId="28" xfId="3" quotePrefix="1" applyNumberFormat="1" applyFont="1" applyBorder="1" applyAlignment="1" applyProtection="1">
      <alignment horizontal="center" vertical="center" wrapText="1"/>
      <protection locked="0"/>
    </xf>
    <xf numFmtId="177" fontId="21" fillId="0" borderId="30" xfId="3" quotePrefix="1" applyNumberFormat="1" applyFont="1" applyBorder="1" applyAlignment="1" applyProtection="1">
      <alignment horizontal="center" vertical="center" wrapText="1"/>
      <protection locked="0"/>
    </xf>
    <xf numFmtId="178" fontId="21" fillId="0" borderId="29" xfId="2" applyNumberFormat="1" applyFont="1" applyBorder="1" applyAlignment="1">
      <alignment horizontal="center" vertical="center" wrapText="1"/>
    </xf>
    <xf numFmtId="177" fontId="21" fillId="0" borderId="30" xfId="2" quotePrefix="1" applyNumberFormat="1" applyFont="1" applyBorder="1" applyAlignment="1" applyProtection="1">
      <alignment horizontal="center" vertical="center" wrapText="1"/>
      <protection locked="0"/>
    </xf>
    <xf numFmtId="0" fontId="19" fillId="0" borderId="29" xfId="2" applyFont="1" applyBorder="1" applyAlignment="1" applyProtection="1">
      <alignment horizontal="center" vertical="center"/>
      <protection locked="0"/>
    </xf>
    <xf numFmtId="0" fontId="19" fillId="0" borderId="3" xfId="3" applyFont="1" applyBorder="1" applyAlignment="1" applyProtection="1">
      <alignment horizontal="center" vertical="center" wrapText="1"/>
      <protection locked="0"/>
    </xf>
    <xf numFmtId="0" fontId="19" fillId="0" borderId="28" xfId="2" applyFont="1" applyBorder="1" applyAlignment="1" applyProtection="1">
      <alignment horizontal="center" vertical="center"/>
      <protection locked="0"/>
    </xf>
    <xf numFmtId="0" fontId="19" fillId="0" borderId="28" xfId="2" applyFont="1" applyBorder="1" applyAlignment="1">
      <alignment horizontal="left" vertical="center"/>
    </xf>
    <xf numFmtId="0" fontId="19" fillId="0" borderId="13" xfId="2" applyFont="1" applyBorder="1" applyAlignment="1">
      <alignment horizontal="left" vertical="center"/>
    </xf>
    <xf numFmtId="0" fontId="19" fillId="0" borderId="14" xfId="2" applyFont="1" applyBorder="1" applyAlignment="1">
      <alignment vertical="center"/>
    </xf>
    <xf numFmtId="0" fontId="19" fillId="0" borderId="11" xfId="2" applyFont="1" applyBorder="1" applyAlignment="1">
      <alignment vertical="center"/>
    </xf>
    <xf numFmtId="0" fontId="19" fillId="0" borderId="22" xfId="2" applyFont="1" applyBorder="1" applyAlignment="1">
      <alignment horizontal="left" vertical="center"/>
    </xf>
    <xf numFmtId="0" fontId="19" fillId="0" borderId="12" xfId="2" applyFont="1" applyBorder="1" applyAlignment="1">
      <alignment vertical="center"/>
    </xf>
    <xf numFmtId="0" fontId="5" fillId="0" borderId="28" xfId="2" applyFont="1" applyBorder="1" applyAlignment="1" applyProtection="1">
      <alignment horizontal="left" vertical="center" wrapText="1"/>
      <protection locked="0"/>
    </xf>
    <xf numFmtId="0" fontId="19" fillId="0" borderId="28" xfId="2" applyFont="1" applyBorder="1" applyAlignment="1">
      <alignment vertical="center" wrapText="1"/>
    </xf>
    <xf numFmtId="49" fontId="5" fillId="0" borderId="28" xfId="3" quotePrefix="1" applyNumberFormat="1" applyFont="1" applyBorder="1" applyAlignment="1" applyProtection="1">
      <alignment horizontal="left" vertical="center" wrapText="1"/>
      <protection locked="0"/>
    </xf>
    <xf numFmtId="0" fontId="19" fillId="0" borderId="4" xfId="2" applyFont="1" applyBorder="1" applyAlignment="1">
      <alignment horizontal="centerContinuous"/>
    </xf>
    <xf numFmtId="0" fontId="20" fillId="0" borderId="3" xfId="2" applyFont="1" applyBorder="1" applyAlignment="1">
      <alignment horizontal="centerContinuous"/>
    </xf>
    <xf numFmtId="0" fontId="19" fillId="0" borderId="0" xfId="2" applyFont="1" applyAlignment="1">
      <alignment horizontal="right"/>
    </xf>
    <xf numFmtId="0" fontId="19" fillId="0" borderId="1" xfId="2" applyFont="1" applyBorder="1"/>
    <xf numFmtId="0" fontId="27" fillId="0" borderId="0" xfId="2" applyFont="1"/>
    <xf numFmtId="0" fontId="28" fillId="0" borderId="0" xfId="2" applyFont="1"/>
    <xf numFmtId="0" fontId="29" fillId="0" borderId="0" xfId="2" applyFont="1"/>
    <xf numFmtId="0" fontId="29" fillId="0" borderId="0" xfId="2" applyFont="1" applyAlignment="1">
      <alignment horizontal="right"/>
    </xf>
    <xf numFmtId="0" fontId="30" fillId="0" borderId="0" xfId="2" applyFont="1"/>
    <xf numFmtId="0" fontId="5" fillId="0" borderId="0" xfId="1" applyFont="1" applyAlignment="1">
      <alignment horizontal="center"/>
    </xf>
    <xf numFmtId="0" fontId="8" fillId="0" borderId="24" xfId="1" applyFont="1" applyBorder="1" applyAlignment="1">
      <alignment horizontal="center" vertical="center" wrapText="1"/>
    </xf>
    <xf numFmtId="180" fontId="31" fillId="0" borderId="28" xfId="1" applyNumberFormat="1" applyFont="1" applyBorder="1" applyAlignment="1">
      <alignment horizontal="center" vertical="center"/>
    </xf>
    <xf numFmtId="0" fontId="5" fillId="0" borderId="28" xfId="4" applyFont="1" applyBorder="1" applyAlignment="1">
      <alignment horizontal="center" vertical="center" wrapText="1"/>
    </xf>
    <xf numFmtId="0" fontId="5" fillId="0" borderId="0" xfId="4" applyFont="1">
      <alignment vertical="center"/>
    </xf>
    <xf numFmtId="3" fontId="5" fillId="0" borderId="28" xfId="1" applyNumberFormat="1" applyFont="1" applyBorder="1" applyAlignment="1" applyProtection="1">
      <alignment horizontal="center" vertical="center"/>
      <protection locked="0"/>
    </xf>
    <xf numFmtId="0" fontId="5" fillId="0" borderId="28" xfId="4" quotePrefix="1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15" fillId="0" borderId="0" xfId="4" applyFont="1" applyAlignment="1">
      <alignment horizontal="center" vertical="center" wrapText="1"/>
    </xf>
    <xf numFmtId="181" fontId="5" fillId="0" borderId="0" xfId="4" applyNumberFormat="1" applyFont="1" applyAlignment="1">
      <alignment horizontal="center" vertical="center" wrapText="1"/>
    </xf>
    <xf numFmtId="0" fontId="31" fillId="0" borderId="0" xfId="4" applyFont="1" applyAlignment="1">
      <alignment horizontal="center" vertical="center" wrapText="1"/>
    </xf>
    <xf numFmtId="181" fontId="31" fillId="0" borderId="0" xfId="4" applyNumberFormat="1" applyFont="1" applyAlignment="1">
      <alignment horizontal="center" vertical="center" wrapText="1"/>
    </xf>
    <xf numFmtId="0" fontId="5" fillId="0" borderId="0" xfId="4" applyFont="1" applyAlignment="1">
      <alignment vertical="center" wrapText="1"/>
    </xf>
    <xf numFmtId="179" fontId="5" fillId="4" borderId="28" xfId="5" applyNumberFormat="1" applyFont="1" applyFill="1" applyBorder="1" applyAlignment="1">
      <alignment horizontal="center" vertical="center"/>
    </xf>
    <xf numFmtId="179" fontId="5" fillId="4" borderId="31" xfId="5" applyNumberFormat="1" applyFont="1" applyFill="1" applyBorder="1" applyAlignment="1">
      <alignment horizontal="center" vertical="center"/>
    </xf>
    <xf numFmtId="0" fontId="15" fillId="0" borderId="34" xfId="4" applyFont="1" applyBorder="1" applyAlignment="1">
      <alignment horizontal="center" vertical="center" wrapText="1"/>
    </xf>
    <xf numFmtId="181" fontId="5" fillId="0" borderId="4" xfId="4" applyNumberFormat="1" applyFont="1" applyBorder="1" applyAlignment="1">
      <alignment horizontal="center" vertical="center" wrapText="1"/>
    </xf>
    <xf numFmtId="1" fontId="31" fillId="0" borderId="33" xfId="4" applyNumberFormat="1" applyFont="1" applyBorder="1" applyAlignment="1">
      <alignment horizontal="center" vertical="center" wrapText="1"/>
    </xf>
    <xf numFmtId="181" fontId="31" fillId="0" borderId="32" xfId="4" applyNumberFormat="1" applyFont="1" applyBorder="1" applyAlignment="1">
      <alignment horizontal="center" vertical="center" wrapText="1"/>
    </xf>
    <xf numFmtId="0" fontId="5" fillId="0" borderId="3" xfId="4" applyFont="1" applyBorder="1" applyAlignment="1">
      <alignment horizontal="center" vertical="center" wrapText="1"/>
    </xf>
    <xf numFmtId="38" fontId="5" fillId="0" borderId="28" xfId="6" applyFont="1" applyBorder="1" applyAlignment="1">
      <alignment horizontal="center" vertical="center" wrapText="1"/>
    </xf>
    <xf numFmtId="0" fontId="5" fillId="0" borderId="28" xfId="4" quotePrefix="1" applyFont="1" applyBorder="1" applyAlignment="1">
      <alignment vertical="center" wrapText="1"/>
    </xf>
    <xf numFmtId="0" fontId="5" fillId="0" borderId="28" xfId="4" applyFont="1" applyBorder="1" applyAlignment="1">
      <alignment vertical="center" wrapText="1"/>
    </xf>
    <xf numFmtId="0" fontId="5" fillId="0" borderId="13" xfId="4" applyFont="1" applyBorder="1" applyAlignment="1">
      <alignment vertical="center" wrapText="1"/>
    </xf>
    <xf numFmtId="0" fontId="5" fillId="0" borderId="14" xfId="4" applyFont="1" applyBorder="1" applyAlignment="1">
      <alignment vertical="center" wrapText="1"/>
    </xf>
    <xf numFmtId="0" fontId="5" fillId="0" borderId="24" xfId="4" applyFont="1" applyBorder="1" applyAlignment="1">
      <alignment vertical="center" wrapText="1"/>
    </xf>
    <xf numFmtId="1" fontId="31" fillId="0" borderId="29" xfId="4" applyNumberFormat="1" applyFont="1" applyBorder="1" applyAlignment="1">
      <alignment horizontal="center" vertical="center" wrapText="1"/>
    </xf>
    <xf numFmtId="181" fontId="31" fillId="0" borderId="30" xfId="4" applyNumberFormat="1" applyFont="1" applyBorder="1" applyAlignment="1">
      <alignment horizontal="center" vertical="center" wrapText="1"/>
    </xf>
    <xf numFmtId="0" fontId="5" fillId="0" borderId="8" xfId="1" quotePrefix="1" applyFont="1" applyBorder="1" applyAlignment="1" applyProtection="1">
      <alignment horizontal="left" vertical="center"/>
      <protection locked="0"/>
    </xf>
    <xf numFmtId="0" fontId="5" fillId="0" borderId="12" xfId="4" applyFont="1" applyBorder="1" applyAlignment="1">
      <alignment vertical="center" wrapText="1"/>
    </xf>
    <xf numFmtId="0" fontId="5" fillId="0" borderId="11" xfId="4" applyFont="1" applyBorder="1" applyAlignment="1">
      <alignment vertical="center" wrapText="1"/>
    </xf>
    <xf numFmtId="0" fontId="8" fillId="0" borderId="28" xfId="5" applyFont="1" applyBorder="1" applyAlignment="1">
      <alignment horizontal="center" vertical="center" wrapText="1"/>
    </xf>
    <xf numFmtId="0" fontId="5" fillId="0" borderId="28" xfId="4" quotePrefix="1" applyFont="1" applyBorder="1" applyAlignment="1">
      <alignment horizontal="left" vertical="center" wrapText="1"/>
    </xf>
    <xf numFmtId="0" fontId="5" fillId="0" borderId="22" xfId="4" applyFont="1" applyBorder="1" applyAlignment="1">
      <alignment vertical="center" wrapText="1"/>
    </xf>
    <xf numFmtId="0" fontId="5" fillId="0" borderId="11" xfId="4" applyFont="1" applyBorder="1" applyProtection="1">
      <alignment vertical="center"/>
      <protection locked="0"/>
    </xf>
    <xf numFmtId="0" fontId="5" fillId="0" borderId="8" xfId="1" applyFont="1" applyBorder="1" applyAlignment="1" applyProtection="1">
      <alignment horizontal="left" vertical="center"/>
      <protection locked="0"/>
    </xf>
    <xf numFmtId="0" fontId="5" fillId="0" borderId="13" xfId="1" applyFont="1" applyBorder="1"/>
    <xf numFmtId="0" fontId="5" fillId="0" borderId="22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2" xfId="1" applyFont="1" applyBorder="1" applyAlignment="1">
      <alignment horizontal="centerContinuous"/>
    </xf>
    <xf numFmtId="0" fontId="8" fillId="0" borderId="3" xfId="1" applyFont="1" applyBorder="1" applyAlignment="1">
      <alignment horizontal="centerContinuous"/>
    </xf>
    <xf numFmtId="0" fontId="8" fillId="0" borderId="3" xfId="1" applyFont="1" applyBorder="1" applyAlignment="1">
      <alignment horizontal="centerContinuous" wrapText="1"/>
    </xf>
    <xf numFmtId="0" fontId="5" fillId="0" borderId="4" xfId="7" applyFont="1" applyBorder="1" applyAlignment="1">
      <alignment horizontal="centerContinuous"/>
    </xf>
    <xf numFmtId="0" fontId="8" fillId="0" borderId="3" xfId="7" applyFont="1" applyBorder="1" applyAlignment="1">
      <alignment horizontal="centerContinuous"/>
    </xf>
    <xf numFmtId="0" fontId="6" fillId="0" borderId="0" xfId="1" quotePrefix="1" applyFont="1" applyAlignment="1">
      <alignment horizontal="left"/>
    </xf>
    <xf numFmtId="0" fontId="36" fillId="0" borderId="0" xfId="1" applyFont="1"/>
    <xf numFmtId="179" fontId="5" fillId="4" borderId="28" xfId="0" applyNumberFormat="1" applyFont="1" applyFill="1" applyBorder="1" applyAlignment="1">
      <alignment horizontal="center" vertical="center"/>
    </xf>
    <xf numFmtId="179" fontId="5" fillId="4" borderId="31" xfId="0" applyNumberFormat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horizontal="center" vertical="center"/>
    </xf>
    <xf numFmtId="0" fontId="8" fillId="4" borderId="28" xfId="1" applyFont="1" applyFill="1" applyBorder="1" applyAlignment="1">
      <alignment vertical="center"/>
    </xf>
    <xf numFmtId="0" fontId="8" fillId="4" borderId="28" xfId="1" applyFont="1" applyFill="1" applyBorder="1" applyAlignment="1">
      <alignment horizontal="center" vertical="center" wrapText="1"/>
    </xf>
    <xf numFmtId="177" fontId="13" fillId="4" borderId="28" xfId="0" quotePrefix="1" applyNumberFormat="1" applyFont="1" applyFill="1" applyBorder="1" applyAlignment="1" applyProtection="1">
      <alignment horizontal="center" vertical="center" wrapText="1"/>
      <protection locked="0"/>
    </xf>
    <xf numFmtId="177" fontId="13" fillId="4" borderId="30" xfId="0" quotePrefix="1" applyNumberFormat="1" applyFont="1" applyFill="1" applyBorder="1" applyAlignment="1" applyProtection="1">
      <alignment horizontal="center" vertical="center" wrapText="1"/>
      <protection locked="0"/>
    </xf>
    <xf numFmtId="178" fontId="13" fillId="4" borderId="33" xfId="1" applyNumberFormat="1" applyFont="1" applyFill="1" applyBorder="1" applyAlignment="1">
      <alignment horizontal="center" vertical="center" wrapText="1"/>
    </xf>
    <xf numFmtId="177" fontId="13" fillId="4" borderId="32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4" borderId="29" xfId="1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8" fillId="5" borderId="28" xfId="1" applyFont="1" applyFill="1" applyBorder="1" applyAlignment="1">
      <alignment horizontal="left" vertical="center"/>
    </xf>
    <xf numFmtId="0" fontId="8" fillId="5" borderId="13" xfId="1" applyFont="1" applyFill="1" applyBorder="1" applyAlignment="1">
      <alignment horizontal="left" vertical="center"/>
    </xf>
    <xf numFmtId="0" fontId="8" fillId="5" borderId="14" xfId="1" applyFont="1" applyFill="1" applyBorder="1" applyAlignment="1">
      <alignment vertical="center"/>
    </xf>
    <xf numFmtId="0" fontId="8" fillId="5" borderId="24" xfId="1" applyFont="1" applyFill="1" applyBorder="1" applyAlignment="1">
      <alignment vertical="center"/>
    </xf>
    <xf numFmtId="178" fontId="13" fillId="4" borderId="29" xfId="1" applyNumberFormat="1" applyFont="1" applyFill="1" applyBorder="1" applyAlignment="1">
      <alignment horizontal="center" vertical="center" wrapText="1"/>
    </xf>
    <xf numFmtId="177" fontId="13" fillId="4" borderId="30" xfId="1" quotePrefix="1" applyNumberFormat="1" applyFont="1" applyFill="1" applyBorder="1" applyAlignment="1" applyProtection="1">
      <alignment horizontal="center" vertical="center" wrapText="1"/>
      <protection locked="0"/>
    </xf>
    <xf numFmtId="0" fontId="8" fillId="5" borderId="22" xfId="1" applyFont="1" applyFill="1" applyBorder="1" applyAlignment="1">
      <alignment horizontal="left" vertical="center"/>
    </xf>
    <xf numFmtId="0" fontId="8" fillId="5" borderId="12" xfId="1" applyFont="1" applyFill="1" applyBorder="1" applyAlignment="1">
      <alignment vertical="center"/>
    </xf>
    <xf numFmtId="0" fontId="8" fillId="5" borderId="11" xfId="1" applyFont="1" applyFill="1" applyBorder="1" applyAlignment="1">
      <alignment vertical="center"/>
    </xf>
    <xf numFmtId="0" fontId="8" fillId="5" borderId="8" xfId="1" applyFont="1" applyFill="1" applyBorder="1" applyAlignment="1">
      <alignment horizontal="left" vertical="center"/>
    </xf>
    <xf numFmtId="0" fontId="8" fillId="5" borderId="6" xfId="1" applyFont="1" applyFill="1" applyBorder="1" applyAlignment="1">
      <alignment vertical="center"/>
    </xf>
    <xf numFmtId="49" fontId="5" fillId="0" borderId="28" xfId="1" applyNumberFormat="1" applyFont="1" applyBorder="1" applyAlignment="1" applyProtection="1">
      <alignment horizontal="left" vertical="center" wrapText="1"/>
      <protection locked="0"/>
    </xf>
    <xf numFmtId="0" fontId="8" fillId="5" borderId="5" xfId="1" applyFont="1" applyFill="1" applyBorder="1" applyAlignment="1">
      <alignment vertical="center"/>
    </xf>
    <xf numFmtId="0" fontId="11" fillId="0" borderId="0" xfId="1" applyFont="1"/>
    <xf numFmtId="0" fontId="15" fillId="0" borderId="28" xfId="0" applyFont="1" applyBorder="1" applyAlignment="1">
      <alignment horizontal="center" vertical="center"/>
    </xf>
    <xf numFmtId="0" fontId="8" fillId="0" borderId="28" xfId="0" applyFont="1" applyBorder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5" borderId="28" xfId="0" applyFont="1" applyFill="1" applyBorder="1" applyAlignment="1">
      <alignment horizontal="center" vertical="center"/>
    </xf>
    <xf numFmtId="177" fontId="13" fillId="0" borderId="25" xfId="0" quotePrefix="1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176" fontId="5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8" xfId="0" applyNumberFormat="1" applyFont="1" applyBorder="1" applyAlignment="1" applyProtection="1">
      <alignment horizontal="left" vertical="center" wrapText="1"/>
      <protection locked="0"/>
    </xf>
    <xf numFmtId="0" fontId="5" fillId="5" borderId="28" xfId="0" applyFont="1" applyFill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>
      <alignment vertical="center"/>
    </xf>
    <xf numFmtId="0" fontId="8" fillId="0" borderId="24" xfId="0" applyFont="1" applyBorder="1">
      <alignment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177" fontId="13" fillId="0" borderId="30" xfId="0" quotePrefix="1" applyNumberFormat="1" applyFont="1" applyBorder="1" applyAlignment="1" applyProtection="1">
      <alignment horizontal="center" vertical="center" wrapText="1"/>
      <protection locked="0"/>
    </xf>
    <xf numFmtId="49" fontId="5" fillId="0" borderId="28" xfId="0" applyNumberFormat="1" applyFont="1" applyBorder="1" applyAlignment="1" applyProtection="1">
      <alignment horizontal="left" vertical="center"/>
      <protection locked="0"/>
    </xf>
    <xf numFmtId="0" fontId="39" fillId="0" borderId="22" xfId="0" applyFont="1" applyBorder="1" applyProtection="1">
      <alignment vertical="center"/>
      <protection locked="0"/>
    </xf>
    <xf numFmtId="0" fontId="39" fillId="0" borderId="12" xfId="0" applyFont="1" applyBorder="1" applyProtection="1">
      <alignment vertical="center"/>
      <protection locked="0"/>
    </xf>
    <xf numFmtId="0" fontId="39" fillId="0" borderId="11" xfId="0" applyFont="1" applyBorder="1" applyProtection="1">
      <alignment vertical="center"/>
      <protection locked="0"/>
    </xf>
    <xf numFmtId="176" fontId="5" fillId="0" borderId="5" xfId="0" applyNumberFormat="1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6" xfId="0" applyFont="1" applyBorder="1" applyProtection="1">
      <alignment vertical="center"/>
      <protection locked="0"/>
    </xf>
    <xf numFmtId="0" fontId="5" fillId="0" borderId="11" xfId="0" applyFont="1" applyBorder="1" applyProtection="1">
      <alignment vertical="center"/>
      <protection locked="0"/>
    </xf>
    <xf numFmtId="0" fontId="40" fillId="0" borderId="28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left" vertical="center"/>
      <protection locked="0"/>
    </xf>
    <xf numFmtId="0" fontId="5" fillId="0" borderId="12" xfId="0" applyFont="1" applyBorder="1" applyProtection="1">
      <alignment vertical="center"/>
      <protection locked="0"/>
    </xf>
    <xf numFmtId="0" fontId="41" fillId="0" borderId="11" xfId="0" applyFont="1" applyBorder="1" applyProtection="1">
      <alignment vertical="center"/>
      <protection locked="0"/>
    </xf>
    <xf numFmtId="0" fontId="8" fillId="0" borderId="1" xfId="1" applyFont="1" applyBorder="1" applyProtection="1">
      <protection locked="0"/>
    </xf>
    <xf numFmtId="0" fontId="5" fillId="0" borderId="0" xfId="7" applyFont="1"/>
    <xf numFmtId="0" fontId="5" fillId="0" borderId="0" xfId="7" applyFont="1" applyAlignment="1">
      <alignment vertical="center"/>
    </xf>
    <xf numFmtId="0" fontId="1" fillId="0" borderId="0" xfId="5">
      <alignment vertical="center"/>
    </xf>
    <xf numFmtId="179" fontId="5" fillId="4" borderId="7" xfId="8" applyNumberFormat="1" applyFont="1" applyFill="1" applyBorder="1" applyAlignment="1">
      <alignment horizontal="center" vertical="center"/>
    </xf>
    <xf numFmtId="0" fontId="8" fillId="4" borderId="7" xfId="7" applyFont="1" applyFill="1" applyBorder="1" applyAlignment="1">
      <alignment horizontal="center" vertical="center"/>
    </xf>
    <xf numFmtId="0" fontId="8" fillId="4" borderId="7" xfId="7" applyFont="1" applyFill="1" applyBorder="1" applyAlignment="1">
      <alignment vertical="center"/>
    </xf>
    <xf numFmtId="0" fontId="8" fillId="4" borderId="7" xfId="7" applyFont="1" applyFill="1" applyBorder="1" applyAlignment="1">
      <alignment horizontal="center" vertical="center" wrapText="1"/>
    </xf>
    <xf numFmtId="182" fontId="13" fillId="4" borderId="7" xfId="8" quotePrefix="1" applyNumberFormat="1" applyFont="1" applyFill="1" applyBorder="1" applyAlignment="1" applyProtection="1">
      <alignment horizontal="center" vertical="center" wrapText="1"/>
      <protection locked="0"/>
    </xf>
    <xf numFmtId="1" fontId="13" fillId="4" borderId="0" xfId="7" applyNumberFormat="1" applyFont="1" applyFill="1" applyAlignment="1">
      <alignment horizontal="center" vertical="center" wrapText="1"/>
    </xf>
    <xf numFmtId="182" fontId="13" fillId="4" borderId="0" xfId="7" quotePrefix="1" applyNumberFormat="1" applyFont="1" applyFill="1" applyAlignment="1" applyProtection="1">
      <alignment horizontal="center" vertical="center" wrapText="1"/>
      <protection locked="0"/>
    </xf>
    <xf numFmtId="0" fontId="5" fillId="4" borderId="7" xfId="7" applyFont="1" applyFill="1" applyBorder="1" applyAlignment="1" applyProtection="1">
      <alignment horizontal="center" vertical="center"/>
      <protection locked="0"/>
    </xf>
    <xf numFmtId="0" fontId="5" fillId="4" borderId="7" xfId="8" applyFont="1" applyFill="1" applyBorder="1" applyAlignment="1" applyProtection="1">
      <alignment horizontal="center" vertical="center" wrapText="1"/>
      <protection locked="0"/>
    </xf>
    <xf numFmtId="0" fontId="5" fillId="0" borderId="7" xfId="7" applyFont="1" applyBorder="1" applyAlignment="1" applyProtection="1">
      <alignment horizontal="center" vertical="center"/>
      <protection locked="0"/>
    </xf>
    <xf numFmtId="176" fontId="5" fillId="0" borderId="7" xfId="7" applyNumberFormat="1" applyFont="1" applyBorder="1" applyAlignment="1" applyProtection="1">
      <alignment horizontal="center" vertical="center"/>
      <protection locked="0"/>
    </xf>
    <xf numFmtId="0" fontId="5" fillId="0" borderId="7" xfId="7" applyFont="1" applyBorder="1" applyAlignment="1" applyProtection="1">
      <alignment horizontal="left" vertical="center" wrapText="1"/>
      <protection locked="0"/>
    </xf>
    <xf numFmtId="0" fontId="8" fillId="5" borderId="7" xfId="7" applyFont="1" applyFill="1" applyBorder="1" applyAlignment="1">
      <alignment horizontal="left" vertical="center"/>
    </xf>
    <xf numFmtId="0" fontId="8" fillId="5" borderId="0" xfId="7" applyFont="1" applyFill="1" applyAlignment="1">
      <alignment horizontal="left" vertical="center"/>
    </xf>
    <xf numFmtId="0" fontId="8" fillId="5" borderId="0" xfId="7" applyFont="1" applyFill="1" applyAlignment="1">
      <alignment vertical="center"/>
    </xf>
    <xf numFmtId="0" fontId="43" fillId="0" borderId="0" xfId="7" applyFont="1" applyAlignment="1">
      <alignment horizontal="center" vertical="center" wrapText="1"/>
    </xf>
    <xf numFmtId="0" fontId="43" fillId="0" borderId="35" xfId="7" applyFont="1" applyBorder="1" applyAlignment="1">
      <alignment horizontal="center" vertical="center" wrapText="1"/>
    </xf>
    <xf numFmtId="0" fontId="43" fillId="0" borderId="36" xfId="7" applyFont="1" applyBorder="1" applyAlignment="1">
      <alignment horizontal="center" vertical="center" wrapText="1"/>
    </xf>
    <xf numFmtId="0" fontId="44" fillId="0" borderId="37" xfId="5" applyFont="1" applyBorder="1" applyAlignment="1" applyProtection="1">
      <alignment horizontal="center" vertical="center" wrapText="1"/>
      <protection locked="0"/>
    </xf>
    <xf numFmtId="182" fontId="45" fillId="0" borderId="35" xfId="7" applyNumberFormat="1" applyFont="1" applyBorder="1" applyAlignment="1">
      <alignment horizontal="center" vertical="center" wrapText="1"/>
    </xf>
    <xf numFmtId="182" fontId="45" fillId="0" borderId="36" xfId="7" applyNumberFormat="1" applyFont="1" applyBorder="1" applyAlignment="1">
      <alignment horizontal="center" vertical="center" wrapText="1"/>
    </xf>
    <xf numFmtId="1" fontId="45" fillId="0" borderId="38" xfId="7" applyNumberFormat="1" applyFont="1" applyBorder="1" applyAlignment="1">
      <alignment horizontal="center" vertical="center" wrapText="1"/>
    </xf>
    <xf numFmtId="182" fontId="45" fillId="0" borderId="39" xfId="7" applyNumberFormat="1" applyFont="1" applyBorder="1" applyAlignment="1">
      <alignment horizontal="center" vertical="center" wrapText="1"/>
    </xf>
    <xf numFmtId="0" fontId="43" fillId="0" borderId="40" xfId="7" applyFont="1" applyBorder="1" applyAlignment="1">
      <alignment horizontal="center" vertical="center" wrapText="1"/>
    </xf>
    <xf numFmtId="49" fontId="43" fillId="0" borderId="35" xfId="7" applyNumberFormat="1" applyFont="1" applyBorder="1" applyAlignment="1">
      <alignment horizontal="center" vertical="center" wrapText="1"/>
    </xf>
    <xf numFmtId="0" fontId="43" fillId="0" borderId="35" xfId="7" applyFont="1" applyBorder="1" applyAlignment="1">
      <alignment horizontal="left" vertical="center" wrapText="1"/>
    </xf>
    <xf numFmtId="0" fontId="43" fillId="0" borderId="41" xfId="7" applyFont="1" applyBorder="1" applyAlignment="1">
      <alignment horizontal="left" vertical="center" wrapText="1"/>
    </xf>
    <xf numFmtId="0" fontId="43" fillId="0" borderId="42" xfId="7" applyFont="1" applyBorder="1" applyAlignment="1">
      <alignment horizontal="left" vertical="center" wrapText="1"/>
    </xf>
    <xf numFmtId="0" fontId="43" fillId="0" borderId="43" xfId="7" applyFont="1" applyBorder="1" applyAlignment="1">
      <alignment horizontal="left" vertical="center" wrapText="1"/>
    </xf>
    <xf numFmtId="0" fontId="5" fillId="0" borderId="0" xfId="7" applyFont="1" applyAlignment="1">
      <alignment horizontal="right"/>
    </xf>
    <xf numFmtId="0" fontId="5" fillId="0" borderId="1" xfId="7" applyFont="1" applyBorder="1"/>
    <xf numFmtId="0" fontId="10" fillId="0" borderId="0" xfId="7" applyFont="1"/>
    <xf numFmtId="0" fontId="11" fillId="0" borderId="0" xfId="7" applyFont="1"/>
    <xf numFmtId="0" fontId="6" fillId="0" borderId="0" xfId="7" applyFont="1"/>
    <xf numFmtId="0" fontId="6" fillId="0" borderId="0" xfId="7" applyFont="1" applyAlignment="1">
      <alignment horizontal="right"/>
    </xf>
    <xf numFmtId="0" fontId="3" fillId="0" borderId="0" xfId="7" applyFont="1"/>
    <xf numFmtId="0" fontId="5" fillId="0" borderId="0" xfId="0" applyFont="1">
      <alignment vertical="center"/>
    </xf>
    <xf numFmtId="0" fontId="5" fillId="0" borderId="0" xfId="1" quotePrefix="1" applyFont="1"/>
    <xf numFmtId="0" fontId="46" fillId="0" borderId="0" xfId="5" applyFont="1">
      <alignment vertical="center"/>
    </xf>
    <xf numFmtId="0" fontId="8" fillId="0" borderId="0" xfId="7" applyFont="1" applyAlignment="1">
      <alignment horizontal="center" vertical="center" wrapText="1"/>
    </xf>
    <xf numFmtId="0" fontId="16" fillId="0" borderId="0" xfId="5" applyFont="1" applyAlignment="1" applyProtection="1">
      <alignment horizontal="center" vertical="center" wrapText="1"/>
      <protection locked="0"/>
    </xf>
    <xf numFmtId="182" fontId="47" fillId="0" borderId="0" xfId="7" applyNumberFormat="1" applyFont="1" applyAlignment="1">
      <alignment horizontal="center" vertical="center" wrapText="1"/>
    </xf>
    <xf numFmtId="1" fontId="47" fillId="0" borderId="0" xfId="7" applyNumberFormat="1" applyFont="1" applyAlignment="1">
      <alignment horizontal="center" vertical="center" wrapText="1"/>
    </xf>
    <xf numFmtId="49" fontId="8" fillId="0" borderId="0" xfId="7" applyNumberFormat="1" applyFont="1" applyAlignment="1">
      <alignment horizontal="center" vertical="center" wrapText="1"/>
    </xf>
    <xf numFmtId="0" fontId="8" fillId="0" borderId="0" xfId="7" applyFont="1" applyAlignment="1">
      <alignment horizontal="left" vertical="center" wrapText="1"/>
    </xf>
    <xf numFmtId="0" fontId="8" fillId="0" borderId="12" xfId="7" applyFont="1" applyBorder="1" applyAlignment="1">
      <alignment horizontal="left" vertical="center" wrapText="1"/>
    </xf>
    <xf numFmtId="1" fontId="47" fillId="0" borderId="44" xfId="7" applyNumberFormat="1" applyFont="1" applyBorder="1" applyAlignment="1">
      <alignment horizontal="center" vertical="center" wrapText="1"/>
    </xf>
    <xf numFmtId="182" fontId="47" fillId="0" borderId="44" xfId="7" applyNumberFormat="1" applyFont="1" applyBorder="1" applyAlignment="1">
      <alignment horizontal="center" vertical="center" wrapText="1"/>
    </xf>
    <xf numFmtId="0" fontId="8" fillId="0" borderId="35" xfId="7" applyFont="1" applyBorder="1" applyAlignment="1">
      <alignment horizontal="center" vertical="center" wrapText="1"/>
    </xf>
    <xf numFmtId="0" fontId="8" fillId="0" borderId="36" xfId="7" applyFont="1" applyBorder="1" applyAlignment="1">
      <alignment horizontal="center" vertical="center" wrapText="1"/>
    </xf>
    <xf numFmtId="0" fontId="8" fillId="0" borderId="45" xfId="7" applyFont="1" applyBorder="1" applyAlignment="1">
      <alignment horizontal="center" vertical="center" wrapText="1"/>
    </xf>
    <xf numFmtId="182" fontId="47" fillId="0" borderId="35" xfId="7" applyNumberFormat="1" applyFont="1" applyBorder="1" applyAlignment="1">
      <alignment horizontal="center" vertical="center" wrapText="1"/>
    </xf>
    <xf numFmtId="182" fontId="47" fillId="0" borderId="36" xfId="7" applyNumberFormat="1" applyFont="1" applyBorder="1" applyAlignment="1">
      <alignment horizontal="center" vertical="center" wrapText="1"/>
    </xf>
    <xf numFmtId="1" fontId="47" fillId="0" borderId="46" xfId="7" applyNumberFormat="1" applyFont="1" applyBorder="1" applyAlignment="1">
      <alignment horizontal="center" vertical="center" wrapText="1"/>
    </xf>
    <xf numFmtId="182" fontId="47" fillId="0" borderId="47" xfId="7" applyNumberFormat="1" applyFont="1" applyBorder="1" applyAlignment="1">
      <alignment horizontal="center" vertical="center" wrapText="1"/>
    </xf>
    <xf numFmtId="0" fontId="8" fillId="0" borderId="40" xfId="7" applyFont="1" applyBorder="1" applyAlignment="1">
      <alignment horizontal="center" vertical="center" wrapText="1"/>
    </xf>
    <xf numFmtId="49" fontId="8" fillId="0" borderId="35" xfId="7" applyNumberFormat="1" applyFont="1" applyBorder="1" applyAlignment="1">
      <alignment horizontal="center" vertical="center" wrapText="1"/>
    </xf>
    <xf numFmtId="0" fontId="8" fillId="0" borderId="35" xfId="7" applyFont="1" applyBorder="1" applyAlignment="1">
      <alignment horizontal="left" vertical="center" wrapText="1"/>
    </xf>
    <xf numFmtId="0" fontId="8" fillId="0" borderId="48" xfId="7" applyFont="1" applyBorder="1" applyAlignment="1">
      <alignment horizontal="left" vertical="center" wrapText="1"/>
    </xf>
    <xf numFmtId="0" fontId="8" fillId="0" borderId="49" xfId="7" applyFont="1" applyBorder="1" applyAlignment="1">
      <alignment horizontal="left" vertical="center" wrapText="1"/>
    </xf>
    <xf numFmtId="0" fontId="8" fillId="0" borderId="14" xfId="7" applyFont="1" applyBorder="1" applyAlignment="1">
      <alignment horizontal="left" vertical="center" wrapText="1"/>
    </xf>
    <xf numFmtId="0" fontId="8" fillId="0" borderId="50" xfId="7" applyFont="1" applyBorder="1" applyAlignment="1">
      <alignment horizontal="center" vertical="center" wrapText="1"/>
    </xf>
    <xf numFmtId="1" fontId="47" fillId="0" borderId="51" xfId="7" applyNumberFormat="1" applyFont="1" applyBorder="1" applyAlignment="1">
      <alignment horizontal="center" vertical="center" wrapText="1"/>
    </xf>
    <xf numFmtId="182" fontId="47" fillId="0" borderId="52" xfId="7" applyNumberFormat="1" applyFont="1" applyBorder="1" applyAlignment="1">
      <alignment horizontal="center" vertical="center" wrapText="1"/>
    </xf>
    <xf numFmtId="0" fontId="8" fillId="0" borderId="53" xfId="7" applyFont="1" applyBorder="1" applyAlignment="1">
      <alignment horizontal="left" vertical="center" wrapText="1"/>
    </xf>
    <xf numFmtId="0" fontId="8" fillId="0" borderId="54" xfId="7" applyFont="1" applyBorder="1" applyAlignment="1">
      <alignment horizontal="left" vertical="center" wrapText="1"/>
    </xf>
    <xf numFmtId="0" fontId="8" fillId="0" borderId="55" xfId="7" applyFont="1" applyBorder="1" applyAlignment="1">
      <alignment horizontal="center" vertical="center" wrapText="1"/>
    </xf>
    <xf numFmtId="1" fontId="47" fillId="0" borderId="56" xfId="7" applyNumberFormat="1" applyFont="1" applyBorder="1" applyAlignment="1">
      <alignment horizontal="center" vertical="center" wrapText="1"/>
    </xf>
    <xf numFmtId="182" fontId="47" fillId="0" borderId="57" xfId="7" applyNumberFormat="1" applyFont="1" applyBorder="1" applyAlignment="1">
      <alignment horizontal="center" vertical="center" wrapText="1"/>
    </xf>
    <xf numFmtId="0" fontId="8" fillId="0" borderId="58" xfId="7" applyFont="1" applyBorder="1" applyAlignment="1">
      <alignment horizontal="left" vertical="center" wrapText="1"/>
    </xf>
    <xf numFmtId="0" fontId="8" fillId="0" borderId="59" xfId="7" applyFont="1" applyBorder="1" applyAlignment="1">
      <alignment horizontal="left" vertical="center" wrapText="1"/>
    </xf>
    <xf numFmtId="0" fontId="8" fillId="0" borderId="60" xfId="7" applyFont="1" applyBorder="1" applyAlignment="1">
      <alignment horizontal="center" vertical="center" wrapText="1"/>
    </xf>
    <xf numFmtId="0" fontId="8" fillId="0" borderId="48" xfId="7" applyFont="1" applyBorder="1" applyAlignment="1">
      <alignment horizontal="center" vertical="center" wrapText="1"/>
    </xf>
    <xf numFmtId="0" fontId="16" fillId="0" borderId="61" xfId="5" applyFont="1" applyBorder="1" applyAlignment="1" applyProtection="1">
      <alignment horizontal="center" vertical="center" wrapText="1"/>
      <protection locked="0"/>
    </xf>
    <xf numFmtId="182" fontId="47" fillId="0" borderId="60" xfId="7" applyNumberFormat="1" applyFont="1" applyBorder="1" applyAlignment="1">
      <alignment horizontal="center" vertical="center" wrapText="1"/>
    </xf>
    <xf numFmtId="182" fontId="47" fillId="0" borderId="48" xfId="7" applyNumberFormat="1" applyFont="1" applyBorder="1" applyAlignment="1">
      <alignment horizontal="center" vertical="center" wrapText="1"/>
    </xf>
    <xf numFmtId="1" fontId="47" fillId="0" borderId="62" xfId="7" applyNumberFormat="1" applyFont="1" applyBorder="1" applyAlignment="1">
      <alignment horizontal="center" vertical="center" wrapText="1"/>
    </xf>
    <xf numFmtId="182" fontId="47" fillId="0" borderId="63" xfId="7" applyNumberFormat="1" applyFont="1" applyBorder="1" applyAlignment="1">
      <alignment horizontal="center" vertical="center" wrapText="1"/>
    </xf>
    <xf numFmtId="0" fontId="8" fillId="0" borderId="49" xfId="7" applyFont="1" applyBorder="1" applyAlignment="1">
      <alignment horizontal="center" vertical="center" wrapText="1"/>
    </xf>
    <xf numFmtId="49" fontId="8" fillId="0" borderId="60" xfId="7" applyNumberFormat="1" applyFont="1" applyBorder="1" applyAlignment="1">
      <alignment horizontal="center" vertical="center" wrapText="1"/>
    </xf>
    <xf numFmtId="0" fontId="8" fillId="0" borderId="60" xfId="7" applyFont="1" applyBorder="1" applyAlignment="1">
      <alignment horizontal="left" vertical="center" wrapText="1"/>
    </xf>
    <xf numFmtId="0" fontId="16" fillId="0" borderId="50" xfId="5" applyFont="1" applyBorder="1" applyAlignment="1" applyProtection="1">
      <alignment horizontal="center" vertical="center" wrapText="1"/>
      <protection locked="0"/>
    </xf>
    <xf numFmtId="0" fontId="8" fillId="0" borderId="36" xfId="7" applyFont="1" applyBorder="1" applyAlignment="1">
      <alignment horizontal="left" vertical="center" wrapText="1"/>
    </xf>
    <xf numFmtId="0" fontId="8" fillId="0" borderId="40" xfId="7" applyFont="1" applyBorder="1" applyAlignment="1">
      <alignment horizontal="left" vertical="center" wrapText="1"/>
    </xf>
    <xf numFmtId="0" fontId="8" fillId="0" borderId="64" xfId="7" applyFont="1" applyBorder="1" applyAlignment="1">
      <alignment horizontal="center" vertical="center" wrapText="1"/>
    </xf>
    <xf numFmtId="0" fontId="8" fillId="0" borderId="65" xfId="7" applyFont="1" applyBorder="1" applyAlignment="1">
      <alignment horizontal="center" vertical="center" wrapText="1"/>
    </xf>
    <xf numFmtId="0" fontId="16" fillId="0" borderId="66" xfId="5" applyFont="1" applyBorder="1" applyAlignment="1" applyProtection="1">
      <alignment horizontal="center" vertical="center" wrapText="1"/>
      <protection locked="0"/>
    </xf>
    <xf numFmtId="182" fontId="47" fillId="0" borderId="64" xfId="7" applyNumberFormat="1" applyFont="1" applyBorder="1" applyAlignment="1">
      <alignment horizontal="center" vertical="center" wrapText="1"/>
    </xf>
    <xf numFmtId="182" fontId="47" fillId="0" borderId="65" xfId="7" applyNumberFormat="1" applyFont="1" applyBorder="1" applyAlignment="1">
      <alignment horizontal="center" vertical="center" wrapText="1"/>
    </xf>
    <xf numFmtId="0" fontId="8" fillId="0" borderId="67" xfId="7" applyFont="1" applyBorder="1" applyAlignment="1">
      <alignment horizontal="center" vertical="center" wrapText="1"/>
    </xf>
    <xf numFmtId="49" fontId="8" fillId="0" borderId="64" xfId="7" applyNumberFormat="1" applyFont="1" applyBorder="1" applyAlignment="1">
      <alignment horizontal="center" vertical="center" wrapText="1"/>
    </xf>
    <xf numFmtId="0" fontId="8" fillId="0" borderId="64" xfId="7" applyFont="1" applyBorder="1" applyAlignment="1">
      <alignment horizontal="left" vertical="center" wrapText="1"/>
    </xf>
    <xf numFmtId="0" fontId="8" fillId="0" borderId="65" xfId="7" applyFont="1" applyBorder="1" applyAlignment="1">
      <alignment horizontal="left" vertical="center" wrapText="1"/>
    </xf>
    <xf numFmtId="0" fontId="8" fillId="0" borderId="67" xfId="7" applyFont="1" applyBorder="1" applyAlignment="1">
      <alignment horizontal="left" vertical="center" wrapText="1"/>
    </xf>
    <xf numFmtId="0" fontId="16" fillId="0" borderId="45" xfId="5" applyFont="1" applyBorder="1" applyAlignment="1" applyProtection="1">
      <alignment horizontal="center" vertical="center" wrapText="1"/>
      <protection locked="0"/>
    </xf>
    <xf numFmtId="56" fontId="8" fillId="0" borderId="0" xfId="7" applyNumberFormat="1" applyFont="1" applyAlignment="1">
      <alignment horizontal="center" vertical="center" wrapText="1"/>
    </xf>
    <xf numFmtId="0" fontId="16" fillId="0" borderId="50" xfId="9" applyFont="1" applyBorder="1" applyAlignment="1" applyProtection="1">
      <alignment horizontal="center" vertical="center" wrapText="1"/>
      <protection locked="0"/>
    </xf>
    <xf numFmtId="179" fontId="5" fillId="0" borderId="28" xfId="5" applyNumberFormat="1" applyFont="1" applyBorder="1" applyAlignment="1">
      <alignment horizontal="center" vertical="center"/>
    </xf>
    <xf numFmtId="179" fontId="5" fillId="0" borderId="31" xfId="5" applyNumberFormat="1" applyFont="1" applyBorder="1" applyAlignment="1">
      <alignment horizontal="center" vertical="center"/>
    </xf>
    <xf numFmtId="0" fontId="8" fillId="0" borderId="28" xfId="7" applyFont="1" applyBorder="1" applyAlignment="1">
      <alignment horizontal="center" vertical="center"/>
    </xf>
    <xf numFmtId="0" fontId="8" fillId="0" borderId="28" xfId="7" applyFont="1" applyBorder="1" applyAlignment="1">
      <alignment vertical="center"/>
    </xf>
    <xf numFmtId="0" fontId="8" fillId="0" borderId="28" xfId="7" applyFont="1" applyBorder="1" applyAlignment="1">
      <alignment horizontal="center" vertical="center" wrapText="1"/>
    </xf>
    <xf numFmtId="177" fontId="13" fillId="0" borderId="28" xfId="5" quotePrefix="1" applyNumberFormat="1" applyFont="1" applyBorder="1" applyAlignment="1" applyProtection="1">
      <alignment horizontal="center" vertical="center" wrapText="1"/>
      <protection locked="0"/>
    </xf>
    <xf numFmtId="177" fontId="13" fillId="0" borderId="30" xfId="5" quotePrefix="1" applyNumberFormat="1" applyFont="1" applyBorder="1" applyAlignment="1" applyProtection="1">
      <alignment horizontal="center" vertical="center" wrapText="1"/>
      <protection locked="0"/>
    </xf>
    <xf numFmtId="178" fontId="13" fillId="0" borderId="29" xfId="7" applyNumberFormat="1" applyFont="1" applyBorder="1" applyAlignment="1">
      <alignment horizontal="center" vertical="center" wrapText="1"/>
    </xf>
    <xf numFmtId="177" fontId="13" fillId="0" borderId="30" xfId="7" quotePrefix="1" applyNumberFormat="1" applyFont="1" applyBorder="1" applyAlignment="1" applyProtection="1">
      <alignment horizontal="center" vertical="center" wrapText="1"/>
      <protection locked="0"/>
    </xf>
    <xf numFmtId="0" fontId="5" fillId="0" borderId="29" xfId="7" applyFont="1" applyBorder="1" applyAlignment="1" applyProtection="1">
      <alignment horizontal="center" vertical="center"/>
      <protection locked="0"/>
    </xf>
    <xf numFmtId="0" fontId="5" fillId="0" borderId="3" xfId="5" applyFont="1" applyBorder="1" applyAlignment="1" applyProtection="1">
      <alignment horizontal="center" vertical="center" wrapText="1"/>
      <protection locked="0"/>
    </xf>
    <xf numFmtId="0" fontId="5" fillId="0" borderId="28" xfId="7" applyFont="1" applyBorder="1" applyAlignment="1" applyProtection="1">
      <alignment horizontal="center" vertical="center"/>
      <protection locked="0"/>
    </xf>
    <xf numFmtId="176" fontId="5" fillId="0" borderId="28" xfId="7" applyNumberFormat="1" applyFont="1" applyBorder="1" applyAlignment="1" applyProtection="1">
      <alignment horizontal="center" vertical="center"/>
      <protection locked="0"/>
    </xf>
    <xf numFmtId="0" fontId="5" fillId="0" borderId="28" xfId="7" applyFont="1" applyBorder="1" applyAlignment="1" applyProtection="1">
      <alignment horizontal="left" vertical="center" wrapText="1"/>
      <protection locked="0"/>
    </xf>
    <xf numFmtId="0" fontId="8" fillId="0" borderId="28" xfId="7" applyFont="1" applyBorder="1" applyAlignment="1">
      <alignment horizontal="left" vertical="center"/>
    </xf>
    <xf numFmtId="0" fontId="8" fillId="0" borderId="13" xfId="7" applyFont="1" applyBorder="1" applyAlignment="1">
      <alignment horizontal="left" vertical="center"/>
    </xf>
    <xf numFmtId="0" fontId="8" fillId="0" borderId="14" xfId="7" applyFont="1" applyBorder="1" applyAlignment="1">
      <alignment vertical="center"/>
    </xf>
    <xf numFmtId="0" fontId="5" fillId="0" borderId="12" xfId="7" applyFont="1" applyBorder="1" applyAlignment="1">
      <alignment horizontal="center" vertical="center"/>
    </xf>
    <xf numFmtId="0" fontId="8" fillId="0" borderId="22" xfId="7" applyFont="1" applyBorder="1" applyAlignment="1">
      <alignment horizontal="left" vertical="center"/>
    </xf>
    <xf numFmtId="0" fontId="8" fillId="0" borderId="12" xfId="7" applyFont="1" applyBorder="1" applyAlignment="1">
      <alignment vertical="center"/>
    </xf>
    <xf numFmtId="0" fontId="8" fillId="0" borderId="8" xfId="7" applyFont="1" applyBorder="1" applyAlignment="1">
      <alignment horizontal="left" vertical="center"/>
    </xf>
    <xf numFmtId="0" fontId="8" fillId="0" borderId="6" xfId="7" applyFont="1" applyBorder="1" applyAlignment="1">
      <alignment horizontal="center" vertical="center"/>
    </xf>
    <xf numFmtId="0" fontId="8" fillId="0" borderId="68" xfId="7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 wrapText="1"/>
    </xf>
    <xf numFmtId="0" fontId="5" fillId="0" borderId="20" xfId="1" applyFont="1" applyBorder="1" applyAlignment="1">
      <alignment horizontal="center" vertical="center"/>
    </xf>
    <xf numFmtId="0" fontId="5" fillId="0" borderId="25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21" xfId="1" applyFont="1" applyBorder="1" applyAlignment="1">
      <alignment horizontal="center" vertical="center" wrapText="1"/>
    </xf>
    <xf numFmtId="0" fontId="5" fillId="0" borderId="26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2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 wrapText="1"/>
    </xf>
    <xf numFmtId="0" fontId="5" fillId="0" borderId="23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0" borderId="5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shrinkToFit="1"/>
    </xf>
    <xf numFmtId="0" fontId="5" fillId="0" borderId="7" xfId="1" applyFont="1" applyBorder="1" applyAlignment="1">
      <alignment horizontal="center" shrinkToFit="1"/>
    </xf>
    <xf numFmtId="0" fontId="5" fillId="0" borderId="8" xfId="1" applyFont="1" applyBorder="1" applyAlignment="1">
      <alignment horizontal="center" shrinkToFit="1"/>
    </xf>
    <xf numFmtId="0" fontId="5" fillId="0" borderId="14" xfId="1" applyFont="1" applyBorder="1" applyAlignment="1">
      <alignment horizontal="center" shrinkToFit="1"/>
    </xf>
    <xf numFmtId="0" fontId="5" fillId="0" borderId="1" xfId="1" applyFont="1" applyBorder="1" applyAlignment="1">
      <alignment horizontal="center" shrinkToFit="1"/>
    </xf>
    <xf numFmtId="0" fontId="5" fillId="0" borderId="13" xfId="1" applyFont="1" applyBorder="1" applyAlignment="1">
      <alignment horizontal="center" shrinkToFit="1"/>
    </xf>
    <xf numFmtId="0" fontId="5" fillId="0" borderId="9" xfId="1" applyFont="1" applyBorder="1" applyAlignment="1">
      <alignment horizontal="center"/>
    </xf>
    <xf numFmtId="0" fontId="5" fillId="0" borderId="18" xfId="1" applyFont="1" applyBorder="1" applyAlignment="1">
      <alignment horizontal="center"/>
    </xf>
    <xf numFmtId="0" fontId="5" fillId="0" borderId="10" xfId="1" applyFont="1" applyBorder="1" applyAlignment="1">
      <alignment horizontal="center" vertical="center" wrapText="1"/>
    </xf>
    <xf numFmtId="0" fontId="5" fillId="0" borderId="19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1" xfId="1" applyFont="1" applyBorder="1" applyAlignment="1">
      <alignment horizontal="left"/>
    </xf>
    <xf numFmtId="0" fontId="5" fillId="0" borderId="1" xfId="1" applyFont="1" applyBorder="1" applyProtection="1">
      <protection locked="0"/>
    </xf>
    <xf numFmtId="0" fontId="5" fillId="0" borderId="2" xfId="1" applyFont="1" applyBorder="1" applyAlignment="1">
      <alignment horizontal="right"/>
    </xf>
    <xf numFmtId="0" fontId="5" fillId="0" borderId="6" xfId="1" applyFont="1" applyBorder="1" applyAlignment="1">
      <alignment horizontal="center" vertical="center"/>
    </xf>
    <xf numFmtId="0" fontId="12" fillId="0" borderId="7" xfId="1" applyFont="1" applyBorder="1"/>
    <xf numFmtId="0" fontId="12" fillId="0" borderId="12" xfId="1" applyFont="1" applyBorder="1"/>
    <xf numFmtId="0" fontId="12" fillId="0" borderId="0" xfId="1" applyFont="1"/>
    <xf numFmtId="0" fontId="5" fillId="0" borderId="7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0" fontId="5" fillId="0" borderId="13" xfId="1" applyFont="1" applyBorder="1" applyAlignment="1">
      <alignment horizontal="center"/>
    </xf>
    <xf numFmtId="0" fontId="5" fillId="0" borderId="8" xfId="1" applyFont="1" applyBorder="1" applyAlignment="1">
      <alignment horizontal="center" vertical="center"/>
    </xf>
    <xf numFmtId="0" fontId="19" fillId="0" borderId="1" xfId="2" applyFont="1" applyBorder="1" applyAlignment="1">
      <alignment horizontal="left"/>
    </xf>
    <xf numFmtId="0" fontId="19" fillId="0" borderId="1" xfId="3" applyFont="1" applyBorder="1" applyAlignment="1" applyProtection="1">
      <protection locked="0"/>
    </xf>
    <xf numFmtId="0" fontId="19" fillId="0" borderId="2" xfId="2" applyFont="1" applyBorder="1" applyAlignment="1">
      <alignment horizontal="right"/>
    </xf>
    <xf numFmtId="0" fontId="19" fillId="0" borderId="5" xfId="2" applyFont="1" applyBorder="1" applyAlignment="1">
      <alignment horizontal="center" vertical="center"/>
    </xf>
    <xf numFmtId="0" fontId="19" fillId="0" borderId="1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/>
    </xf>
    <xf numFmtId="0" fontId="26" fillId="0" borderId="7" xfId="2" applyFont="1" applyBorder="1"/>
    <xf numFmtId="0" fontId="26" fillId="0" borderId="12" xfId="2" applyFont="1" applyBorder="1"/>
    <xf numFmtId="0" fontId="26" fillId="0" borderId="0" xfId="2" applyFont="1"/>
    <xf numFmtId="0" fontId="26" fillId="0" borderId="14" xfId="2" applyFont="1" applyBorder="1"/>
    <xf numFmtId="0" fontId="26" fillId="0" borderId="1" xfId="2" applyFont="1" applyBorder="1"/>
    <xf numFmtId="0" fontId="19" fillId="0" borderId="7" xfId="2" applyFont="1" applyBorder="1" applyAlignment="1">
      <alignment horizontal="center"/>
    </xf>
    <xf numFmtId="0" fontId="19" fillId="0" borderId="1" xfId="2" applyFont="1" applyBorder="1" applyAlignment="1">
      <alignment horizontal="center"/>
    </xf>
    <xf numFmtId="0" fontId="19" fillId="0" borderId="8" xfId="2" applyFont="1" applyBorder="1" applyAlignment="1">
      <alignment horizontal="center"/>
    </xf>
    <xf numFmtId="0" fontId="19" fillId="0" borderId="13" xfId="2" applyFont="1" applyBorder="1" applyAlignment="1">
      <alignment horizontal="center"/>
    </xf>
    <xf numFmtId="0" fontId="19" fillId="0" borderId="8" xfId="2" applyFont="1" applyBorder="1" applyAlignment="1">
      <alignment horizontal="center" vertical="center"/>
    </xf>
    <xf numFmtId="0" fontId="19" fillId="0" borderId="14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wrapText="1"/>
    </xf>
    <xf numFmtId="0" fontId="19" fillId="0" borderId="11" xfId="3" applyFont="1" applyBorder="1" applyAlignment="1">
      <alignment horizontal="center" vertical="center" wrapText="1"/>
    </xf>
    <xf numFmtId="0" fontId="19" fillId="0" borderId="24" xfId="3" applyFont="1" applyBorder="1" applyAlignment="1">
      <alignment horizontal="center" vertical="center" wrapText="1"/>
    </xf>
    <xf numFmtId="0" fontId="19" fillId="0" borderId="15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/>
    </xf>
    <xf numFmtId="0" fontId="19" fillId="0" borderId="2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2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 wrapText="1"/>
    </xf>
    <xf numFmtId="0" fontId="19" fillId="0" borderId="22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 wrapText="1"/>
    </xf>
    <xf numFmtId="0" fontId="20" fillId="0" borderId="23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 wrapText="1"/>
    </xf>
    <xf numFmtId="0" fontId="19" fillId="0" borderId="19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center"/>
    </xf>
    <xf numFmtId="0" fontId="20" fillId="0" borderId="24" xfId="2" applyFont="1" applyBorder="1" applyAlignment="1">
      <alignment horizontal="center" vertical="center"/>
    </xf>
    <xf numFmtId="0" fontId="19" fillId="0" borderId="6" xfId="2" applyFont="1" applyBorder="1" applyAlignment="1">
      <alignment horizontal="center" vertical="center" wrapText="1"/>
    </xf>
    <xf numFmtId="0" fontId="19" fillId="0" borderId="12" xfId="2" applyFont="1" applyBorder="1" applyAlignment="1">
      <alignment horizontal="center" vertical="center"/>
    </xf>
    <xf numFmtId="0" fontId="19" fillId="2" borderId="6" xfId="2" applyFont="1" applyFill="1" applyBorder="1" applyAlignment="1">
      <alignment horizontal="center"/>
    </xf>
    <xf numFmtId="0" fontId="19" fillId="2" borderId="7" xfId="2" applyFont="1" applyFill="1" applyBorder="1" applyAlignment="1">
      <alignment horizontal="center"/>
    </xf>
    <xf numFmtId="0" fontId="19" fillId="2" borderId="8" xfId="2" applyFont="1" applyFill="1" applyBorder="1" applyAlignment="1">
      <alignment horizontal="center"/>
    </xf>
    <xf numFmtId="0" fontId="20" fillId="0" borderId="6" xfId="2" applyFont="1" applyBorder="1" applyAlignment="1">
      <alignment horizontal="center" shrinkToFit="1"/>
    </xf>
    <xf numFmtId="0" fontId="19" fillId="0" borderId="7" xfId="2" applyFont="1" applyBorder="1" applyAlignment="1">
      <alignment horizontal="center" shrinkToFit="1"/>
    </xf>
    <xf numFmtId="0" fontId="19" fillId="0" borderId="8" xfId="2" applyFont="1" applyBorder="1" applyAlignment="1">
      <alignment horizontal="center" shrinkToFit="1"/>
    </xf>
    <xf numFmtId="0" fontId="19" fillId="0" borderId="14" xfId="2" applyFont="1" applyBorder="1" applyAlignment="1">
      <alignment horizontal="center" shrinkToFit="1"/>
    </xf>
    <xf numFmtId="0" fontId="19" fillId="0" borderId="1" xfId="2" applyFont="1" applyBorder="1" applyAlignment="1">
      <alignment horizontal="center" shrinkToFit="1"/>
    </xf>
    <xf numFmtId="0" fontId="19" fillId="0" borderId="13" xfId="2" applyFont="1" applyBorder="1" applyAlignment="1">
      <alignment horizontal="center" shrinkToFit="1"/>
    </xf>
    <xf numFmtId="0" fontId="19" fillId="0" borderId="9" xfId="2" applyFont="1" applyBorder="1" applyAlignment="1">
      <alignment horizontal="center"/>
    </xf>
    <xf numFmtId="0" fontId="19" fillId="0" borderId="18" xfId="2" applyFont="1" applyBorder="1" applyAlignment="1">
      <alignment horizontal="center"/>
    </xf>
    <xf numFmtId="0" fontId="37" fillId="0" borderId="1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1" xfId="1" applyFont="1" applyBorder="1" applyAlignment="1" applyProtection="1">
      <alignment horizontal="right"/>
      <protection locked="0"/>
    </xf>
    <xf numFmtId="0" fontId="5" fillId="0" borderId="1" xfId="1" applyFont="1" applyBorder="1" applyAlignment="1" applyProtection="1">
      <alignment horizontal="right"/>
      <protection locked="0"/>
    </xf>
    <xf numFmtId="0" fontId="8" fillId="0" borderId="6" xfId="1" applyFont="1" applyBorder="1" applyAlignment="1">
      <alignment horizontal="center" shrinkToFit="1"/>
    </xf>
    <xf numFmtId="0" fontId="8" fillId="0" borderId="10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23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2" fillId="0" borderId="14" xfId="1" applyFont="1" applyBorder="1"/>
    <xf numFmtId="0" fontId="12" fillId="0" borderId="1" xfId="1" applyFont="1" applyBorder="1"/>
    <xf numFmtId="0" fontId="8" fillId="0" borderId="5" xfId="1" applyFont="1" applyBorder="1" applyAlignment="1">
      <alignment horizontal="center" vertical="center"/>
    </xf>
    <xf numFmtId="0" fontId="5" fillId="0" borderId="1" xfId="7" applyFont="1" applyBorder="1" applyAlignment="1">
      <alignment horizontal="left"/>
    </xf>
    <xf numFmtId="0" fontId="8" fillId="0" borderId="1" xfId="7" applyFont="1" applyBorder="1" applyAlignment="1" applyProtection="1">
      <alignment horizontal="right"/>
      <protection locked="0"/>
    </xf>
    <xf numFmtId="0" fontId="5" fillId="0" borderId="1" xfId="7" applyFont="1" applyBorder="1" applyAlignment="1" applyProtection="1">
      <alignment horizontal="right"/>
      <protection locked="0"/>
    </xf>
    <xf numFmtId="0" fontId="5" fillId="0" borderId="2" xfId="7" applyFont="1" applyBorder="1" applyAlignment="1">
      <alignment horizontal="right"/>
    </xf>
    <xf numFmtId="0" fontId="5" fillId="0" borderId="5" xfId="7" applyFont="1" applyBorder="1" applyAlignment="1">
      <alignment horizontal="center" vertical="center"/>
    </xf>
    <xf numFmtId="0" fontId="5" fillId="0" borderId="11" xfId="7" applyFont="1" applyBorder="1" applyAlignment="1">
      <alignment horizontal="center" vertical="center"/>
    </xf>
    <xf numFmtId="0" fontId="5" fillId="0" borderId="24" xfId="7" applyFont="1" applyBorder="1" applyAlignment="1">
      <alignment horizontal="center" vertical="center"/>
    </xf>
    <xf numFmtId="0" fontId="5" fillId="0" borderId="6" xfId="7" applyFont="1" applyBorder="1" applyAlignment="1">
      <alignment horizontal="center" vertical="center"/>
    </xf>
    <xf numFmtId="0" fontId="12" fillId="0" borderId="7" xfId="7" applyFont="1" applyBorder="1"/>
    <xf numFmtId="0" fontId="12" fillId="0" borderId="12" xfId="7" applyFont="1" applyBorder="1"/>
    <xf numFmtId="0" fontId="12" fillId="0" borderId="0" xfId="7" applyFont="1"/>
    <xf numFmtId="0" fontId="12" fillId="0" borderId="14" xfId="7" applyFont="1" applyBorder="1"/>
    <xf numFmtId="0" fontId="12" fillId="0" borderId="1" xfId="7" applyFont="1" applyBorder="1"/>
    <xf numFmtId="0" fontId="5" fillId="0" borderId="7" xfId="7" applyFont="1" applyBorder="1" applyAlignment="1">
      <alignment horizontal="center"/>
    </xf>
    <xf numFmtId="0" fontId="5" fillId="0" borderId="1" xfId="7" applyFont="1" applyBorder="1" applyAlignment="1">
      <alignment horizontal="center"/>
    </xf>
    <xf numFmtId="0" fontId="5" fillId="0" borderId="8" xfId="7" applyFont="1" applyBorder="1" applyAlignment="1">
      <alignment horizontal="center"/>
    </xf>
    <xf numFmtId="0" fontId="5" fillId="0" borderId="13" xfId="7" applyFont="1" applyBorder="1" applyAlignment="1">
      <alignment horizontal="center"/>
    </xf>
    <xf numFmtId="0" fontId="5" fillId="0" borderId="8" xfId="7" applyFont="1" applyBorder="1" applyAlignment="1">
      <alignment horizontal="center" vertical="center"/>
    </xf>
    <xf numFmtId="0" fontId="5" fillId="0" borderId="14" xfId="7" applyFont="1" applyBorder="1" applyAlignment="1">
      <alignment horizontal="center" vertical="center"/>
    </xf>
    <xf numFmtId="0" fontId="5" fillId="0" borderId="13" xfId="7" applyFont="1" applyBorder="1" applyAlignment="1">
      <alignment horizontal="center" vertical="center"/>
    </xf>
    <xf numFmtId="0" fontId="8" fillId="0" borderId="5" xfId="7" applyFont="1" applyBorder="1" applyAlignment="1">
      <alignment horizontal="center" vertical="center" wrapText="1"/>
    </xf>
    <xf numFmtId="0" fontId="5" fillId="0" borderId="5" xfId="7" applyFont="1" applyBorder="1" applyAlignment="1">
      <alignment horizontal="center" vertical="center" wrapText="1"/>
    </xf>
    <xf numFmtId="0" fontId="8" fillId="0" borderId="5" xfId="7" applyFont="1" applyBorder="1" applyAlignment="1">
      <alignment horizontal="center" vertical="center"/>
    </xf>
    <xf numFmtId="0" fontId="8" fillId="0" borderId="11" xfId="7" applyFont="1" applyBorder="1" applyAlignment="1">
      <alignment horizontal="center" vertical="center"/>
    </xf>
    <xf numFmtId="0" fontId="8" fillId="0" borderId="24" xfId="7" applyFont="1" applyBorder="1" applyAlignment="1">
      <alignment horizontal="center" vertical="center"/>
    </xf>
    <xf numFmtId="0" fontId="5" fillId="0" borderId="6" xfId="7" applyFont="1" applyBorder="1" applyAlignment="1">
      <alignment horizontal="center" vertical="center" wrapText="1"/>
    </xf>
    <xf numFmtId="0" fontId="5" fillId="0" borderId="12" xfId="7" applyFont="1" applyBorder="1" applyAlignment="1">
      <alignment horizontal="center" vertical="center"/>
    </xf>
    <xf numFmtId="0" fontId="5" fillId="0" borderId="6" xfId="7" applyFont="1" applyBorder="1" applyAlignment="1">
      <alignment horizontal="center"/>
    </xf>
    <xf numFmtId="0" fontId="8" fillId="0" borderId="6" xfId="7" applyFont="1" applyBorder="1" applyAlignment="1">
      <alignment horizontal="center" shrinkToFit="1"/>
    </xf>
    <xf numFmtId="0" fontId="5" fillId="0" borderId="7" xfId="7" applyFont="1" applyBorder="1" applyAlignment="1">
      <alignment horizontal="center" shrinkToFit="1"/>
    </xf>
    <xf numFmtId="0" fontId="5" fillId="0" borderId="8" xfId="7" applyFont="1" applyBorder="1" applyAlignment="1">
      <alignment horizontal="center" shrinkToFit="1"/>
    </xf>
    <xf numFmtId="0" fontId="5" fillId="0" borderId="14" xfId="7" applyFont="1" applyBorder="1" applyAlignment="1">
      <alignment horizontal="center" shrinkToFit="1"/>
    </xf>
    <xf numFmtId="0" fontId="5" fillId="0" borderId="1" xfId="7" applyFont="1" applyBorder="1" applyAlignment="1">
      <alignment horizontal="center" shrinkToFit="1"/>
    </xf>
    <xf numFmtId="0" fontId="5" fillId="0" borderId="13" xfId="7" applyFont="1" applyBorder="1" applyAlignment="1">
      <alignment horizontal="center" shrinkToFit="1"/>
    </xf>
    <xf numFmtId="0" fontId="5" fillId="0" borderId="15" xfId="7" applyFont="1" applyBorder="1" applyAlignment="1">
      <alignment horizontal="center" vertical="center" wrapText="1"/>
    </xf>
    <xf numFmtId="0" fontId="5" fillId="0" borderId="20" xfId="7" applyFont="1" applyBorder="1" applyAlignment="1">
      <alignment horizontal="center" vertical="center"/>
    </xf>
    <xf numFmtId="0" fontId="5" fillId="0" borderId="25" xfId="7" applyFont="1" applyBorder="1" applyAlignment="1">
      <alignment horizontal="center" vertical="center"/>
    </xf>
    <xf numFmtId="0" fontId="5" fillId="0" borderId="16" xfId="7" applyFont="1" applyBorder="1" applyAlignment="1">
      <alignment horizontal="center" vertical="center" wrapText="1"/>
    </xf>
    <xf numFmtId="0" fontId="5" fillId="0" borderId="21" xfId="7" applyFont="1" applyBorder="1" applyAlignment="1">
      <alignment horizontal="center" vertical="center" wrapText="1"/>
    </xf>
    <xf numFmtId="0" fontId="5" fillId="0" borderId="26" xfId="7" applyFont="1" applyBorder="1" applyAlignment="1">
      <alignment horizontal="center" vertical="center" wrapText="1"/>
    </xf>
    <xf numFmtId="0" fontId="5" fillId="0" borderId="17" xfId="7" applyFont="1" applyBorder="1" applyAlignment="1">
      <alignment horizontal="center" vertical="center" wrapText="1"/>
    </xf>
    <xf numFmtId="0" fontId="5" fillId="0" borderId="8" xfId="7" applyFont="1" applyBorder="1" applyAlignment="1">
      <alignment horizontal="center" vertical="center" wrapText="1"/>
    </xf>
    <xf numFmtId="0" fontId="5" fillId="0" borderId="22" xfId="7" applyFont="1" applyBorder="1" applyAlignment="1">
      <alignment horizontal="center" vertical="center"/>
    </xf>
    <xf numFmtId="0" fontId="5" fillId="0" borderId="9" xfId="7" applyFont="1" applyBorder="1" applyAlignment="1">
      <alignment horizontal="center"/>
    </xf>
    <xf numFmtId="0" fontId="5" fillId="0" borderId="18" xfId="7" applyFont="1" applyBorder="1" applyAlignment="1">
      <alignment horizontal="center"/>
    </xf>
    <xf numFmtId="0" fontId="8" fillId="0" borderId="10" xfId="7" applyFont="1" applyBorder="1" applyAlignment="1">
      <alignment horizontal="center" vertical="center" wrapText="1"/>
    </xf>
    <xf numFmtId="0" fontId="5" fillId="0" borderId="19" xfId="7" applyFont="1" applyBorder="1" applyAlignment="1">
      <alignment horizontal="center" vertical="center"/>
    </xf>
    <xf numFmtId="0" fontId="5" fillId="0" borderId="27" xfId="7" applyFont="1" applyBorder="1" applyAlignment="1">
      <alignment horizontal="center" vertical="center"/>
    </xf>
    <xf numFmtId="0" fontId="8" fillId="0" borderId="9" xfId="7" applyFont="1" applyBorder="1" applyAlignment="1">
      <alignment horizontal="center" vertical="center" wrapText="1"/>
    </xf>
    <xf numFmtId="0" fontId="8" fillId="0" borderId="23" xfId="7" applyFont="1" applyBorder="1" applyAlignment="1">
      <alignment horizontal="center" vertical="center"/>
    </xf>
    <xf numFmtId="0" fontId="8" fillId="0" borderId="18" xfId="7" applyFont="1" applyBorder="1" applyAlignment="1">
      <alignment horizontal="center" vertical="center"/>
    </xf>
    <xf numFmtId="0" fontId="5" fillId="6" borderId="5" xfId="1" applyFont="1" applyFill="1" applyBorder="1" applyAlignment="1">
      <alignment horizontal="center" vertical="center" wrapText="1"/>
    </xf>
    <xf numFmtId="0" fontId="5" fillId="6" borderId="11" xfId="1" applyFont="1" applyFill="1" applyBorder="1" applyAlignment="1">
      <alignment horizontal="center" vertical="center"/>
    </xf>
    <xf numFmtId="0" fontId="5" fillId="6" borderId="24" xfId="1" applyFont="1" applyFill="1" applyBorder="1" applyAlignment="1">
      <alignment horizontal="center" vertical="center"/>
    </xf>
    <xf numFmtId="0" fontId="5" fillId="6" borderId="16" xfId="1" applyFont="1" applyFill="1" applyBorder="1" applyAlignment="1">
      <alignment horizontal="center" vertical="center" wrapText="1"/>
    </xf>
    <xf numFmtId="0" fontId="5" fillId="6" borderId="21" xfId="1" applyFont="1" applyFill="1" applyBorder="1" applyAlignment="1">
      <alignment horizontal="center" vertical="center" wrapText="1"/>
    </xf>
    <xf numFmtId="0" fontId="5" fillId="6" borderId="26" xfId="1" applyFont="1" applyFill="1" applyBorder="1" applyAlignment="1">
      <alignment horizontal="center" vertical="center" wrapText="1"/>
    </xf>
    <xf numFmtId="0" fontId="5" fillId="6" borderId="17" xfId="1" applyFont="1" applyFill="1" applyBorder="1" applyAlignment="1">
      <alignment horizontal="center" vertical="center" wrapText="1"/>
    </xf>
    <xf numFmtId="0" fontId="5" fillId="6" borderId="20" xfId="1" applyFont="1" applyFill="1" applyBorder="1" applyAlignment="1">
      <alignment horizontal="center" vertical="center"/>
    </xf>
    <xf numFmtId="0" fontId="5" fillId="6" borderId="25" xfId="1" applyFont="1" applyFill="1" applyBorder="1" applyAlignment="1">
      <alignment horizontal="center" vertical="center"/>
    </xf>
    <xf numFmtId="0" fontId="5" fillId="6" borderId="8" xfId="1" applyFont="1" applyFill="1" applyBorder="1" applyAlignment="1">
      <alignment horizontal="center" vertical="center" wrapText="1"/>
    </xf>
    <xf numFmtId="0" fontId="5" fillId="6" borderId="22" xfId="1" applyFont="1" applyFill="1" applyBorder="1" applyAlignment="1">
      <alignment horizontal="center" vertical="center"/>
    </xf>
    <xf numFmtId="0" fontId="5" fillId="6" borderId="13" xfId="1" applyFont="1" applyFill="1" applyBorder="1" applyAlignment="1">
      <alignment horizontal="center" vertical="center"/>
    </xf>
    <xf numFmtId="0" fontId="5" fillId="7" borderId="6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5" fillId="7" borderId="8" xfId="1" applyFont="1" applyFill="1" applyBorder="1" applyAlignment="1">
      <alignment horizontal="center"/>
    </xf>
    <xf numFmtId="0" fontId="5" fillId="6" borderId="10" xfId="1" applyFont="1" applyFill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center" vertical="center"/>
    </xf>
    <xf numFmtId="0" fontId="5" fillId="6" borderId="27" xfId="1" applyFont="1" applyFill="1" applyBorder="1" applyAlignment="1">
      <alignment horizontal="center" vertical="center"/>
    </xf>
    <xf numFmtId="0" fontId="5" fillId="0" borderId="11" xfId="1" applyFont="1" applyBorder="1" applyAlignment="1">
      <alignment horizontal="center" vertical="center" wrapText="1"/>
    </xf>
    <xf numFmtId="0" fontId="5" fillId="0" borderId="24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" xfId="1" applyFont="1" applyBorder="1" applyProtection="1">
      <protection locked="0"/>
    </xf>
    <xf numFmtId="0" fontId="42" fillId="0" borderId="1" xfId="1" applyFont="1" applyBorder="1" applyProtection="1">
      <protection locked="0"/>
    </xf>
    <xf numFmtId="0" fontId="5" fillId="2" borderId="6" xfId="7" applyFont="1" applyFill="1" applyBorder="1" applyAlignment="1">
      <alignment horizontal="center"/>
    </xf>
    <xf numFmtId="0" fontId="5" fillId="2" borderId="7" xfId="7" applyFont="1" applyFill="1" applyBorder="1" applyAlignment="1">
      <alignment horizontal="center"/>
    </xf>
    <xf numFmtId="0" fontId="5" fillId="2" borderId="8" xfId="7" applyFont="1" applyFill="1" applyBorder="1" applyAlignment="1">
      <alignment horizontal="center"/>
    </xf>
    <xf numFmtId="0" fontId="30" fillId="0" borderId="0" xfId="1" applyFont="1"/>
    <xf numFmtId="0" fontId="19" fillId="0" borderId="0" xfId="1" applyFont="1"/>
    <xf numFmtId="0" fontId="29" fillId="0" borderId="0" xfId="1" applyFont="1" applyAlignment="1">
      <alignment horizontal="right"/>
    </xf>
    <xf numFmtId="0" fontId="29" fillId="0" borderId="0" xfId="1" applyFont="1"/>
    <xf numFmtId="0" fontId="19" fillId="0" borderId="1" xfId="1" applyFont="1" applyBorder="1" applyAlignment="1">
      <alignment horizontal="left"/>
    </xf>
    <xf numFmtId="0" fontId="19" fillId="0" borderId="1" xfId="1" applyFont="1" applyBorder="1"/>
    <xf numFmtId="0" fontId="20" fillId="0" borderId="1" xfId="1" applyFont="1" applyBorder="1" applyAlignment="1" applyProtection="1">
      <alignment horizontal="right"/>
      <protection locked="0"/>
    </xf>
    <xf numFmtId="0" fontId="19" fillId="0" borderId="1" xfId="1" applyFont="1" applyBorder="1" applyAlignment="1" applyProtection="1">
      <alignment horizontal="right"/>
      <protection locked="0"/>
    </xf>
    <xf numFmtId="0" fontId="28" fillId="0" borderId="0" xfId="1" applyFont="1"/>
    <xf numFmtId="0" fontId="27" fillId="0" borderId="0" xfId="1" applyFont="1"/>
    <xf numFmtId="0" fontId="19" fillId="0" borderId="0" xfId="1" applyFont="1" applyAlignment="1">
      <alignment horizontal="right"/>
    </xf>
    <xf numFmtId="0" fontId="19" fillId="0" borderId="2" xfId="1" applyFont="1" applyBorder="1" applyAlignment="1">
      <alignment horizontal="right"/>
    </xf>
    <xf numFmtId="0" fontId="19" fillId="0" borderId="5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26" fillId="0" borderId="7" xfId="1" applyFont="1" applyBorder="1"/>
    <xf numFmtId="0" fontId="19" fillId="0" borderId="7" xfId="1" applyFont="1" applyBorder="1" applyAlignment="1">
      <alignment horizontal="center"/>
    </xf>
    <xf numFmtId="0" fontId="19" fillId="0" borderId="8" xfId="1" applyFont="1" applyBorder="1" applyAlignment="1">
      <alignment horizontal="center"/>
    </xf>
    <xf numFmtId="0" fontId="19" fillId="0" borderId="8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7" borderId="6" xfId="1" applyFont="1" applyFill="1" applyBorder="1" applyAlignment="1">
      <alignment horizontal="center"/>
    </xf>
    <xf numFmtId="0" fontId="19" fillId="7" borderId="7" xfId="1" applyFont="1" applyFill="1" applyBorder="1" applyAlignment="1">
      <alignment horizontal="center"/>
    </xf>
    <xf numFmtId="0" fontId="19" fillId="7" borderId="8" xfId="1" applyFont="1" applyFill="1" applyBorder="1" applyAlignment="1">
      <alignment horizontal="center"/>
    </xf>
    <xf numFmtId="0" fontId="19" fillId="0" borderId="6" xfId="1" applyFont="1" applyBorder="1" applyAlignment="1">
      <alignment horizontal="center" shrinkToFit="1"/>
    </xf>
    <xf numFmtId="0" fontId="19" fillId="0" borderId="7" xfId="1" applyFont="1" applyBorder="1" applyAlignment="1">
      <alignment horizontal="center" shrinkToFit="1"/>
    </xf>
    <xf numFmtId="0" fontId="19" fillId="0" borderId="8" xfId="1" applyFont="1" applyBorder="1" applyAlignment="1">
      <alignment horizontal="center" shrinkToFit="1"/>
    </xf>
    <xf numFmtId="0" fontId="19" fillId="0" borderId="9" xfId="1" applyFont="1" applyBorder="1" applyAlignment="1">
      <alignment horizontal="center"/>
    </xf>
    <xf numFmtId="0" fontId="20" fillId="0" borderId="10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 vertical="center"/>
    </xf>
    <xf numFmtId="0" fontId="26" fillId="0" borderId="12" xfId="1" applyFont="1" applyBorder="1"/>
    <xf numFmtId="0" fontId="26" fillId="0" borderId="0" xfId="1" applyFont="1"/>
    <xf numFmtId="0" fontId="19" fillId="0" borderId="1" xfId="1" applyFont="1" applyBorder="1" applyAlignment="1">
      <alignment horizontal="center"/>
    </xf>
    <xf numFmtId="0" fontId="19" fillId="0" borderId="13" xfId="1" applyFont="1" applyBorder="1" applyAlignment="1">
      <alignment horizontal="center"/>
    </xf>
    <xf numFmtId="0" fontId="19" fillId="0" borderId="14" xfId="1" applyFont="1" applyBorder="1" applyAlignment="1">
      <alignment horizontal="center" vertical="center"/>
    </xf>
    <xf numFmtId="0" fontId="19" fillId="0" borderId="13" xfId="1" applyFont="1" applyBorder="1" applyAlignment="1">
      <alignment horizontal="center" vertical="center"/>
    </xf>
    <xf numFmtId="0" fontId="19" fillId="0" borderId="12" xfId="1" applyFont="1" applyBorder="1" applyAlignment="1">
      <alignment horizontal="center" vertical="center"/>
    </xf>
    <xf numFmtId="0" fontId="19" fillId="0" borderId="15" xfId="1" applyFont="1" applyBorder="1" applyAlignment="1">
      <alignment horizontal="center" vertical="center" wrapText="1"/>
    </xf>
    <xf numFmtId="0" fontId="19" fillId="0" borderId="16" xfId="1" applyFont="1" applyBorder="1" applyAlignment="1">
      <alignment horizontal="center" vertical="center" wrapText="1"/>
    </xf>
    <xf numFmtId="0" fontId="19" fillId="0" borderId="17" xfId="1" applyFont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11" xfId="1" applyFont="1" applyBorder="1" applyAlignment="1">
      <alignment horizontal="center"/>
    </xf>
    <xf numFmtId="0" fontId="19" fillId="0" borderId="14" xfId="1" applyFont="1" applyBorder="1" applyAlignment="1">
      <alignment horizontal="center" shrinkToFit="1"/>
    </xf>
    <xf numFmtId="0" fontId="19" fillId="0" borderId="1" xfId="1" applyFont="1" applyBorder="1" applyAlignment="1">
      <alignment horizontal="center" shrinkToFit="1"/>
    </xf>
    <xf numFmtId="0" fontId="19" fillId="0" borderId="13" xfId="1" applyFont="1" applyBorder="1" applyAlignment="1">
      <alignment horizontal="center" shrinkToFit="1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19" fillId="0" borderId="21" xfId="1" applyFont="1" applyBorder="1" applyAlignment="1">
      <alignment horizontal="center" vertical="center" wrapText="1"/>
    </xf>
    <xf numFmtId="0" fontId="19" fillId="0" borderId="22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/>
    </xf>
    <xf numFmtId="0" fontId="19" fillId="0" borderId="0" xfId="1" applyFont="1" applyAlignment="1">
      <alignment horizontal="center"/>
    </xf>
    <xf numFmtId="0" fontId="19" fillId="0" borderId="24" xfId="1" applyFont="1" applyBorder="1" applyAlignment="1">
      <alignment horizontal="center" vertical="center"/>
    </xf>
    <xf numFmtId="0" fontId="26" fillId="0" borderId="14" xfId="1" applyFont="1" applyBorder="1"/>
    <xf numFmtId="0" fontId="26" fillId="0" borderId="1" xfId="1" applyFont="1" applyBorder="1"/>
    <xf numFmtId="0" fontId="19" fillId="0" borderId="25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 wrapText="1"/>
    </xf>
    <xf numFmtId="0" fontId="19" fillId="0" borderId="13" xfId="1" applyFont="1" applyBorder="1"/>
    <xf numFmtId="0" fontId="19" fillId="0" borderId="1" xfId="1" applyFont="1" applyBorder="1" applyAlignment="1">
      <alignment horizontal="center"/>
    </xf>
    <xf numFmtId="0" fontId="19" fillId="0" borderId="27" xfId="1" applyFont="1" applyBorder="1" applyAlignment="1">
      <alignment horizontal="center" vertical="center"/>
    </xf>
    <xf numFmtId="0" fontId="20" fillId="0" borderId="11" xfId="10" applyFont="1" applyBorder="1" applyProtection="1">
      <alignment vertical="center"/>
      <protection locked="0"/>
    </xf>
    <xf numFmtId="0" fontId="19" fillId="0" borderId="6" xfId="10" applyFont="1" applyBorder="1" applyProtection="1">
      <alignment vertical="center"/>
      <protection locked="0"/>
    </xf>
    <xf numFmtId="0" fontId="19" fillId="0" borderId="8" xfId="10" applyFont="1" applyBorder="1" applyAlignment="1" applyProtection="1">
      <alignment horizontal="left" vertical="center"/>
      <protection locked="0"/>
    </xf>
    <xf numFmtId="0" fontId="19" fillId="0" borderId="28" xfId="10" applyFont="1" applyBorder="1" applyAlignment="1" applyProtection="1">
      <alignment horizontal="left" vertical="center"/>
      <protection locked="0"/>
    </xf>
    <xf numFmtId="49" fontId="19" fillId="0" borderId="28" xfId="10" applyNumberFormat="1" applyFont="1" applyBorder="1" applyAlignment="1" applyProtection="1">
      <alignment horizontal="left" vertical="center" wrapText="1"/>
      <protection locked="0"/>
    </xf>
    <xf numFmtId="0" fontId="19" fillId="0" borderId="28" xfId="10" applyFont="1" applyBorder="1" applyAlignment="1" applyProtection="1">
      <alignment horizontal="center" vertical="center" wrapText="1"/>
      <protection locked="0"/>
    </xf>
    <xf numFmtId="176" fontId="19" fillId="0" borderId="28" xfId="10" applyNumberFormat="1" applyFont="1" applyBorder="1" applyAlignment="1" applyProtection="1">
      <alignment horizontal="center" vertical="center"/>
      <protection locked="0"/>
    </xf>
    <xf numFmtId="0" fontId="19" fillId="0" borderId="28" xfId="10" applyFont="1" applyBorder="1" applyAlignment="1" applyProtection="1">
      <alignment horizontal="center" vertical="center"/>
      <protection locked="0"/>
    </xf>
    <xf numFmtId="49" fontId="19" fillId="0" borderId="4" xfId="10" applyNumberFormat="1" applyFont="1" applyBorder="1" applyAlignment="1" applyProtection="1">
      <alignment horizontal="center" vertical="center"/>
      <protection locked="0"/>
    </xf>
    <xf numFmtId="177" fontId="21" fillId="0" borderId="30" xfId="10" quotePrefix="1" applyNumberFormat="1" applyFont="1" applyBorder="1" applyAlignment="1" applyProtection="1">
      <alignment horizontal="center" vertical="center" wrapText="1"/>
      <protection locked="0"/>
    </xf>
    <xf numFmtId="178" fontId="21" fillId="0" borderId="29" xfId="10" applyNumberFormat="1" applyFont="1" applyBorder="1" applyAlignment="1">
      <alignment horizontal="center" vertical="center" wrapText="1"/>
    </xf>
    <xf numFmtId="177" fontId="21" fillId="0" borderId="28" xfId="10" quotePrefix="1" applyNumberFormat="1" applyFont="1" applyBorder="1" applyAlignment="1" applyProtection="1">
      <alignment horizontal="center" vertical="center" wrapText="1"/>
      <protection locked="0"/>
    </xf>
    <xf numFmtId="0" fontId="50" fillId="0" borderId="3" xfId="10" applyFont="1" applyBorder="1" applyAlignment="1" applyProtection="1">
      <alignment horizontal="center" vertical="center"/>
      <protection locked="0"/>
    </xf>
    <xf numFmtId="179" fontId="19" fillId="0" borderId="31" xfId="10" applyNumberFormat="1" applyFont="1" applyBorder="1" applyAlignment="1">
      <alignment horizontal="center" vertical="center"/>
    </xf>
    <xf numFmtId="179" fontId="19" fillId="0" borderId="28" xfId="10" applyNumberFormat="1" applyFont="1" applyBorder="1" applyAlignment="1">
      <alignment horizontal="center" vertical="center"/>
    </xf>
    <xf numFmtId="0" fontId="20" fillId="0" borderId="0" xfId="10" applyFont="1" applyAlignment="1"/>
    <xf numFmtId="0" fontId="19" fillId="0" borderId="11" xfId="10" applyFont="1" applyBorder="1" applyProtection="1">
      <alignment vertical="center"/>
      <protection locked="0"/>
    </xf>
    <xf numFmtId="0" fontId="19" fillId="0" borderId="12" xfId="10" applyFont="1" applyBorder="1" applyProtection="1">
      <alignment vertical="center"/>
      <protection locked="0"/>
    </xf>
    <xf numFmtId="0" fontId="19" fillId="0" borderId="22" xfId="10" applyFont="1" applyBorder="1" applyAlignment="1" applyProtection="1">
      <alignment horizontal="left" vertical="center"/>
      <protection locked="0"/>
    </xf>
    <xf numFmtId="0" fontId="19" fillId="0" borderId="14" xfId="10" applyFont="1" applyBorder="1" applyProtection="1">
      <alignment vertical="center"/>
      <protection locked="0"/>
    </xf>
    <xf numFmtId="0" fontId="19" fillId="0" borderId="13" xfId="10" applyFont="1" applyBorder="1" applyAlignment="1" applyProtection="1">
      <alignment horizontal="left" vertical="center"/>
      <protection locked="0"/>
    </xf>
    <xf numFmtId="0" fontId="19" fillId="0" borderId="11" xfId="1" applyFont="1" applyBorder="1" applyAlignment="1" applyProtection="1">
      <alignment vertical="center"/>
      <protection locked="0"/>
    </xf>
    <xf numFmtId="0" fontId="19" fillId="0" borderId="12" xfId="1" applyFont="1" applyBorder="1" applyAlignment="1" applyProtection="1">
      <alignment vertical="center"/>
      <protection locked="0"/>
    </xf>
    <xf numFmtId="0" fontId="19" fillId="0" borderId="22" xfId="1" applyFont="1" applyBorder="1" applyAlignment="1" applyProtection="1">
      <alignment horizontal="left" vertical="center"/>
      <protection locked="0"/>
    </xf>
    <xf numFmtId="0" fontId="19" fillId="0" borderId="28" xfId="1" applyFont="1" applyBorder="1" applyAlignment="1" applyProtection="1">
      <alignment horizontal="left" vertical="center"/>
      <protection locked="0"/>
    </xf>
    <xf numFmtId="49" fontId="19" fillId="0" borderId="28" xfId="1" applyNumberFormat="1" applyFont="1" applyBorder="1" applyAlignment="1" applyProtection="1">
      <alignment horizontal="left" vertical="center" wrapText="1"/>
      <protection locked="0"/>
    </xf>
    <xf numFmtId="0" fontId="19" fillId="0" borderId="28" xfId="1" applyFont="1" applyBorder="1" applyAlignment="1" applyProtection="1">
      <alignment horizontal="center" vertical="center" wrapText="1"/>
      <protection locked="0"/>
    </xf>
    <xf numFmtId="176" fontId="19" fillId="0" borderId="28" xfId="1" applyNumberFormat="1" applyFont="1" applyBorder="1" applyAlignment="1" applyProtection="1">
      <alignment horizontal="center" vertical="center"/>
      <protection locked="0"/>
    </xf>
    <xf numFmtId="0" fontId="19" fillId="0" borderId="28" xfId="1" applyFont="1" applyBorder="1" applyAlignment="1" applyProtection="1">
      <alignment horizontal="center" vertical="center"/>
      <protection locked="0"/>
    </xf>
    <xf numFmtId="0" fontId="19" fillId="0" borderId="4" xfId="1" applyFont="1" applyBorder="1" applyAlignment="1" applyProtection="1">
      <alignment horizontal="center" vertical="center"/>
      <protection locked="0"/>
    </xf>
    <xf numFmtId="177" fontId="21" fillId="0" borderId="30" xfId="1" quotePrefix="1" applyNumberFormat="1" applyFont="1" applyBorder="1" applyAlignment="1" applyProtection="1">
      <alignment horizontal="center" vertical="center" wrapText="1"/>
      <protection locked="0"/>
    </xf>
    <xf numFmtId="178" fontId="21" fillId="0" borderId="29" xfId="1" applyNumberFormat="1" applyFont="1" applyBorder="1" applyAlignment="1">
      <alignment horizontal="center" vertical="center" wrapText="1"/>
    </xf>
    <xf numFmtId="177" fontId="21" fillId="0" borderId="28" xfId="1" quotePrefix="1" applyNumberFormat="1" applyFont="1" applyBorder="1" applyAlignment="1" applyProtection="1">
      <alignment horizontal="center" vertical="center" wrapText="1"/>
      <protection locked="0"/>
    </xf>
    <xf numFmtId="0" fontId="50" fillId="0" borderId="3" xfId="1" applyFont="1" applyBorder="1" applyAlignment="1" applyProtection="1">
      <alignment horizontal="center" vertical="center"/>
      <protection locked="0"/>
    </xf>
    <xf numFmtId="179" fontId="19" fillId="0" borderId="31" xfId="1" applyNumberFormat="1" applyFont="1" applyBorder="1" applyAlignment="1">
      <alignment horizontal="center" vertical="center"/>
    </xf>
    <xf numFmtId="179" fontId="19" fillId="0" borderId="28" xfId="1" applyNumberFormat="1" applyFont="1" applyBorder="1" applyAlignment="1">
      <alignment horizontal="center" vertical="center"/>
    </xf>
    <xf numFmtId="0" fontId="19" fillId="0" borderId="14" xfId="1" applyFont="1" applyBorder="1" applyAlignment="1" applyProtection="1">
      <alignment vertical="center"/>
      <protection locked="0"/>
    </xf>
    <xf numFmtId="0" fontId="19" fillId="0" borderId="13" xfId="1" applyFont="1" applyBorder="1" applyAlignment="1" applyProtection="1">
      <alignment horizontal="left" vertical="center"/>
      <protection locked="0"/>
    </xf>
    <xf numFmtId="0" fontId="20" fillId="0" borderId="6" xfId="10" applyFont="1" applyBorder="1" applyProtection="1">
      <alignment vertical="center"/>
      <protection locked="0"/>
    </xf>
    <xf numFmtId="0" fontId="43" fillId="0" borderId="8" xfId="10" applyFont="1" applyBorder="1" applyAlignment="1" applyProtection="1">
      <alignment horizontal="left" vertical="center"/>
      <protection locked="0"/>
    </xf>
    <xf numFmtId="0" fontId="20" fillId="0" borderId="28" xfId="10" applyFont="1" applyBorder="1" applyAlignment="1" applyProtection="1">
      <alignment horizontal="left" vertical="center"/>
      <protection locked="0"/>
    </xf>
    <xf numFmtId="0" fontId="20" fillId="0" borderId="12" xfId="10" applyFont="1" applyBorder="1" applyProtection="1">
      <alignment vertical="center"/>
      <protection locked="0"/>
    </xf>
    <xf numFmtId="177" fontId="21" fillId="0" borderId="17" xfId="10" quotePrefix="1" applyNumberFormat="1" applyFont="1" applyBorder="1" applyAlignment="1" applyProtection="1">
      <alignment horizontal="center" vertical="center" wrapText="1"/>
      <protection locked="0"/>
    </xf>
    <xf numFmtId="178" fontId="21" fillId="0" borderId="69" xfId="10" applyNumberFormat="1" applyFont="1" applyBorder="1" applyAlignment="1">
      <alignment horizontal="center" vertical="center" wrapText="1"/>
    </xf>
    <xf numFmtId="0" fontId="20" fillId="0" borderId="24" xfId="10" applyFont="1" applyBorder="1" applyProtection="1">
      <alignment vertical="center"/>
      <protection locked="0"/>
    </xf>
    <xf numFmtId="0" fontId="20" fillId="0" borderId="14" xfId="10" applyFont="1" applyBorder="1" applyProtection="1">
      <alignment vertical="center"/>
      <protection locked="0"/>
    </xf>
    <xf numFmtId="177" fontId="21" fillId="0" borderId="70" xfId="10" quotePrefix="1" applyNumberFormat="1" applyFont="1" applyBorder="1" applyAlignment="1" applyProtection="1">
      <alignment horizontal="center" vertical="center" wrapText="1"/>
      <protection locked="0"/>
    </xf>
    <xf numFmtId="178" fontId="21" fillId="0" borderId="71" xfId="10" applyNumberFormat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</cellXfs>
  <cellStyles count="11">
    <cellStyle name="桁区切り 2" xfId="6" xr:uid="{E2BEBC48-B734-48CF-A435-44698E869783}"/>
    <cellStyle name="標準" xfId="0" builtinId="0"/>
    <cellStyle name="標準 117" xfId="9" xr:uid="{81D0FCC0-8009-4097-A44D-6131CDF2F7DA}"/>
    <cellStyle name="標準 2" xfId="1" xr:uid="{D6A5958E-6472-477C-A040-78A6870EC596}"/>
    <cellStyle name="標準 2 2" xfId="2" xr:uid="{A8A741D6-5EA1-4A6F-9002-432A94C3C286}"/>
    <cellStyle name="標準 2 2 2" xfId="4" xr:uid="{9AE27F54-4FC4-4C7E-B413-A27E902CFD6F}"/>
    <cellStyle name="標準 2 3" xfId="3" xr:uid="{E2ADF381-14DC-4E96-B5C5-4189BC4774B2}"/>
    <cellStyle name="標準 2 3 2" xfId="7" xr:uid="{B937F7B2-6787-4CF2-8C20-73F0696675FA}"/>
    <cellStyle name="標準 2 5" xfId="10" xr:uid="{ADDA64B0-52C4-4B16-97E4-F10F0DD6ED79}"/>
    <cellStyle name="標準 3" xfId="5" xr:uid="{85947B0D-4FA6-42E1-898A-D1C8783F60AD}"/>
    <cellStyle name="標準 99" xfId="8" xr:uid="{0F4A0C89-63E2-4C16-828F-25DDA86998D1}"/>
  </cellStyles>
  <dxfs count="4">
    <dxf>
      <fill>
        <patternFill>
          <bgColor rgb="FFFF0000"/>
        </patternFill>
      </fill>
    </dxf>
    <dxf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1.xml" Type="http://schemas.openxmlformats.org/officeDocument/2006/relationships/externalLink"/><Relationship Id="rId11" Target="externalLinks/externalLink2.xml" Type="http://schemas.openxmlformats.org/officeDocument/2006/relationships/externalLink"/><Relationship Id="rId12" Target="externalLinks/externalLink3.xml" Type="http://schemas.openxmlformats.org/officeDocument/2006/relationships/externalLink"/><Relationship Id="rId13" Target="externalLinks/externalLink4.xml" Type="http://schemas.openxmlformats.org/officeDocument/2006/relationships/externalLink"/><Relationship Id="rId14" Target="theme/theme1.xml" Type="http://schemas.openxmlformats.org/officeDocument/2006/relationships/theme"/><Relationship Id="rId15" Target="styles.xml" Type="http://schemas.openxmlformats.org/officeDocument/2006/relationships/styles"/><Relationship Id="rId16" Target="sharedStrings.xml" Type="http://schemas.openxmlformats.org/officeDocument/2006/relationships/sharedStrings"/><Relationship Id="rId17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584200</xdr:colOff>
      <xdr:row>19</xdr:row>
      <xdr:rowOff>0</xdr:rowOff>
    </xdr:from>
    <xdr:ext cx="3939656" cy="2381250"/>
    <xdr:pic>
      <xdr:nvPicPr>
        <xdr:cNvPr id="2" name="図 3">
          <a:extLst>
            <a:ext uri="{FF2B5EF4-FFF2-40B4-BE49-F238E27FC236}">
              <a16:creationId xmlns:a16="http://schemas.microsoft.com/office/drawing/2014/main" id="{240EDD42-ACA1-4D08-9940-2FD6DBD4AE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5825" y="3076575"/>
          <a:ext cx="3939656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352425</xdr:colOff>
      <xdr:row>0</xdr:row>
      <xdr:rowOff>76200</xdr:rowOff>
    </xdr:from>
    <xdr:to>
      <xdr:col>29</xdr:col>
      <xdr:colOff>310598</xdr:colOff>
      <xdr:row>7</xdr:row>
      <xdr:rowOff>72197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3CAC88B-10DE-4AEF-8EC2-6A7CE581C188}"/>
            </a:ext>
          </a:extLst>
        </xdr:cNvPr>
        <xdr:cNvSpPr txBox="1">
          <a:spLocks noChangeArrowheads="1"/>
        </xdr:cNvSpPr>
      </xdr:nvSpPr>
      <xdr:spPr bwMode="auto">
        <a:xfrm>
          <a:off x="14808200" y="76200"/>
          <a:ext cx="4565098" cy="159302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※</a:t>
          </a:r>
          <a:r>
            <a:rPr lang="ja-JP" altLang="en-US" sz="11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消さないで！！</a:t>
          </a: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11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記載の順を以下のとおりに並び替え願います。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1.燃費の良い通称名順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2.同一通称名中、燃費の良い型式順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3.統一型式順、燃費の良い順</a:t>
          </a:r>
          <a:endParaRPr lang="ja-JP" altLang="en-US"/>
        </a:p>
      </xdr:txBody>
    </xdr:sp>
    <xdr:clientData fPrintsWithSheet="0"/>
  </xdr:twoCellAnchor>
</xdr:wsDr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_rels/externalLink4.xml.rels><?xml version="1.0" encoding="UTF-8" standalone="yes"?><Relationships xmlns="http://schemas.openxmlformats.org/package/2006/relationships"><Relationship Id="rId1" Target="file:///C:/Users/nishimoto-t2wz/Downloads/3.2_2023_LD_G_JC08.xlsx" TargetMode="External" Type="http://schemas.openxmlformats.org/officeDocument/2006/relationships/externalLinkPath"/><Relationship Id="rId2" Target="file:///C:/Users/nishimoto-t2wz/Downloads/3.2_2023_LD_G_JC08.xlsx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/>
      <definedName name="Module1.提出用印刷"/>
      <definedName name="新型構変選択"/>
      <definedName name="製作者選択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Sheet1"/>
      <sheetName val="ＴＦ関連Ｐｒｊ日程表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/>
      <definedName name="提出用印刷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ihatsu"/>
      <sheetName val="honda"/>
      <sheetName val="Lexus"/>
      <sheetName val="mazda"/>
      <sheetName val="mitsubishi"/>
      <sheetName val="nissan"/>
      <sheetName val="subaru"/>
      <sheetName val="suzuki"/>
      <sheetName val="Toyo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F6045-57D3-41D4-8661-D00FABA12A71}">
  <sheetPr>
    <tabColor rgb="FFC00000"/>
    <pageSetUpPr fitToPage="1"/>
  </sheetPr>
  <dimension ref="A1:X33"/>
  <sheetViews>
    <sheetView view="pageBreakPreview" zoomScale="115" zoomScaleNormal="55" zoomScaleSheetLayoutView="115" workbookViewId="0">
      <selection activeCell="L44" sqref="L44"/>
    </sheetView>
  </sheetViews>
  <sheetFormatPr defaultRowHeight="10"/>
  <cols>
    <col min="1" max="1" width="15.90625" style="44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7" style="45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1796875" style="2" bestFit="1" customWidth="1"/>
    <col min="19" max="19" width="11" style="2" bestFit="1" customWidth="1"/>
    <col min="20" max="21" width="8.1796875" style="2" bestFit="1" customWidth="1"/>
    <col min="22" max="22" width="8.7265625" style="2"/>
    <col min="23" max="24" width="10.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179687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81640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1796875" style="2" bestFit="1" customWidth="1"/>
    <col min="275" max="275" width="11" style="2" bestFit="1" customWidth="1"/>
    <col min="276" max="277" width="8.179687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179687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81640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1796875" style="2" bestFit="1" customWidth="1"/>
    <col min="531" max="531" width="11" style="2" bestFit="1" customWidth="1"/>
    <col min="532" max="533" width="8.179687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179687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81640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1796875" style="2" bestFit="1" customWidth="1"/>
    <col min="787" max="787" width="11" style="2" bestFit="1" customWidth="1"/>
    <col min="788" max="789" width="8.179687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179687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81640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1796875" style="2" bestFit="1" customWidth="1"/>
    <col min="1043" max="1043" width="11" style="2" bestFit="1" customWidth="1"/>
    <col min="1044" max="1045" width="8.179687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179687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81640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1796875" style="2" bestFit="1" customWidth="1"/>
    <col min="1299" max="1299" width="11" style="2" bestFit="1" customWidth="1"/>
    <col min="1300" max="1301" width="8.179687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179687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81640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1796875" style="2" bestFit="1" customWidth="1"/>
    <col min="1555" max="1555" width="11" style="2" bestFit="1" customWidth="1"/>
    <col min="1556" max="1557" width="8.179687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179687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81640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1796875" style="2" bestFit="1" customWidth="1"/>
    <col min="1811" max="1811" width="11" style="2" bestFit="1" customWidth="1"/>
    <col min="1812" max="1813" width="8.179687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179687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81640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1796875" style="2" bestFit="1" customWidth="1"/>
    <col min="2067" max="2067" width="11" style="2" bestFit="1" customWidth="1"/>
    <col min="2068" max="2069" width="8.179687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179687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81640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1796875" style="2" bestFit="1" customWidth="1"/>
    <col min="2323" max="2323" width="11" style="2" bestFit="1" customWidth="1"/>
    <col min="2324" max="2325" width="8.179687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179687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81640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1796875" style="2" bestFit="1" customWidth="1"/>
    <col min="2579" max="2579" width="11" style="2" bestFit="1" customWidth="1"/>
    <col min="2580" max="2581" width="8.179687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179687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81640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1796875" style="2" bestFit="1" customWidth="1"/>
    <col min="2835" max="2835" width="11" style="2" bestFit="1" customWidth="1"/>
    <col min="2836" max="2837" width="8.179687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179687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81640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1796875" style="2" bestFit="1" customWidth="1"/>
    <col min="3091" max="3091" width="11" style="2" bestFit="1" customWidth="1"/>
    <col min="3092" max="3093" width="8.179687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179687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81640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1796875" style="2" bestFit="1" customWidth="1"/>
    <col min="3347" max="3347" width="11" style="2" bestFit="1" customWidth="1"/>
    <col min="3348" max="3349" width="8.179687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179687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81640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1796875" style="2" bestFit="1" customWidth="1"/>
    <col min="3603" max="3603" width="11" style="2" bestFit="1" customWidth="1"/>
    <col min="3604" max="3605" width="8.179687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179687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81640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1796875" style="2" bestFit="1" customWidth="1"/>
    <col min="3859" max="3859" width="11" style="2" bestFit="1" customWidth="1"/>
    <col min="3860" max="3861" width="8.179687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179687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81640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1796875" style="2" bestFit="1" customWidth="1"/>
    <col min="4115" max="4115" width="11" style="2" bestFit="1" customWidth="1"/>
    <col min="4116" max="4117" width="8.179687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179687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81640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1796875" style="2" bestFit="1" customWidth="1"/>
    <col min="4371" max="4371" width="11" style="2" bestFit="1" customWidth="1"/>
    <col min="4372" max="4373" width="8.179687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179687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81640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1796875" style="2" bestFit="1" customWidth="1"/>
    <col min="4627" max="4627" width="11" style="2" bestFit="1" customWidth="1"/>
    <col min="4628" max="4629" width="8.179687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179687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81640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1796875" style="2" bestFit="1" customWidth="1"/>
    <col min="4883" max="4883" width="11" style="2" bestFit="1" customWidth="1"/>
    <col min="4884" max="4885" width="8.179687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179687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81640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1796875" style="2" bestFit="1" customWidth="1"/>
    <col min="5139" max="5139" width="11" style="2" bestFit="1" customWidth="1"/>
    <col min="5140" max="5141" width="8.179687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179687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81640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1796875" style="2" bestFit="1" customWidth="1"/>
    <col min="5395" max="5395" width="11" style="2" bestFit="1" customWidth="1"/>
    <col min="5396" max="5397" width="8.179687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179687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81640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1796875" style="2" bestFit="1" customWidth="1"/>
    <col min="5651" max="5651" width="11" style="2" bestFit="1" customWidth="1"/>
    <col min="5652" max="5653" width="8.179687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179687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81640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1796875" style="2" bestFit="1" customWidth="1"/>
    <col min="5907" max="5907" width="11" style="2" bestFit="1" customWidth="1"/>
    <col min="5908" max="5909" width="8.179687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179687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81640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1796875" style="2" bestFit="1" customWidth="1"/>
    <col min="6163" max="6163" width="11" style="2" bestFit="1" customWidth="1"/>
    <col min="6164" max="6165" width="8.179687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179687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81640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1796875" style="2" bestFit="1" customWidth="1"/>
    <col min="6419" max="6419" width="11" style="2" bestFit="1" customWidth="1"/>
    <col min="6420" max="6421" width="8.179687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179687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81640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1796875" style="2" bestFit="1" customWidth="1"/>
    <col min="6675" max="6675" width="11" style="2" bestFit="1" customWidth="1"/>
    <col min="6676" max="6677" width="8.179687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179687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81640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1796875" style="2" bestFit="1" customWidth="1"/>
    <col min="6931" max="6931" width="11" style="2" bestFit="1" customWidth="1"/>
    <col min="6932" max="6933" width="8.179687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179687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81640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1796875" style="2" bestFit="1" customWidth="1"/>
    <col min="7187" max="7187" width="11" style="2" bestFit="1" customWidth="1"/>
    <col min="7188" max="7189" width="8.179687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179687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81640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1796875" style="2" bestFit="1" customWidth="1"/>
    <col min="7443" max="7443" width="11" style="2" bestFit="1" customWidth="1"/>
    <col min="7444" max="7445" width="8.179687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179687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81640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1796875" style="2" bestFit="1" customWidth="1"/>
    <col min="7699" max="7699" width="11" style="2" bestFit="1" customWidth="1"/>
    <col min="7700" max="7701" width="8.179687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179687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81640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1796875" style="2" bestFit="1" customWidth="1"/>
    <col min="7955" max="7955" width="11" style="2" bestFit="1" customWidth="1"/>
    <col min="7956" max="7957" width="8.179687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179687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81640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1796875" style="2" bestFit="1" customWidth="1"/>
    <col min="8211" max="8211" width="11" style="2" bestFit="1" customWidth="1"/>
    <col min="8212" max="8213" width="8.179687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179687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81640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1796875" style="2" bestFit="1" customWidth="1"/>
    <col min="8467" max="8467" width="11" style="2" bestFit="1" customWidth="1"/>
    <col min="8468" max="8469" width="8.179687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179687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81640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1796875" style="2" bestFit="1" customWidth="1"/>
    <col min="8723" max="8723" width="11" style="2" bestFit="1" customWidth="1"/>
    <col min="8724" max="8725" width="8.179687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179687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81640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1796875" style="2" bestFit="1" customWidth="1"/>
    <col min="8979" max="8979" width="11" style="2" bestFit="1" customWidth="1"/>
    <col min="8980" max="8981" width="8.179687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179687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81640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1796875" style="2" bestFit="1" customWidth="1"/>
    <col min="9235" max="9235" width="11" style="2" bestFit="1" customWidth="1"/>
    <col min="9236" max="9237" width="8.179687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179687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81640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1796875" style="2" bestFit="1" customWidth="1"/>
    <col min="9491" max="9491" width="11" style="2" bestFit="1" customWidth="1"/>
    <col min="9492" max="9493" width="8.179687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179687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81640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1796875" style="2" bestFit="1" customWidth="1"/>
    <col min="9747" max="9747" width="11" style="2" bestFit="1" customWidth="1"/>
    <col min="9748" max="9749" width="8.179687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179687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81640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1796875" style="2" bestFit="1" customWidth="1"/>
    <col min="10003" max="10003" width="11" style="2" bestFit="1" customWidth="1"/>
    <col min="10004" max="10005" width="8.179687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179687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81640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1796875" style="2" bestFit="1" customWidth="1"/>
    <col min="10259" max="10259" width="11" style="2" bestFit="1" customWidth="1"/>
    <col min="10260" max="10261" width="8.179687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179687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81640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1796875" style="2" bestFit="1" customWidth="1"/>
    <col min="10515" max="10515" width="11" style="2" bestFit="1" customWidth="1"/>
    <col min="10516" max="10517" width="8.179687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179687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81640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1796875" style="2" bestFit="1" customWidth="1"/>
    <col min="10771" max="10771" width="11" style="2" bestFit="1" customWidth="1"/>
    <col min="10772" max="10773" width="8.179687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179687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81640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1796875" style="2" bestFit="1" customWidth="1"/>
    <col min="11027" max="11027" width="11" style="2" bestFit="1" customWidth="1"/>
    <col min="11028" max="11029" width="8.179687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179687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81640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1796875" style="2" bestFit="1" customWidth="1"/>
    <col min="11283" max="11283" width="11" style="2" bestFit="1" customWidth="1"/>
    <col min="11284" max="11285" width="8.179687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179687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81640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1796875" style="2" bestFit="1" customWidth="1"/>
    <col min="11539" max="11539" width="11" style="2" bestFit="1" customWidth="1"/>
    <col min="11540" max="11541" width="8.179687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179687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81640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1796875" style="2" bestFit="1" customWidth="1"/>
    <col min="11795" max="11795" width="11" style="2" bestFit="1" customWidth="1"/>
    <col min="11796" max="11797" width="8.179687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179687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81640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1796875" style="2" bestFit="1" customWidth="1"/>
    <col min="12051" max="12051" width="11" style="2" bestFit="1" customWidth="1"/>
    <col min="12052" max="12053" width="8.179687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179687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81640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1796875" style="2" bestFit="1" customWidth="1"/>
    <col min="12307" max="12307" width="11" style="2" bestFit="1" customWidth="1"/>
    <col min="12308" max="12309" width="8.179687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179687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81640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1796875" style="2" bestFit="1" customWidth="1"/>
    <col min="12563" max="12563" width="11" style="2" bestFit="1" customWidth="1"/>
    <col min="12564" max="12565" width="8.179687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179687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81640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1796875" style="2" bestFit="1" customWidth="1"/>
    <col min="12819" max="12819" width="11" style="2" bestFit="1" customWidth="1"/>
    <col min="12820" max="12821" width="8.179687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179687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81640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1796875" style="2" bestFit="1" customWidth="1"/>
    <col min="13075" max="13075" width="11" style="2" bestFit="1" customWidth="1"/>
    <col min="13076" max="13077" width="8.179687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179687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81640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1796875" style="2" bestFit="1" customWidth="1"/>
    <col min="13331" max="13331" width="11" style="2" bestFit="1" customWidth="1"/>
    <col min="13332" max="13333" width="8.179687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179687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81640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1796875" style="2" bestFit="1" customWidth="1"/>
    <col min="13587" max="13587" width="11" style="2" bestFit="1" customWidth="1"/>
    <col min="13588" max="13589" width="8.179687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179687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81640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1796875" style="2" bestFit="1" customWidth="1"/>
    <col min="13843" max="13843" width="11" style="2" bestFit="1" customWidth="1"/>
    <col min="13844" max="13845" width="8.179687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179687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81640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1796875" style="2" bestFit="1" customWidth="1"/>
    <col min="14099" max="14099" width="11" style="2" bestFit="1" customWidth="1"/>
    <col min="14100" max="14101" width="8.179687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179687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81640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1796875" style="2" bestFit="1" customWidth="1"/>
    <col min="14355" max="14355" width="11" style="2" bestFit="1" customWidth="1"/>
    <col min="14356" max="14357" width="8.179687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179687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81640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1796875" style="2" bestFit="1" customWidth="1"/>
    <col min="14611" max="14611" width="11" style="2" bestFit="1" customWidth="1"/>
    <col min="14612" max="14613" width="8.179687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179687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81640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1796875" style="2" bestFit="1" customWidth="1"/>
    <col min="14867" max="14867" width="11" style="2" bestFit="1" customWidth="1"/>
    <col min="14868" max="14869" width="8.179687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179687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81640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1796875" style="2" bestFit="1" customWidth="1"/>
    <col min="15123" max="15123" width="11" style="2" bestFit="1" customWidth="1"/>
    <col min="15124" max="15125" width="8.179687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179687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81640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1796875" style="2" bestFit="1" customWidth="1"/>
    <col min="15379" max="15379" width="11" style="2" bestFit="1" customWidth="1"/>
    <col min="15380" max="15381" width="8.179687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179687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81640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1796875" style="2" bestFit="1" customWidth="1"/>
    <col min="15635" max="15635" width="11" style="2" bestFit="1" customWidth="1"/>
    <col min="15636" max="15637" width="8.179687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179687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81640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1796875" style="2" bestFit="1" customWidth="1"/>
    <col min="15891" max="15891" width="11" style="2" bestFit="1" customWidth="1"/>
    <col min="15892" max="15893" width="8.179687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179687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81640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1796875" style="2" bestFit="1" customWidth="1"/>
    <col min="16147" max="16147" width="11" style="2" bestFit="1" customWidth="1"/>
    <col min="16148" max="16149" width="8.1796875" style="2" bestFit="1" customWidth="1"/>
    <col min="16150" max="16384" width="8.7265625" style="2"/>
  </cols>
  <sheetData>
    <row r="1" spans="1:24" ht="21.75" customHeight="1">
      <c r="A1" s="1"/>
      <c r="B1" s="1"/>
      <c r="E1" s="2"/>
      <c r="Q1" s="3"/>
    </row>
    <row r="2" spans="1:24" ht="15.5">
      <c r="A2" s="2"/>
      <c r="E2" s="2"/>
      <c r="F2" s="5"/>
      <c r="J2" s="368" t="s">
        <v>0</v>
      </c>
      <c r="K2" s="368"/>
      <c r="L2" s="368"/>
      <c r="M2" s="368"/>
      <c r="N2" s="368"/>
      <c r="O2" s="368"/>
      <c r="P2" s="6"/>
      <c r="Q2" s="369" t="s">
        <v>1</v>
      </c>
      <c r="R2" s="369"/>
      <c r="S2" s="369"/>
      <c r="T2" s="369"/>
      <c r="U2" s="369"/>
    </row>
    <row r="3" spans="1:24" ht="23.25" customHeight="1">
      <c r="A3" s="7" t="s">
        <v>2</v>
      </c>
      <c r="B3" s="7"/>
      <c r="E3" s="2"/>
      <c r="J3" s="6"/>
      <c r="Q3" s="8"/>
      <c r="R3" s="370" t="s">
        <v>3</v>
      </c>
      <c r="S3" s="370"/>
      <c r="T3" s="370"/>
      <c r="U3" s="370"/>
      <c r="W3" s="9" t="s">
        <v>4</v>
      </c>
      <c r="X3" s="10"/>
    </row>
    <row r="4" spans="1:24" ht="14.25" customHeight="1" thickBot="1">
      <c r="A4" s="347" t="s">
        <v>5</v>
      </c>
      <c r="B4" s="371" t="s">
        <v>6</v>
      </c>
      <c r="C4" s="372"/>
      <c r="D4" s="375"/>
      <c r="E4" s="377"/>
      <c r="F4" s="371" t="s">
        <v>7</v>
      </c>
      <c r="G4" s="379"/>
      <c r="H4" s="356" t="s">
        <v>8</v>
      </c>
      <c r="I4" s="356" t="s">
        <v>9</v>
      </c>
      <c r="J4" s="332" t="s">
        <v>10</v>
      </c>
      <c r="K4" s="353" t="s">
        <v>11</v>
      </c>
      <c r="L4" s="354"/>
      <c r="M4" s="354"/>
      <c r="N4" s="355"/>
      <c r="O4" s="356" t="s">
        <v>12</v>
      </c>
      <c r="P4" s="357" t="s">
        <v>13</v>
      </c>
      <c r="Q4" s="358"/>
      <c r="R4" s="359"/>
      <c r="S4" s="363" t="s">
        <v>14</v>
      </c>
      <c r="T4" s="365" t="s">
        <v>15</v>
      </c>
      <c r="U4" s="356" t="s">
        <v>16</v>
      </c>
      <c r="W4" s="335" t="s">
        <v>95</v>
      </c>
      <c r="X4" s="335" t="s">
        <v>96</v>
      </c>
    </row>
    <row r="5" spans="1:24" ht="11.25" customHeight="1">
      <c r="A5" s="348"/>
      <c r="B5" s="373"/>
      <c r="C5" s="374"/>
      <c r="D5" s="376"/>
      <c r="E5" s="378"/>
      <c r="F5" s="334"/>
      <c r="G5" s="346"/>
      <c r="H5" s="348"/>
      <c r="I5" s="348"/>
      <c r="J5" s="333"/>
      <c r="K5" s="337" t="s">
        <v>17</v>
      </c>
      <c r="L5" s="340" t="s">
        <v>18</v>
      </c>
      <c r="M5" s="343" t="s">
        <v>19</v>
      </c>
      <c r="N5" s="344" t="s">
        <v>20</v>
      </c>
      <c r="O5" s="348"/>
      <c r="P5" s="360"/>
      <c r="Q5" s="361"/>
      <c r="R5" s="362"/>
      <c r="S5" s="364"/>
      <c r="T5" s="366"/>
      <c r="U5" s="348"/>
      <c r="W5" s="335"/>
      <c r="X5" s="335"/>
    </row>
    <row r="6" spans="1:24" ht="11.25" customHeight="1">
      <c r="A6" s="348"/>
      <c r="B6" s="373"/>
      <c r="C6" s="374"/>
      <c r="D6" s="347" t="s">
        <v>21</v>
      </c>
      <c r="E6" s="347" t="s">
        <v>22</v>
      </c>
      <c r="F6" s="347" t="s">
        <v>21</v>
      </c>
      <c r="G6" s="356" t="s">
        <v>23</v>
      </c>
      <c r="H6" s="348"/>
      <c r="I6" s="348"/>
      <c r="J6" s="333"/>
      <c r="K6" s="338"/>
      <c r="L6" s="341"/>
      <c r="M6" s="338"/>
      <c r="N6" s="345"/>
      <c r="O6" s="348"/>
      <c r="P6" s="356" t="s">
        <v>24</v>
      </c>
      <c r="Q6" s="356" t="s">
        <v>25</v>
      </c>
      <c r="R6" s="347" t="s">
        <v>26</v>
      </c>
      <c r="S6" s="350" t="s">
        <v>27</v>
      </c>
      <c r="T6" s="366"/>
      <c r="U6" s="348"/>
      <c r="W6" s="335"/>
      <c r="X6" s="335"/>
    </row>
    <row r="7" spans="1:24" ht="12" customHeight="1">
      <c r="A7" s="348"/>
      <c r="B7" s="373"/>
      <c r="C7" s="374"/>
      <c r="D7" s="348"/>
      <c r="E7" s="348"/>
      <c r="F7" s="348"/>
      <c r="G7" s="348"/>
      <c r="H7" s="348"/>
      <c r="I7" s="348"/>
      <c r="J7" s="333"/>
      <c r="K7" s="338"/>
      <c r="L7" s="341"/>
      <c r="M7" s="338"/>
      <c r="N7" s="345"/>
      <c r="O7" s="348"/>
      <c r="P7" s="348"/>
      <c r="Q7" s="348"/>
      <c r="R7" s="348"/>
      <c r="S7" s="351"/>
      <c r="T7" s="366"/>
      <c r="U7" s="348"/>
      <c r="W7" s="335"/>
      <c r="X7" s="335"/>
    </row>
    <row r="8" spans="1:24" ht="11.25" customHeight="1">
      <c r="A8" s="348"/>
      <c r="B8" s="373"/>
      <c r="C8" s="374"/>
      <c r="D8" s="349"/>
      <c r="E8" s="349"/>
      <c r="F8" s="349"/>
      <c r="G8" s="349"/>
      <c r="H8" s="349"/>
      <c r="I8" s="349"/>
      <c r="J8" s="334"/>
      <c r="K8" s="339"/>
      <c r="L8" s="342"/>
      <c r="M8" s="339"/>
      <c r="N8" s="346"/>
      <c r="O8" s="349"/>
      <c r="P8" s="349"/>
      <c r="Q8" s="349"/>
      <c r="R8" s="349"/>
      <c r="S8" s="352"/>
      <c r="T8" s="367"/>
      <c r="U8" s="349"/>
      <c r="W8" s="336"/>
      <c r="X8" s="336"/>
    </row>
    <row r="9" spans="1:24" ht="24" customHeight="1">
      <c r="A9" s="17" t="s">
        <v>28</v>
      </c>
      <c r="B9" s="17"/>
      <c r="C9" s="18" t="s">
        <v>29</v>
      </c>
      <c r="D9" s="19" t="s">
        <v>30</v>
      </c>
      <c r="E9" s="20" t="s">
        <v>31</v>
      </c>
      <c r="F9" s="21" t="s">
        <v>32</v>
      </c>
      <c r="G9" s="22">
        <v>0.996</v>
      </c>
      <c r="H9" s="21" t="s">
        <v>33</v>
      </c>
      <c r="I9" s="23" t="str">
        <f t="shared" ref="I9:I24" si="0">IF(W9="","",(IF(X9-W9&gt;0,CONCATENATE(TEXT(W9,"#,##0"),"~",TEXT(X9,"#,##0")),TEXT(W9,"#,##0"))))</f>
        <v>960</v>
      </c>
      <c r="J9" s="24">
        <v>5</v>
      </c>
      <c r="K9" s="25">
        <v>22</v>
      </c>
      <c r="L9" s="26">
        <f t="shared" ref="L9:L24" si="1">IF(K9&gt;0,1/K9*34.6*67.1,"")</f>
        <v>105.52999999999999</v>
      </c>
      <c r="M9" s="27">
        <f t="shared" ref="M9:M24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20.8</v>
      </c>
      <c r="N9" s="28">
        <f t="shared" ref="N9:N24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23.7</v>
      </c>
      <c r="O9" s="29" t="s">
        <v>34</v>
      </c>
      <c r="P9" s="30" t="s">
        <v>35</v>
      </c>
      <c r="Q9" s="29" t="s">
        <v>36</v>
      </c>
      <c r="R9" s="31"/>
      <c r="S9" s="32" t="s">
        <v>37</v>
      </c>
      <c r="T9" s="33">
        <f t="shared" ref="T9:T24" si="4">IFERROR(IF(K9&lt;M9,"",(ROUNDDOWN(K9/M9*100,0))),"")</f>
        <v>105</v>
      </c>
      <c r="U9" s="34" t="str">
        <f t="shared" ref="U9:U24" si="5">IFERROR(IF(K9&lt;N9,"",(ROUNDDOWN(K9/N9*100,0))),"")</f>
        <v/>
      </c>
      <c r="W9" s="35">
        <v>960</v>
      </c>
      <c r="X9" s="35"/>
    </row>
    <row r="10" spans="1:24" ht="24" customHeight="1">
      <c r="A10" s="36"/>
      <c r="B10" s="37"/>
      <c r="C10" s="38"/>
      <c r="D10" s="19" t="s">
        <v>30</v>
      </c>
      <c r="E10" s="20" t="s">
        <v>38</v>
      </c>
      <c r="F10" s="21" t="s">
        <v>32</v>
      </c>
      <c r="G10" s="22">
        <v>0.996</v>
      </c>
      <c r="H10" s="21" t="s">
        <v>33</v>
      </c>
      <c r="I10" s="23" t="str">
        <f t="shared" si="0"/>
        <v>1,000</v>
      </c>
      <c r="J10" s="24">
        <v>5</v>
      </c>
      <c r="K10" s="25">
        <v>20.6</v>
      </c>
      <c r="L10" s="26">
        <f t="shared" si="1"/>
        <v>112.70194174757282</v>
      </c>
      <c r="M10" s="27">
        <f t="shared" si="2"/>
        <v>20.5</v>
      </c>
      <c r="N10" s="28">
        <f t="shared" si="3"/>
        <v>23.4</v>
      </c>
      <c r="O10" s="29" t="s">
        <v>34</v>
      </c>
      <c r="P10" s="30" t="s">
        <v>35</v>
      </c>
      <c r="Q10" s="29" t="s">
        <v>39</v>
      </c>
      <c r="R10" s="31"/>
      <c r="S10" s="32" t="s">
        <v>37</v>
      </c>
      <c r="T10" s="33">
        <f t="shared" si="4"/>
        <v>100</v>
      </c>
      <c r="U10" s="34" t="str">
        <f t="shared" si="5"/>
        <v/>
      </c>
      <c r="W10" s="35">
        <v>1000</v>
      </c>
      <c r="X10" s="35"/>
    </row>
    <row r="11" spans="1:24" ht="24" customHeight="1">
      <c r="A11" s="36"/>
      <c r="B11" s="17"/>
      <c r="C11" s="18" t="s">
        <v>40</v>
      </c>
      <c r="D11" s="19" t="s">
        <v>41</v>
      </c>
      <c r="E11" s="20" t="s">
        <v>42</v>
      </c>
      <c r="F11" s="21" t="s">
        <v>43</v>
      </c>
      <c r="G11" s="22">
        <v>1.242</v>
      </c>
      <c r="H11" s="21" t="s">
        <v>44</v>
      </c>
      <c r="I11" s="23" t="str">
        <f t="shared" si="0"/>
        <v>850</v>
      </c>
      <c r="J11" s="24">
        <v>5</v>
      </c>
      <c r="K11" s="25">
        <v>24</v>
      </c>
      <c r="L11" s="26">
        <f t="shared" si="1"/>
        <v>96.735833333333318</v>
      </c>
      <c r="M11" s="27">
        <f t="shared" si="2"/>
        <v>21</v>
      </c>
      <c r="N11" s="28">
        <f t="shared" si="3"/>
        <v>24.5</v>
      </c>
      <c r="O11" s="29" t="s">
        <v>45</v>
      </c>
      <c r="P11" s="30" t="s">
        <v>46</v>
      </c>
      <c r="Q11" s="29" t="s">
        <v>36</v>
      </c>
      <c r="R11" s="31"/>
      <c r="S11" s="32" t="s">
        <v>47</v>
      </c>
      <c r="T11" s="33">
        <f t="shared" si="4"/>
        <v>114</v>
      </c>
      <c r="U11" s="34" t="str">
        <f t="shared" si="5"/>
        <v/>
      </c>
      <c r="W11" s="35">
        <v>850</v>
      </c>
      <c r="X11" s="35"/>
    </row>
    <row r="12" spans="1:24" ht="24" customHeight="1">
      <c r="A12" s="36"/>
      <c r="B12" s="36"/>
      <c r="C12" s="39"/>
      <c r="D12" s="19" t="s">
        <v>41</v>
      </c>
      <c r="E12" s="20" t="s">
        <v>48</v>
      </c>
      <c r="F12" s="21" t="s">
        <v>43</v>
      </c>
      <c r="G12" s="22">
        <v>1.242</v>
      </c>
      <c r="H12" s="21" t="s">
        <v>44</v>
      </c>
      <c r="I12" s="23" t="str">
        <f t="shared" si="0"/>
        <v>880</v>
      </c>
      <c r="J12" s="24">
        <v>5</v>
      </c>
      <c r="K12" s="25">
        <v>24</v>
      </c>
      <c r="L12" s="26">
        <f t="shared" si="1"/>
        <v>96.735833333333318</v>
      </c>
      <c r="M12" s="27">
        <f t="shared" si="2"/>
        <v>20.8</v>
      </c>
      <c r="N12" s="28">
        <f t="shared" si="3"/>
        <v>23.7</v>
      </c>
      <c r="O12" s="29" t="s">
        <v>45</v>
      </c>
      <c r="P12" s="30" t="s">
        <v>46</v>
      </c>
      <c r="Q12" s="29" t="s">
        <v>36</v>
      </c>
      <c r="R12" s="31"/>
      <c r="S12" s="32" t="s">
        <v>47</v>
      </c>
      <c r="T12" s="33">
        <f t="shared" si="4"/>
        <v>115</v>
      </c>
      <c r="U12" s="34">
        <f t="shared" si="5"/>
        <v>101</v>
      </c>
      <c r="W12" s="35">
        <v>880</v>
      </c>
      <c r="X12" s="35"/>
    </row>
    <row r="13" spans="1:24" ht="24" customHeight="1">
      <c r="A13" s="36"/>
      <c r="B13" s="37"/>
      <c r="C13" s="38"/>
      <c r="D13" s="19" t="s">
        <v>41</v>
      </c>
      <c r="E13" s="20" t="s">
        <v>49</v>
      </c>
      <c r="F13" s="21" t="s">
        <v>43</v>
      </c>
      <c r="G13" s="22">
        <v>1.242</v>
      </c>
      <c r="H13" s="21" t="s">
        <v>44</v>
      </c>
      <c r="I13" s="23" t="str">
        <f t="shared" si="0"/>
        <v>890~920</v>
      </c>
      <c r="J13" s="24">
        <v>5</v>
      </c>
      <c r="K13" s="25">
        <v>23.2</v>
      </c>
      <c r="L13" s="26">
        <f t="shared" si="1"/>
        <v>100.07155172413793</v>
      </c>
      <c r="M13" s="27">
        <f t="shared" si="2"/>
        <v>20.8</v>
      </c>
      <c r="N13" s="28">
        <f t="shared" si="3"/>
        <v>23.7</v>
      </c>
      <c r="O13" s="29" t="s">
        <v>45</v>
      </c>
      <c r="P13" s="30" t="s">
        <v>46</v>
      </c>
      <c r="Q13" s="29" t="s">
        <v>39</v>
      </c>
      <c r="R13" s="31"/>
      <c r="S13" s="32" t="s">
        <v>47</v>
      </c>
      <c r="T13" s="33">
        <f t="shared" si="4"/>
        <v>111</v>
      </c>
      <c r="U13" s="34" t="str">
        <f t="shared" si="5"/>
        <v/>
      </c>
      <c r="W13" s="35">
        <v>890</v>
      </c>
      <c r="X13" s="35">
        <v>920</v>
      </c>
    </row>
    <row r="14" spans="1:24" ht="24" customHeight="1">
      <c r="A14" s="36"/>
      <c r="B14" s="17"/>
      <c r="C14" s="18" t="s">
        <v>50</v>
      </c>
      <c r="D14" s="19" t="s">
        <v>51</v>
      </c>
      <c r="E14" s="20" t="s">
        <v>52</v>
      </c>
      <c r="F14" s="21" t="s">
        <v>53</v>
      </c>
      <c r="G14" s="22">
        <v>1.1970000000000001</v>
      </c>
      <c r="H14" s="46" t="s">
        <v>54</v>
      </c>
      <c r="I14" s="23" t="str">
        <f t="shared" si="0"/>
        <v>920</v>
      </c>
      <c r="J14" s="24">
        <v>5</v>
      </c>
      <c r="K14" s="25">
        <v>27.6</v>
      </c>
      <c r="L14" s="26">
        <f t="shared" si="1"/>
        <v>84.118115942028979</v>
      </c>
      <c r="M14" s="27">
        <f t="shared" si="2"/>
        <v>20.8</v>
      </c>
      <c r="N14" s="28">
        <f t="shared" si="3"/>
        <v>23.7</v>
      </c>
      <c r="O14" s="29" t="s">
        <v>55</v>
      </c>
      <c r="P14" s="30" t="s">
        <v>56</v>
      </c>
      <c r="Q14" s="47" t="s">
        <v>57</v>
      </c>
      <c r="R14" s="31"/>
      <c r="S14" s="32" t="s">
        <v>47</v>
      </c>
      <c r="T14" s="33">
        <f t="shared" si="4"/>
        <v>132</v>
      </c>
      <c r="U14" s="34">
        <f t="shared" si="5"/>
        <v>116</v>
      </c>
      <c r="W14" s="35">
        <v>920</v>
      </c>
      <c r="X14" s="35"/>
    </row>
    <row r="15" spans="1:24" ht="24" customHeight="1">
      <c r="A15" s="36"/>
      <c r="B15" s="36"/>
      <c r="C15" s="39"/>
      <c r="D15" s="19" t="s">
        <v>51</v>
      </c>
      <c r="E15" s="20" t="s">
        <v>58</v>
      </c>
      <c r="F15" s="21" t="s">
        <v>53</v>
      </c>
      <c r="G15" s="22">
        <v>1.1970000000000001</v>
      </c>
      <c r="H15" s="46" t="s">
        <v>97</v>
      </c>
      <c r="I15" s="23" t="str">
        <f t="shared" si="0"/>
        <v>940~950</v>
      </c>
      <c r="J15" s="24">
        <v>5</v>
      </c>
      <c r="K15" s="25">
        <v>28.9</v>
      </c>
      <c r="L15" s="26">
        <f t="shared" si="1"/>
        <v>80.334256055363326</v>
      </c>
      <c r="M15" s="27">
        <f t="shared" si="2"/>
        <v>20.8</v>
      </c>
      <c r="N15" s="28">
        <f t="shared" si="3"/>
        <v>23.7</v>
      </c>
      <c r="O15" s="29" t="s">
        <v>45</v>
      </c>
      <c r="P15" s="30" t="s">
        <v>56</v>
      </c>
      <c r="Q15" s="47" t="s">
        <v>57</v>
      </c>
      <c r="R15" s="31"/>
      <c r="S15" s="32" t="s">
        <v>47</v>
      </c>
      <c r="T15" s="33">
        <f t="shared" si="4"/>
        <v>138</v>
      </c>
      <c r="U15" s="34">
        <f t="shared" si="5"/>
        <v>121</v>
      </c>
      <c r="W15" s="35">
        <v>940</v>
      </c>
      <c r="X15" s="35">
        <v>950</v>
      </c>
    </row>
    <row r="16" spans="1:24" ht="24" customHeight="1">
      <c r="A16" s="36"/>
      <c r="B16" s="36"/>
      <c r="C16" s="39"/>
      <c r="D16" s="19" t="s">
        <v>59</v>
      </c>
      <c r="E16" s="20" t="s">
        <v>60</v>
      </c>
      <c r="F16" s="21" t="s">
        <v>53</v>
      </c>
      <c r="G16" s="22">
        <v>1.1970000000000001</v>
      </c>
      <c r="H16" s="46" t="s">
        <v>97</v>
      </c>
      <c r="I16" s="23" t="str">
        <f t="shared" si="0"/>
        <v>1,020</v>
      </c>
      <c r="J16" s="24">
        <v>5</v>
      </c>
      <c r="K16" s="25">
        <v>26.3</v>
      </c>
      <c r="L16" s="26">
        <f t="shared" si="1"/>
        <v>88.276045627376419</v>
      </c>
      <c r="M16" s="27">
        <f t="shared" si="2"/>
        <v>20.5</v>
      </c>
      <c r="N16" s="28">
        <f t="shared" si="3"/>
        <v>23.4</v>
      </c>
      <c r="O16" s="29" t="s">
        <v>45</v>
      </c>
      <c r="P16" s="30" t="s">
        <v>56</v>
      </c>
      <c r="Q16" s="47" t="s">
        <v>61</v>
      </c>
      <c r="R16" s="31"/>
      <c r="S16" s="32" t="s">
        <v>47</v>
      </c>
      <c r="T16" s="33">
        <f t="shared" si="4"/>
        <v>128</v>
      </c>
      <c r="U16" s="34">
        <f t="shared" si="5"/>
        <v>112</v>
      </c>
      <c r="W16" s="35">
        <v>1020</v>
      </c>
      <c r="X16" s="35"/>
    </row>
    <row r="17" spans="1:24" ht="24" customHeight="1">
      <c r="A17" s="36"/>
      <c r="B17" s="36"/>
      <c r="C17" s="39"/>
      <c r="D17" s="19" t="s">
        <v>62</v>
      </c>
      <c r="E17" s="20" t="s">
        <v>52</v>
      </c>
      <c r="F17" s="41" t="s">
        <v>63</v>
      </c>
      <c r="G17" s="22">
        <v>1.1970000000000001</v>
      </c>
      <c r="H17" s="46" t="s">
        <v>97</v>
      </c>
      <c r="I17" s="23" t="str">
        <f t="shared" si="0"/>
        <v>910</v>
      </c>
      <c r="J17" s="24">
        <v>5</v>
      </c>
      <c r="K17" s="25">
        <v>24.3</v>
      </c>
      <c r="L17" s="26">
        <f t="shared" si="1"/>
        <v>95.541563786008226</v>
      </c>
      <c r="M17" s="27">
        <f t="shared" si="2"/>
        <v>20.8</v>
      </c>
      <c r="N17" s="28">
        <f t="shared" si="3"/>
        <v>23.7</v>
      </c>
      <c r="O17" s="29" t="s">
        <v>64</v>
      </c>
      <c r="P17" s="30" t="s">
        <v>56</v>
      </c>
      <c r="Q17" s="47" t="s">
        <v>57</v>
      </c>
      <c r="R17" s="31"/>
      <c r="S17" s="32" t="s">
        <v>47</v>
      </c>
      <c r="T17" s="33">
        <f t="shared" si="4"/>
        <v>116</v>
      </c>
      <c r="U17" s="34">
        <f t="shared" si="5"/>
        <v>102</v>
      </c>
      <c r="W17" s="35">
        <v>910</v>
      </c>
      <c r="X17" s="35"/>
    </row>
    <row r="18" spans="1:24" ht="24" customHeight="1">
      <c r="A18" s="36"/>
      <c r="B18" s="36"/>
      <c r="C18" s="39"/>
      <c r="D18" s="19" t="s">
        <v>65</v>
      </c>
      <c r="E18" s="20" t="s">
        <v>66</v>
      </c>
      <c r="F18" s="41" t="s">
        <v>63</v>
      </c>
      <c r="G18" s="22">
        <v>1.1970000000000001</v>
      </c>
      <c r="H18" s="46" t="s">
        <v>97</v>
      </c>
      <c r="I18" s="23" t="str">
        <f t="shared" si="0"/>
        <v>990</v>
      </c>
      <c r="J18" s="24">
        <v>5</v>
      </c>
      <c r="K18" s="25">
        <v>22.6</v>
      </c>
      <c r="L18" s="26">
        <f t="shared" si="1"/>
        <v>102.72831858407078</v>
      </c>
      <c r="M18" s="27">
        <f t="shared" si="2"/>
        <v>20.5</v>
      </c>
      <c r="N18" s="28">
        <f t="shared" si="3"/>
        <v>23.4</v>
      </c>
      <c r="O18" s="29" t="s">
        <v>64</v>
      </c>
      <c r="P18" s="30" t="s">
        <v>56</v>
      </c>
      <c r="Q18" s="47" t="s">
        <v>57</v>
      </c>
      <c r="R18" s="31"/>
      <c r="S18" s="32" t="s">
        <v>47</v>
      </c>
      <c r="T18" s="33">
        <f t="shared" si="4"/>
        <v>110</v>
      </c>
      <c r="U18" s="34" t="str">
        <f t="shared" si="5"/>
        <v/>
      </c>
      <c r="W18" s="35">
        <v>990</v>
      </c>
      <c r="X18" s="35"/>
    </row>
    <row r="19" spans="1:24" ht="24" customHeight="1">
      <c r="A19" s="36"/>
      <c r="B19" s="17"/>
      <c r="C19" s="18" t="s">
        <v>67</v>
      </c>
      <c r="D19" s="19" t="s">
        <v>68</v>
      </c>
      <c r="E19" s="20" t="s">
        <v>69</v>
      </c>
      <c r="F19" s="21" t="s">
        <v>70</v>
      </c>
      <c r="G19" s="22" t="s">
        <v>71</v>
      </c>
      <c r="H19" s="21" t="s">
        <v>72</v>
      </c>
      <c r="I19" s="23" t="str">
        <f t="shared" si="0"/>
        <v>1,050</v>
      </c>
      <c r="J19" s="24">
        <v>5</v>
      </c>
      <c r="K19" s="25">
        <v>27.1</v>
      </c>
      <c r="L19" s="26">
        <f t="shared" si="1"/>
        <v>85.670110701107006</v>
      </c>
      <c r="M19" s="27">
        <f t="shared" si="2"/>
        <v>20.5</v>
      </c>
      <c r="N19" s="28">
        <f t="shared" si="3"/>
        <v>23.4</v>
      </c>
      <c r="O19" s="29" t="s">
        <v>73</v>
      </c>
      <c r="P19" s="30" t="s">
        <v>46</v>
      </c>
      <c r="Q19" s="29" t="s">
        <v>36</v>
      </c>
      <c r="R19" s="31"/>
      <c r="S19" s="32" t="s">
        <v>47</v>
      </c>
      <c r="T19" s="33">
        <f t="shared" si="4"/>
        <v>132</v>
      </c>
      <c r="U19" s="34">
        <f t="shared" si="5"/>
        <v>115</v>
      </c>
      <c r="W19" s="35">
        <v>1050</v>
      </c>
      <c r="X19" s="35"/>
    </row>
    <row r="20" spans="1:24" ht="24" customHeight="1">
      <c r="A20" s="36"/>
      <c r="B20" s="36"/>
      <c r="C20" s="39"/>
      <c r="D20" s="19" t="s">
        <v>74</v>
      </c>
      <c r="E20" s="40" t="s">
        <v>69</v>
      </c>
      <c r="F20" s="21" t="s">
        <v>43</v>
      </c>
      <c r="G20" s="22">
        <v>1.242</v>
      </c>
      <c r="H20" s="21" t="s">
        <v>44</v>
      </c>
      <c r="I20" s="23" t="str">
        <f t="shared" si="0"/>
        <v>1,000</v>
      </c>
      <c r="J20" s="24">
        <v>5</v>
      </c>
      <c r="K20" s="25">
        <v>22.4</v>
      </c>
      <c r="L20" s="26">
        <f t="shared" si="1"/>
        <v>103.64553571428571</v>
      </c>
      <c r="M20" s="27">
        <f t="shared" si="2"/>
        <v>20.5</v>
      </c>
      <c r="N20" s="28">
        <f t="shared" si="3"/>
        <v>23.4</v>
      </c>
      <c r="O20" s="29" t="s">
        <v>45</v>
      </c>
      <c r="P20" s="30" t="s">
        <v>46</v>
      </c>
      <c r="Q20" s="29" t="s">
        <v>36</v>
      </c>
      <c r="R20" s="31"/>
      <c r="S20" s="32" t="s">
        <v>47</v>
      </c>
      <c r="T20" s="33">
        <f t="shared" si="4"/>
        <v>109</v>
      </c>
      <c r="U20" s="34" t="str">
        <f t="shared" si="5"/>
        <v/>
      </c>
      <c r="W20" s="35">
        <v>1000</v>
      </c>
      <c r="X20" s="35"/>
    </row>
    <row r="21" spans="1:24" ht="24" customHeight="1">
      <c r="A21" s="36"/>
      <c r="B21" s="36"/>
      <c r="C21" s="39"/>
      <c r="D21" s="19" t="s">
        <v>74</v>
      </c>
      <c r="E21" s="40" t="s">
        <v>60</v>
      </c>
      <c r="F21" s="21" t="s">
        <v>43</v>
      </c>
      <c r="G21" s="22">
        <v>1.242</v>
      </c>
      <c r="H21" s="21" t="s">
        <v>44</v>
      </c>
      <c r="I21" s="23" t="str">
        <f t="shared" si="0"/>
        <v>1,040</v>
      </c>
      <c r="J21" s="24">
        <v>5</v>
      </c>
      <c r="K21" s="25">
        <v>21.8</v>
      </c>
      <c r="L21" s="26">
        <f t="shared" si="1"/>
        <v>106.49816513761466</v>
      </c>
      <c r="M21" s="27">
        <f t="shared" si="2"/>
        <v>20.5</v>
      </c>
      <c r="N21" s="28">
        <f t="shared" si="3"/>
        <v>23.4</v>
      </c>
      <c r="O21" s="29" t="s">
        <v>45</v>
      </c>
      <c r="P21" s="30" t="s">
        <v>46</v>
      </c>
      <c r="Q21" s="29" t="s">
        <v>39</v>
      </c>
      <c r="R21" s="31"/>
      <c r="S21" s="32" t="s">
        <v>47</v>
      </c>
      <c r="T21" s="33">
        <f t="shared" si="4"/>
        <v>106</v>
      </c>
      <c r="U21" s="34" t="str">
        <f t="shared" si="5"/>
        <v/>
      </c>
      <c r="W21" s="35">
        <v>1040</v>
      </c>
      <c r="X21" s="35"/>
    </row>
    <row r="22" spans="1:24" ht="24" customHeight="1">
      <c r="A22" s="36"/>
      <c r="B22" s="36"/>
      <c r="C22" s="39"/>
      <c r="D22" s="19" t="s">
        <v>75</v>
      </c>
      <c r="E22" s="20" t="s">
        <v>76</v>
      </c>
      <c r="F22" s="41" t="s">
        <v>77</v>
      </c>
      <c r="G22" s="22">
        <v>1.242</v>
      </c>
      <c r="H22" s="21" t="s">
        <v>44</v>
      </c>
      <c r="I22" s="23" t="str">
        <f t="shared" si="0"/>
        <v>960</v>
      </c>
      <c r="J22" s="24">
        <v>5</v>
      </c>
      <c r="K22" s="25">
        <v>21.1</v>
      </c>
      <c r="L22" s="26">
        <f t="shared" si="1"/>
        <v>110.03127962085307</v>
      </c>
      <c r="M22" s="27">
        <f t="shared" si="2"/>
        <v>20.8</v>
      </c>
      <c r="N22" s="28">
        <f t="shared" si="3"/>
        <v>23.7</v>
      </c>
      <c r="O22" s="29" t="s">
        <v>64</v>
      </c>
      <c r="P22" s="30" t="s">
        <v>46</v>
      </c>
      <c r="Q22" s="29" t="s">
        <v>36</v>
      </c>
      <c r="R22" s="31"/>
      <c r="S22" s="32" t="s">
        <v>47</v>
      </c>
      <c r="T22" s="33">
        <f t="shared" si="4"/>
        <v>101</v>
      </c>
      <c r="U22" s="34" t="str">
        <f t="shared" si="5"/>
        <v/>
      </c>
      <c r="W22" s="35">
        <v>960</v>
      </c>
      <c r="X22" s="35"/>
    </row>
    <row r="23" spans="1:24" ht="24" customHeight="1">
      <c r="A23" s="36"/>
      <c r="B23" s="17"/>
      <c r="C23" s="18" t="s">
        <v>78</v>
      </c>
      <c r="D23" s="19" t="s">
        <v>79</v>
      </c>
      <c r="E23" s="20" t="s">
        <v>80</v>
      </c>
      <c r="F23" s="41" t="s">
        <v>81</v>
      </c>
      <c r="G23" s="22" t="s">
        <v>82</v>
      </c>
      <c r="H23" s="41" t="s">
        <v>83</v>
      </c>
      <c r="I23" s="23" t="str">
        <f t="shared" si="0"/>
        <v>1,080</v>
      </c>
      <c r="J23" s="24">
        <v>4</v>
      </c>
      <c r="K23" s="25">
        <v>16.399999999999999</v>
      </c>
      <c r="L23" s="26">
        <f t="shared" si="1"/>
        <v>141.56463414634146</v>
      </c>
      <c r="M23" s="27">
        <f t="shared" si="2"/>
        <v>20.5</v>
      </c>
      <c r="N23" s="28">
        <f t="shared" si="3"/>
        <v>23.4</v>
      </c>
      <c r="O23" s="29" t="s">
        <v>84</v>
      </c>
      <c r="P23" s="30" t="s">
        <v>35</v>
      </c>
      <c r="Q23" s="29" t="s">
        <v>39</v>
      </c>
      <c r="R23" s="31"/>
      <c r="S23" s="29"/>
      <c r="T23" s="33" t="str">
        <f t="shared" si="4"/>
        <v/>
      </c>
      <c r="U23" s="34" t="str">
        <f t="shared" si="5"/>
        <v/>
      </c>
      <c r="W23" s="35">
        <v>1080</v>
      </c>
      <c r="X23" s="35"/>
    </row>
    <row r="24" spans="1:24" ht="24" customHeight="1" thickBot="1">
      <c r="A24" s="37"/>
      <c r="B24" s="37"/>
      <c r="C24" s="38"/>
      <c r="D24" s="19" t="s">
        <v>79</v>
      </c>
      <c r="E24" s="20" t="s">
        <v>85</v>
      </c>
      <c r="F24" s="41" t="s">
        <v>81</v>
      </c>
      <c r="G24" s="22" t="s">
        <v>82</v>
      </c>
      <c r="H24" s="21" t="s">
        <v>86</v>
      </c>
      <c r="I24" s="23" t="str">
        <f t="shared" si="0"/>
        <v>1,090</v>
      </c>
      <c r="J24" s="24">
        <v>4</v>
      </c>
      <c r="K24" s="42">
        <v>15.6</v>
      </c>
      <c r="L24" s="43">
        <f t="shared" si="1"/>
        <v>148.824358974359</v>
      </c>
      <c r="M24" s="27">
        <f t="shared" si="2"/>
        <v>18.7</v>
      </c>
      <c r="N24" s="28">
        <f t="shared" si="3"/>
        <v>21.8</v>
      </c>
      <c r="O24" s="29" t="s">
        <v>84</v>
      </c>
      <c r="P24" s="30" t="s">
        <v>35</v>
      </c>
      <c r="Q24" s="29" t="s">
        <v>39</v>
      </c>
      <c r="R24" s="31"/>
      <c r="S24" s="29"/>
      <c r="T24" s="33" t="str">
        <f t="shared" si="4"/>
        <v/>
      </c>
      <c r="U24" s="34" t="str">
        <f t="shared" si="5"/>
        <v/>
      </c>
      <c r="W24" s="35">
        <v>1090</v>
      </c>
      <c r="X24" s="35"/>
    </row>
    <row r="25" spans="1:24">
      <c r="E25" s="2"/>
    </row>
    <row r="26" spans="1:24">
      <c r="B26" s="2" t="s">
        <v>87</v>
      </c>
      <c r="E26" s="2"/>
    </row>
    <row r="27" spans="1:24">
      <c r="B27" s="2" t="s">
        <v>88</v>
      </c>
      <c r="E27" s="2"/>
    </row>
    <row r="28" spans="1:24">
      <c r="B28" s="2" t="s">
        <v>89</v>
      </c>
      <c r="E28" s="2"/>
    </row>
    <row r="29" spans="1:24">
      <c r="B29" s="2" t="s">
        <v>90</v>
      </c>
      <c r="E29" s="2"/>
    </row>
    <row r="30" spans="1:24">
      <c r="B30" s="2" t="s">
        <v>91</v>
      </c>
      <c r="E30" s="2"/>
    </row>
    <row r="31" spans="1:24">
      <c r="B31" s="2" t="s">
        <v>92</v>
      </c>
      <c r="E31" s="2"/>
    </row>
    <row r="32" spans="1:24">
      <c r="B32" s="2" t="s">
        <v>93</v>
      </c>
      <c r="E32" s="2"/>
    </row>
    <row r="33" spans="2:5">
      <c r="B33" s="2" t="s">
        <v>94</v>
      </c>
      <c r="E33" s="2"/>
    </row>
  </sheetData>
  <sheetProtection selectLockedCells="1"/>
  <mergeCells count="31"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Q6:Q8"/>
    <mergeCell ref="U4:U8"/>
    <mergeCell ref="D6:D8"/>
    <mergeCell ref="E6:E8"/>
    <mergeCell ref="F6:F8"/>
    <mergeCell ref="G6:G8"/>
    <mergeCell ref="J4:J8"/>
    <mergeCell ref="W4:W8"/>
    <mergeCell ref="X4:X8"/>
    <mergeCell ref="K5:K8"/>
    <mergeCell ref="L5:L8"/>
    <mergeCell ref="M5:M8"/>
    <mergeCell ref="N5:N8"/>
    <mergeCell ref="R6:R8"/>
    <mergeCell ref="S6:S8"/>
    <mergeCell ref="K4:N4"/>
    <mergeCell ref="O4:O8"/>
    <mergeCell ref="P4:R5"/>
    <mergeCell ref="S4:S5"/>
    <mergeCell ref="T4:T8"/>
    <mergeCell ref="P6:P8"/>
  </mergeCells>
  <phoneticPr fontId="4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437C5-2EE9-4D7C-9304-40C9DF741791}">
  <sheetPr>
    <tabColor rgb="FFC00000"/>
  </sheetPr>
  <dimension ref="A1:X68"/>
  <sheetViews>
    <sheetView view="pageBreakPreview" zoomScale="85" zoomScaleNormal="55" zoomScaleSheetLayoutView="85" workbookViewId="0">
      <selection activeCell="L44" sqref="L44"/>
    </sheetView>
  </sheetViews>
  <sheetFormatPr defaultRowHeight="10"/>
  <cols>
    <col min="1" max="1" width="13.81640625" style="51" customWidth="1"/>
    <col min="2" max="2" width="2.81640625" style="48" customWidth="1"/>
    <col min="3" max="3" width="18.81640625" style="48" customWidth="1"/>
    <col min="4" max="4" width="13.81640625" style="48" customWidth="1"/>
    <col min="5" max="5" width="24.81640625" style="50" customWidth="1"/>
    <col min="6" max="6" width="15.81640625" style="48" customWidth="1"/>
    <col min="7" max="7" width="6.81640625" style="48" customWidth="1"/>
    <col min="8" max="8" width="9.81640625" style="48" customWidth="1"/>
    <col min="9" max="9" width="10.81640625" style="48" customWidth="1"/>
    <col min="10" max="10" width="6.81640625" style="48" customWidth="1"/>
    <col min="11" max="11" width="5.81640625" style="48" customWidth="1"/>
    <col min="12" max="12" width="9.81640625" style="48" customWidth="1"/>
    <col min="13" max="14" width="8.81640625" style="48" customWidth="1"/>
    <col min="15" max="15" width="13.81640625" style="48" customWidth="1"/>
    <col min="16" max="16" width="9.81640625" style="48" customWidth="1"/>
    <col min="17" max="17" width="5.81640625" style="48" customWidth="1"/>
    <col min="18" max="18" width="17.81640625" style="48" customWidth="1"/>
    <col min="19" max="19" width="10.81640625" style="48" customWidth="1"/>
    <col min="20" max="21" width="8.81640625" style="48" customWidth="1"/>
    <col min="22" max="22" width="8.7265625" style="48"/>
    <col min="23" max="24" width="10.6328125" style="49" customWidth="1"/>
    <col min="25" max="256" width="8.7265625" style="48"/>
    <col min="257" max="257" width="15.90625" style="48" customWidth="1"/>
    <col min="258" max="258" width="3.90625" style="48" bestFit="1" customWidth="1"/>
    <col min="259" max="259" width="38.1796875" style="48" customWidth="1"/>
    <col min="260" max="260" width="13.90625" style="48" bestFit="1" customWidth="1"/>
    <col min="261" max="261" width="17" style="48" customWidth="1"/>
    <col min="262" max="262" width="13.08984375" style="48" bestFit="1" customWidth="1"/>
    <col min="263" max="263" width="6.90625" style="48" customWidth="1"/>
    <col min="264" max="264" width="12.08984375" style="48" bestFit="1" customWidth="1"/>
    <col min="265" max="265" width="10.453125" style="48" bestFit="1" customWidth="1"/>
    <col min="266" max="266" width="7" style="48" bestFit="1" customWidth="1"/>
    <col min="267" max="267" width="5.90625" style="48" bestFit="1" customWidth="1"/>
    <col min="268" max="268" width="8.81640625" style="48" bestFit="1" customWidth="1"/>
    <col min="269" max="269" width="8.453125" style="48" bestFit="1" customWidth="1"/>
    <col min="270" max="270" width="8.6328125" style="48" bestFit="1" customWidth="1"/>
    <col min="271" max="271" width="14.36328125" style="48" bestFit="1" customWidth="1"/>
    <col min="272" max="272" width="10" style="48" bestFit="1" customWidth="1"/>
    <col min="273" max="273" width="6" style="48" customWidth="1"/>
    <col min="274" max="274" width="25.1796875" style="48" bestFit="1" customWidth="1"/>
    <col min="275" max="275" width="11" style="48" bestFit="1" customWidth="1"/>
    <col min="276" max="277" width="8.1796875" style="48" bestFit="1" customWidth="1"/>
    <col min="278" max="512" width="8.7265625" style="48"/>
    <col min="513" max="513" width="15.90625" style="48" customWidth="1"/>
    <col min="514" max="514" width="3.90625" style="48" bestFit="1" customWidth="1"/>
    <col min="515" max="515" width="38.1796875" style="48" customWidth="1"/>
    <col min="516" max="516" width="13.90625" style="48" bestFit="1" customWidth="1"/>
    <col min="517" max="517" width="17" style="48" customWidth="1"/>
    <col min="518" max="518" width="13.08984375" style="48" bestFit="1" customWidth="1"/>
    <col min="519" max="519" width="6.90625" style="48" customWidth="1"/>
    <col min="520" max="520" width="12.08984375" style="48" bestFit="1" customWidth="1"/>
    <col min="521" max="521" width="10.453125" style="48" bestFit="1" customWidth="1"/>
    <col min="522" max="522" width="7" style="48" bestFit="1" customWidth="1"/>
    <col min="523" max="523" width="5.90625" style="48" bestFit="1" customWidth="1"/>
    <col min="524" max="524" width="8.81640625" style="48" bestFit="1" customWidth="1"/>
    <col min="525" max="525" width="8.453125" style="48" bestFit="1" customWidth="1"/>
    <col min="526" max="526" width="8.6328125" style="48" bestFit="1" customWidth="1"/>
    <col min="527" max="527" width="14.36328125" style="48" bestFit="1" customWidth="1"/>
    <col min="528" max="528" width="10" style="48" bestFit="1" customWidth="1"/>
    <col min="529" max="529" width="6" style="48" customWidth="1"/>
    <col min="530" max="530" width="25.1796875" style="48" bestFit="1" customWidth="1"/>
    <col min="531" max="531" width="11" style="48" bestFit="1" customWidth="1"/>
    <col min="532" max="533" width="8.1796875" style="48" bestFit="1" customWidth="1"/>
    <col min="534" max="768" width="8.7265625" style="48"/>
    <col min="769" max="769" width="15.90625" style="48" customWidth="1"/>
    <col min="770" max="770" width="3.90625" style="48" bestFit="1" customWidth="1"/>
    <col min="771" max="771" width="38.1796875" style="48" customWidth="1"/>
    <col min="772" max="772" width="13.90625" style="48" bestFit="1" customWidth="1"/>
    <col min="773" max="773" width="17" style="48" customWidth="1"/>
    <col min="774" max="774" width="13.08984375" style="48" bestFit="1" customWidth="1"/>
    <col min="775" max="775" width="6.90625" style="48" customWidth="1"/>
    <col min="776" max="776" width="12.08984375" style="48" bestFit="1" customWidth="1"/>
    <col min="777" max="777" width="10.453125" style="48" bestFit="1" customWidth="1"/>
    <col min="778" max="778" width="7" style="48" bestFit="1" customWidth="1"/>
    <col min="779" max="779" width="5.90625" style="48" bestFit="1" customWidth="1"/>
    <col min="780" max="780" width="8.81640625" style="48" bestFit="1" customWidth="1"/>
    <col min="781" max="781" width="8.453125" style="48" bestFit="1" customWidth="1"/>
    <col min="782" max="782" width="8.6328125" style="48" bestFit="1" customWidth="1"/>
    <col min="783" max="783" width="14.36328125" style="48" bestFit="1" customWidth="1"/>
    <col min="784" max="784" width="10" style="48" bestFit="1" customWidth="1"/>
    <col min="785" max="785" width="6" style="48" customWidth="1"/>
    <col min="786" max="786" width="25.1796875" style="48" bestFit="1" customWidth="1"/>
    <col min="787" max="787" width="11" style="48" bestFit="1" customWidth="1"/>
    <col min="788" max="789" width="8.1796875" style="48" bestFit="1" customWidth="1"/>
    <col min="790" max="1024" width="8.7265625" style="48"/>
    <col min="1025" max="1025" width="15.90625" style="48" customWidth="1"/>
    <col min="1026" max="1026" width="3.90625" style="48" bestFit="1" customWidth="1"/>
    <col min="1027" max="1027" width="38.1796875" style="48" customWidth="1"/>
    <col min="1028" max="1028" width="13.90625" style="48" bestFit="1" customWidth="1"/>
    <col min="1029" max="1029" width="17" style="48" customWidth="1"/>
    <col min="1030" max="1030" width="13.08984375" style="48" bestFit="1" customWidth="1"/>
    <col min="1031" max="1031" width="6.90625" style="48" customWidth="1"/>
    <col min="1032" max="1032" width="12.08984375" style="48" bestFit="1" customWidth="1"/>
    <col min="1033" max="1033" width="10.453125" style="48" bestFit="1" customWidth="1"/>
    <col min="1034" max="1034" width="7" style="48" bestFit="1" customWidth="1"/>
    <col min="1035" max="1035" width="5.90625" style="48" bestFit="1" customWidth="1"/>
    <col min="1036" max="1036" width="8.81640625" style="48" bestFit="1" customWidth="1"/>
    <col min="1037" max="1037" width="8.453125" style="48" bestFit="1" customWidth="1"/>
    <col min="1038" max="1038" width="8.6328125" style="48" bestFit="1" customWidth="1"/>
    <col min="1039" max="1039" width="14.36328125" style="48" bestFit="1" customWidth="1"/>
    <col min="1040" max="1040" width="10" style="48" bestFit="1" customWidth="1"/>
    <col min="1041" max="1041" width="6" style="48" customWidth="1"/>
    <col min="1042" max="1042" width="25.1796875" style="48" bestFit="1" customWidth="1"/>
    <col min="1043" max="1043" width="11" style="48" bestFit="1" customWidth="1"/>
    <col min="1044" max="1045" width="8.1796875" style="48" bestFit="1" customWidth="1"/>
    <col min="1046" max="1280" width="8.7265625" style="48"/>
    <col min="1281" max="1281" width="15.90625" style="48" customWidth="1"/>
    <col min="1282" max="1282" width="3.90625" style="48" bestFit="1" customWidth="1"/>
    <col min="1283" max="1283" width="38.1796875" style="48" customWidth="1"/>
    <col min="1284" max="1284" width="13.90625" style="48" bestFit="1" customWidth="1"/>
    <col min="1285" max="1285" width="17" style="48" customWidth="1"/>
    <col min="1286" max="1286" width="13.08984375" style="48" bestFit="1" customWidth="1"/>
    <col min="1287" max="1287" width="6.90625" style="48" customWidth="1"/>
    <col min="1288" max="1288" width="12.08984375" style="48" bestFit="1" customWidth="1"/>
    <col min="1289" max="1289" width="10.453125" style="48" bestFit="1" customWidth="1"/>
    <col min="1290" max="1290" width="7" style="48" bestFit="1" customWidth="1"/>
    <col min="1291" max="1291" width="5.90625" style="48" bestFit="1" customWidth="1"/>
    <col min="1292" max="1292" width="8.81640625" style="48" bestFit="1" customWidth="1"/>
    <col min="1293" max="1293" width="8.453125" style="48" bestFit="1" customWidth="1"/>
    <col min="1294" max="1294" width="8.6328125" style="48" bestFit="1" customWidth="1"/>
    <col min="1295" max="1295" width="14.36328125" style="48" bestFit="1" customWidth="1"/>
    <col min="1296" max="1296" width="10" style="48" bestFit="1" customWidth="1"/>
    <col min="1297" max="1297" width="6" style="48" customWidth="1"/>
    <col min="1298" max="1298" width="25.1796875" style="48" bestFit="1" customWidth="1"/>
    <col min="1299" max="1299" width="11" style="48" bestFit="1" customWidth="1"/>
    <col min="1300" max="1301" width="8.1796875" style="48" bestFit="1" customWidth="1"/>
    <col min="1302" max="1536" width="8.7265625" style="48"/>
    <col min="1537" max="1537" width="15.90625" style="48" customWidth="1"/>
    <col min="1538" max="1538" width="3.90625" style="48" bestFit="1" customWidth="1"/>
    <col min="1539" max="1539" width="38.1796875" style="48" customWidth="1"/>
    <col min="1540" max="1540" width="13.90625" style="48" bestFit="1" customWidth="1"/>
    <col min="1541" max="1541" width="17" style="48" customWidth="1"/>
    <col min="1542" max="1542" width="13.08984375" style="48" bestFit="1" customWidth="1"/>
    <col min="1543" max="1543" width="6.90625" style="48" customWidth="1"/>
    <col min="1544" max="1544" width="12.08984375" style="48" bestFit="1" customWidth="1"/>
    <col min="1545" max="1545" width="10.453125" style="48" bestFit="1" customWidth="1"/>
    <col min="1546" max="1546" width="7" style="48" bestFit="1" customWidth="1"/>
    <col min="1547" max="1547" width="5.90625" style="48" bestFit="1" customWidth="1"/>
    <col min="1548" max="1548" width="8.81640625" style="48" bestFit="1" customWidth="1"/>
    <col min="1549" max="1549" width="8.453125" style="48" bestFit="1" customWidth="1"/>
    <col min="1550" max="1550" width="8.6328125" style="48" bestFit="1" customWidth="1"/>
    <col min="1551" max="1551" width="14.36328125" style="48" bestFit="1" customWidth="1"/>
    <col min="1552" max="1552" width="10" style="48" bestFit="1" customWidth="1"/>
    <col min="1553" max="1553" width="6" style="48" customWidth="1"/>
    <col min="1554" max="1554" width="25.1796875" style="48" bestFit="1" customWidth="1"/>
    <col min="1555" max="1555" width="11" style="48" bestFit="1" customWidth="1"/>
    <col min="1556" max="1557" width="8.1796875" style="48" bestFit="1" customWidth="1"/>
    <col min="1558" max="1792" width="8.7265625" style="48"/>
    <col min="1793" max="1793" width="15.90625" style="48" customWidth="1"/>
    <col min="1794" max="1794" width="3.90625" style="48" bestFit="1" customWidth="1"/>
    <col min="1795" max="1795" width="38.1796875" style="48" customWidth="1"/>
    <col min="1796" max="1796" width="13.90625" style="48" bestFit="1" customWidth="1"/>
    <col min="1797" max="1797" width="17" style="48" customWidth="1"/>
    <col min="1798" max="1798" width="13.08984375" style="48" bestFit="1" customWidth="1"/>
    <col min="1799" max="1799" width="6.90625" style="48" customWidth="1"/>
    <col min="1800" max="1800" width="12.08984375" style="48" bestFit="1" customWidth="1"/>
    <col min="1801" max="1801" width="10.453125" style="48" bestFit="1" customWidth="1"/>
    <col min="1802" max="1802" width="7" style="48" bestFit="1" customWidth="1"/>
    <col min="1803" max="1803" width="5.90625" style="48" bestFit="1" customWidth="1"/>
    <col min="1804" max="1804" width="8.81640625" style="48" bestFit="1" customWidth="1"/>
    <col min="1805" max="1805" width="8.453125" style="48" bestFit="1" customWidth="1"/>
    <col min="1806" max="1806" width="8.6328125" style="48" bestFit="1" customWidth="1"/>
    <col min="1807" max="1807" width="14.36328125" style="48" bestFit="1" customWidth="1"/>
    <col min="1808" max="1808" width="10" style="48" bestFit="1" customWidth="1"/>
    <col min="1809" max="1809" width="6" style="48" customWidth="1"/>
    <col min="1810" max="1810" width="25.1796875" style="48" bestFit="1" customWidth="1"/>
    <col min="1811" max="1811" width="11" style="48" bestFit="1" customWidth="1"/>
    <col min="1812" max="1813" width="8.1796875" style="48" bestFit="1" customWidth="1"/>
    <col min="1814" max="2048" width="8.7265625" style="48"/>
    <col min="2049" max="2049" width="15.90625" style="48" customWidth="1"/>
    <col min="2050" max="2050" width="3.90625" style="48" bestFit="1" customWidth="1"/>
    <col min="2051" max="2051" width="38.1796875" style="48" customWidth="1"/>
    <col min="2052" max="2052" width="13.90625" style="48" bestFit="1" customWidth="1"/>
    <col min="2053" max="2053" width="17" style="48" customWidth="1"/>
    <col min="2054" max="2054" width="13.08984375" style="48" bestFit="1" customWidth="1"/>
    <col min="2055" max="2055" width="6.90625" style="48" customWidth="1"/>
    <col min="2056" max="2056" width="12.08984375" style="48" bestFit="1" customWidth="1"/>
    <col min="2057" max="2057" width="10.453125" style="48" bestFit="1" customWidth="1"/>
    <col min="2058" max="2058" width="7" style="48" bestFit="1" customWidth="1"/>
    <col min="2059" max="2059" width="5.90625" style="48" bestFit="1" customWidth="1"/>
    <col min="2060" max="2060" width="8.81640625" style="48" bestFit="1" customWidth="1"/>
    <col min="2061" max="2061" width="8.453125" style="48" bestFit="1" customWidth="1"/>
    <col min="2062" max="2062" width="8.6328125" style="48" bestFit="1" customWidth="1"/>
    <col min="2063" max="2063" width="14.36328125" style="48" bestFit="1" customWidth="1"/>
    <col min="2064" max="2064" width="10" style="48" bestFit="1" customWidth="1"/>
    <col min="2065" max="2065" width="6" style="48" customWidth="1"/>
    <col min="2066" max="2066" width="25.1796875" style="48" bestFit="1" customWidth="1"/>
    <col min="2067" max="2067" width="11" style="48" bestFit="1" customWidth="1"/>
    <col min="2068" max="2069" width="8.1796875" style="48" bestFit="1" customWidth="1"/>
    <col min="2070" max="2304" width="8.7265625" style="48"/>
    <col min="2305" max="2305" width="15.90625" style="48" customWidth="1"/>
    <col min="2306" max="2306" width="3.90625" style="48" bestFit="1" customWidth="1"/>
    <col min="2307" max="2307" width="38.1796875" style="48" customWidth="1"/>
    <col min="2308" max="2308" width="13.90625" style="48" bestFit="1" customWidth="1"/>
    <col min="2309" max="2309" width="17" style="48" customWidth="1"/>
    <col min="2310" max="2310" width="13.08984375" style="48" bestFit="1" customWidth="1"/>
    <col min="2311" max="2311" width="6.90625" style="48" customWidth="1"/>
    <col min="2312" max="2312" width="12.08984375" style="48" bestFit="1" customWidth="1"/>
    <col min="2313" max="2313" width="10.453125" style="48" bestFit="1" customWidth="1"/>
    <col min="2314" max="2314" width="7" style="48" bestFit="1" customWidth="1"/>
    <col min="2315" max="2315" width="5.90625" style="48" bestFit="1" customWidth="1"/>
    <col min="2316" max="2316" width="8.81640625" style="48" bestFit="1" customWidth="1"/>
    <col min="2317" max="2317" width="8.453125" style="48" bestFit="1" customWidth="1"/>
    <col min="2318" max="2318" width="8.6328125" style="48" bestFit="1" customWidth="1"/>
    <col min="2319" max="2319" width="14.36328125" style="48" bestFit="1" customWidth="1"/>
    <col min="2320" max="2320" width="10" style="48" bestFit="1" customWidth="1"/>
    <col min="2321" max="2321" width="6" style="48" customWidth="1"/>
    <col min="2322" max="2322" width="25.1796875" style="48" bestFit="1" customWidth="1"/>
    <col min="2323" max="2323" width="11" style="48" bestFit="1" customWidth="1"/>
    <col min="2324" max="2325" width="8.1796875" style="48" bestFit="1" customWidth="1"/>
    <col min="2326" max="2560" width="8.7265625" style="48"/>
    <col min="2561" max="2561" width="15.90625" style="48" customWidth="1"/>
    <col min="2562" max="2562" width="3.90625" style="48" bestFit="1" customWidth="1"/>
    <col min="2563" max="2563" width="38.1796875" style="48" customWidth="1"/>
    <col min="2564" max="2564" width="13.90625" style="48" bestFit="1" customWidth="1"/>
    <col min="2565" max="2565" width="17" style="48" customWidth="1"/>
    <col min="2566" max="2566" width="13.08984375" style="48" bestFit="1" customWidth="1"/>
    <col min="2567" max="2567" width="6.90625" style="48" customWidth="1"/>
    <col min="2568" max="2568" width="12.08984375" style="48" bestFit="1" customWidth="1"/>
    <col min="2569" max="2569" width="10.453125" style="48" bestFit="1" customWidth="1"/>
    <col min="2570" max="2570" width="7" style="48" bestFit="1" customWidth="1"/>
    <col min="2571" max="2571" width="5.90625" style="48" bestFit="1" customWidth="1"/>
    <col min="2572" max="2572" width="8.81640625" style="48" bestFit="1" customWidth="1"/>
    <col min="2573" max="2573" width="8.453125" style="48" bestFit="1" customWidth="1"/>
    <col min="2574" max="2574" width="8.6328125" style="48" bestFit="1" customWidth="1"/>
    <col min="2575" max="2575" width="14.36328125" style="48" bestFit="1" customWidth="1"/>
    <col min="2576" max="2576" width="10" style="48" bestFit="1" customWidth="1"/>
    <col min="2577" max="2577" width="6" style="48" customWidth="1"/>
    <col min="2578" max="2578" width="25.1796875" style="48" bestFit="1" customWidth="1"/>
    <col min="2579" max="2579" width="11" style="48" bestFit="1" customWidth="1"/>
    <col min="2580" max="2581" width="8.1796875" style="48" bestFit="1" customWidth="1"/>
    <col min="2582" max="2816" width="8.7265625" style="48"/>
    <col min="2817" max="2817" width="15.90625" style="48" customWidth="1"/>
    <col min="2818" max="2818" width="3.90625" style="48" bestFit="1" customWidth="1"/>
    <col min="2819" max="2819" width="38.1796875" style="48" customWidth="1"/>
    <col min="2820" max="2820" width="13.90625" style="48" bestFit="1" customWidth="1"/>
    <col min="2821" max="2821" width="17" style="48" customWidth="1"/>
    <col min="2822" max="2822" width="13.08984375" style="48" bestFit="1" customWidth="1"/>
    <col min="2823" max="2823" width="6.90625" style="48" customWidth="1"/>
    <col min="2824" max="2824" width="12.08984375" style="48" bestFit="1" customWidth="1"/>
    <col min="2825" max="2825" width="10.453125" style="48" bestFit="1" customWidth="1"/>
    <col min="2826" max="2826" width="7" style="48" bestFit="1" customWidth="1"/>
    <col min="2827" max="2827" width="5.90625" style="48" bestFit="1" customWidth="1"/>
    <col min="2828" max="2828" width="8.81640625" style="48" bestFit="1" customWidth="1"/>
    <col min="2829" max="2829" width="8.453125" style="48" bestFit="1" customWidth="1"/>
    <col min="2830" max="2830" width="8.6328125" style="48" bestFit="1" customWidth="1"/>
    <col min="2831" max="2831" width="14.36328125" style="48" bestFit="1" customWidth="1"/>
    <col min="2832" max="2832" width="10" style="48" bestFit="1" customWidth="1"/>
    <col min="2833" max="2833" width="6" style="48" customWidth="1"/>
    <col min="2834" max="2834" width="25.1796875" style="48" bestFit="1" customWidth="1"/>
    <col min="2835" max="2835" width="11" style="48" bestFit="1" customWidth="1"/>
    <col min="2836" max="2837" width="8.1796875" style="48" bestFit="1" customWidth="1"/>
    <col min="2838" max="3072" width="8.7265625" style="48"/>
    <col min="3073" max="3073" width="15.90625" style="48" customWidth="1"/>
    <col min="3074" max="3074" width="3.90625" style="48" bestFit="1" customWidth="1"/>
    <col min="3075" max="3075" width="38.1796875" style="48" customWidth="1"/>
    <col min="3076" max="3076" width="13.90625" style="48" bestFit="1" customWidth="1"/>
    <col min="3077" max="3077" width="17" style="48" customWidth="1"/>
    <col min="3078" max="3078" width="13.08984375" style="48" bestFit="1" customWidth="1"/>
    <col min="3079" max="3079" width="6.90625" style="48" customWidth="1"/>
    <col min="3080" max="3080" width="12.08984375" style="48" bestFit="1" customWidth="1"/>
    <col min="3081" max="3081" width="10.453125" style="48" bestFit="1" customWidth="1"/>
    <col min="3082" max="3082" width="7" style="48" bestFit="1" customWidth="1"/>
    <col min="3083" max="3083" width="5.90625" style="48" bestFit="1" customWidth="1"/>
    <col min="3084" max="3084" width="8.81640625" style="48" bestFit="1" customWidth="1"/>
    <col min="3085" max="3085" width="8.453125" style="48" bestFit="1" customWidth="1"/>
    <col min="3086" max="3086" width="8.6328125" style="48" bestFit="1" customWidth="1"/>
    <col min="3087" max="3087" width="14.36328125" style="48" bestFit="1" customWidth="1"/>
    <col min="3088" max="3088" width="10" style="48" bestFit="1" customWidth="1"/>
    <col min="3089" max="3089" width="6" style="48" customWidth="1"/>
    <col min="3090" max="3090" width="25.1796875" style="48" bestFit="1" customWidth="1"/>
    <col min="3091" max="3091" width="11" style="48" bestFit="1" customWidth="1"/>
    <col min="3092" max="3093" width="8.1796875" style="48" bestFit="1" customWidth="1"/>
    <col min="3094" max="3328" width="8.7265625" style="48"/>
    <col min="3329" max="3329" width="15.90625" style="48" customWidth="1"/>
    <col min="3330" max="3330" width="3.90625" style="48" bestFit="1" customWidth="1"/>
    <col min="3331" max="3331" width="38.1796875" style="48" customWidth="1"/>
    <col min="3332" max="3332" width="13.90625" style="48" bestFit="1" customWidth="1"/>
    <col min="3333" max="3333" width="17" style="48" customWidth="1"/>
    <col min="3334" max="3334" width="13.08984375" style="48" bestFit="1" customWidth="1"/>
    <col min="3335" max="3335" width="6.90625" style="48" customWidth="1"/>
    <col min="3336" max="3336" width="12.08984375" style="48" bestFit="1" customWidth="1"/>
    <col min="3337" max="3337" width="10.453125" style="48" bestFit="1" customWidth="1"/>
    <col min="3338" max="3338" width="7" style="48" bestFit="1" customWidth="1"/>
    <col min="3339" max="3339" width="5.90625" style="48" bestFit="1" customWidth="1"/>
    <col min="3340" max="3340" width="8.81640625" style="48" bestFit="1" customWidth="1"/>
    <col min="3341" max="3341" width="8.453125" style="48" bestFit="1" customWidth="1"/>
    <col min="3342" max="3342" width="8.6328125" style="48" bestFit="1" customWidth="1"/>
    <col min="3343" max="3343" width="14.36328125" style="48" bestFit="1" customWidth="1"/>
    <col min="3344" max="3344" width="10" style="48" bestFit="1" customWidth="1"/>
    <col min="3345" max="3345" width="6" style="48" customWidth="1"/>
    <col min="3346" max="3346" width="25.1796875" style="48" bestFit="1" customWidth="1"/>
    <col min="3347" max="3347" width="11" style="48" bestFit="1" customWidth="1"/>
    <col min="3348" max="3349" width="8.1796875" style="48" bestFit="1" customWidth="1"/>
    <col min="3350" max="3584" width="8.7265625" style="48"/>
    <col min="3585" max="3585" width="15.90625" style="48" customWidth="1"/>
    <col min="3586" max="3586" width="3.90625" style="48" bestFit="1" customWidth="1"/>
    <col min="3587" max="3587" width="38.1796875" style="48" customWidth="1"/>
    <col min="3588" max="3588" width="13.90625" style="48" bestFit="1" customWidth="1"/>
    <col min="3589" max="3589" width="17" style="48" customWidth="1"/>
    <col min="3590" max="3590" width="13.08984375" style="48" bestFit="1" customWidth="1"/>
    <col min="3591" max="3591" width="6.90625" style="48" customWidth="1"/>
    <col min="3592" max="3592" width="12.08984375" style="48" bestFit="1" customWidth="1"/>
    <col min="3593" max="3593" width="10.453125" style="48" bestFit="1" customWidth="1"/>
    <col min="3594" max="3594" width="7" style="48" bestFit="1" customWidth="1"/>
    <col min="3595" max="3595" width="5.90625" style="48" bestFit="1" customWidth="1"/>
    <col min="3596" max="3596" width="8.81640625" style="48" bestFit="1" customWidth="1"/>
    <col min="3597" max="3597" width="8.453125" style="48" bestFit="1" customWidth="1"/>
    <col min="3598" max="3598" width="8.6328125" style="48" bestFit="1" customWidth="1"/>
    <col min="3599" max="3599" width="14.36328125" style="48" bestFit="1" customWidth="1"/>
    <col min="3600" max="3600" width="10" style="48" bestFit="1" customWidth="1"/>
    <col min="3601" max="3601" width="6" style="48" customWidth="1"/>
    <col min="3602" max="3602" width="25.1796875" style="48" bestFit="1" customWidth="1"/>
    <col min="3603" max="3603" width="11" style="48" bestFit="1" customWidth="1"/>
    <col min="3604" max="3605" width="8.1796875" style="48" bestFit="1" customWidth="1"/>
    <col min="3606" max="3840" width="8.7265625" style="48"/>
    <col min="3841" max="3841" width="15.90625" style="48" customWidth="1"/>
    <col min="3842" max="3842" width="3.90625" style="48" bestFit="1" customWidth="1"/>
    <col min="3843" max="3843" width="38.1796875" style="48" customWidth="1"/>
    <col min="3844" max="3844" width="13.90625" style="48" bestFit="1" customWidth="1"/>
    <col min="3845" max="3845" width="17" style="48" customWidth="1"/>
    <col min="3846" max="3846" width="13.08984375" style="48" bestFit="1" customWidth="1"/>
    <col min="3847" max="3847" width="6.90625" style="48" customWidth="1"/>
    <col min="3848" max="3848" width="12.08984375" style="48" bestFit="1" customWidth="1"/>
    <col min="3849" max="3849" width="10.453125" style="48" bestFit="1" customWidth="1"/>
    <col min="3850" max="3850" width="7" style="48" bestFit="1" customWidth="1"/>
    <col min="3851" max="3851" width="5.90625" style="48" bestFit="1" customWidth="1"/>
    <col min="3852" max="3852" width="8.81640625" style="48" bestFit="1" customWidth="1"/>
    <col min="3853" max="3853" width="8.453125" style="48" bestFit="1" customWidth="1"/>
    <col min="3854" max="3854" width="8.6328125" style="48" bestFit="1" customWidth="1"/>
    <col min="3855" max="3855" width="14.36328125" style="48" bestFit="1" customWidth="1"/>
    <col min="3856" max="3856" width="10" style="48" bestFit="1" customWidth="1"/>
    <col min="3857" max="3857" width="6" style="48" customWidth="1"/>
    <col min="3858" max="3858" width="25.1796875" style="48" bestFit="1" customWidth="1"/>
    <col min="3859" max="3859" width="11" style="48" bestFit="1" customWidth="1"/>
    <col min="3860" max="3861" width="8.1796875" style="48" bestFit="1" customWidth="1"/>
    <col min="3862" max="4096" width="8.7265625" style="48"/>
    <col min="4097" max="4097" width="15.90625" style="48" customWidth="1"/>
    <col min="4098" max="4098" width="3.90625" style="48" bestFit="1" customWidth="1"/>
    <col min="4099" max="4099" width="38.1796875" style="48" customWidth="1"/>
    <col min="4100" max="4100" width="13.90625" style="48" bestFit="1" customWidth="1"/>
    <col min="4101" max="4101" width="17" style="48" customWidth="1"/>
    <col min="4102" max="4102" width="13.08984375" style="48" bestFit="1" customWidth="1"/>
    <col min="4103" max="4103" width="6.90625" style="48" customWidth="1"/>
    <col min="4104" max="4104" width="12.08984375" style="48" bestFit="1" customWidth="1"/>
    <col min="4105" max="4105" width="10.453125" style="48" bestFit="1" customWidth="1"/>
    <col min="4106" max="4106" width="7" style="48" bestFit="1" customWidth="1"/>
    <col min="4107" max="4107" width="5.90625" style="48" bestFit="1" customWidth="1"/>
    <col min="4108" max="4108" width="8.81640625" style="48" bestFit="1" customWidth="1"/>
    <col min="4109" max="4109" width="8.453125" style="48" bestFit="1" customWidth="1"/>
    <col min="4110" max="4110" width="8.6328125" style="48" bestFit="1" customWidth="1"/>
    <col min="4111" max="4111" width="14.36328125" style="48" bestFit="1" customWidth="1"/>
    <col min="4112" max="4112" width="10" style="48" bestFit="1" customWidth="1"/>
    <col min="4113" max="4113" width="6" style="48" customWidth="1"/>
    <col min="4114" max="4114" width="25.1796875" style="48" bestFit="1" customWidth="1"/>
    <col min="4115" max="4115" width="11" style="48" bestFit="1" customWidth="1"/>
    <col min="4116" max="4117" width="8.1796875" style="48" bestFit="1" customWidth="1"/>
    <col min="4118" max="4352" width="8.7265625" style="48"/>
    <col min="4353" max="4353" width="15.90625" style="48" customWidth="1"/>
    <col min="4354" max="4354" width="3.90625" style="48" bestFit="1" customWidth="1"/>
    <col min="4355" max="4355" width="38.1796875" style="48" customWidth="1"/>
    <col min="4356" max="4356" width="13.90625" style="48" bestFit="1" customWidth="1"/>
    <col min="4357" max="4357" width="17" style="48" customWidth="1"/>
    <col min="4358" max="4358" width="13.08984375" style="48" bestFit="1" customWidth="1"/>
    <col min="4359" max="4359" width="6.90625" style="48" customWidth="1"/>
    <col min="4360" max="4360" width="12.08984375" style="48" bestFit="1" customWidth="1"/>
    <col min="4361" max="4361" width="10.453125" style="48" bestFit="1" customWidth="1"/>
    <col min="4362" max="4362" width="7" style="48" bestFit="1" customWidth="1"/>
    <col min="4363" max="4363" width="5.90625" style="48" bestFit="1" customWidth="1"/>
    <col min="4364" max="4364" width="8.81640625" style="48" bestFit="1" customWidth="1"/>
    <col min="4365" max="4365" width="8.453125" style="48" bestFit="1" customWidth="1"/>
    <col min="4366" max="4366" width="8.6328125" style="48" bestFit="1" customWidth="1"/>
    <col min="4367" max="4367" width="14.36328125" style="48" bestFit="1" customWidth="1"/>
    <col min="4368" max="4368" width="10" style="48" bestFit="1" customWidth="1"/>
    <col min="4369" max="4369" width="6" style="48" customWidth="1"/>
    <col min="4370" max="4370" width="25.1796875" style="48" bestFit="1" customWidth="1"/>
    <col min="4371" max="4371" width="11" style="48" bestFit="1" customWidth="1"/>
    <col min="4372" max="4373" width="8.1796875" style="48" bestFit="1" customWidth="1"/>
    <col min="4374" max="4608" width="8.7265625" style="48"/>
    <col min="4609" max="4609" width="15.90625" style="48" customWidth="1"/>
    <col min="4610" max="4610" width="3.90625" style="48" bestFit="1" customWidth="1"/>
    <col min="4611" max="4611" width="38.1796875" style="48" customWidth="1"/>
    <col min="4612" max="4612" width="13.90625" style="48" bestFit="1" customWidth="1"/>
    <col min="4613" max="4613" width="17" style="48" customWidth="1"/>
    <col min="4614" max="4614" width="13.08984375" style="48" bestFit="1" customWidth="1"/>
    <col min="4615" max="4615" width="6.90625" style="48" customWidth="1"/>
    <col min="4616" max="4616" width="12.08984375" style="48" bestFit="1" customWidth="1"/>
    <col min="4617" max="4617" width="10.453125" style="48" bestFit="1" customWidth="1"/>
    <col min="4618" max="4618" width="7" style="48" bestFit="1" customWidth="1"/>
    <col min="4619" max="4619" width="5.90625" style="48" bestFit="1" customWidth="1"/>
    <col min="4620" max="4620" width="8.81640625" style="48" bestFit="1" customWidth="1"/>
    <col min="4621" max="4621" width="8.453125" style="48" bestFit="1" customWidth="1"/>
    <col min="4622" max="4622" width="8.6328125" style="48" bestFit="1" customWidth="1"/>
    <col min="4623" max="4623" width="14.36328125" style="48" bestFit="1" customWidth="1"/>
    <col min="4624" max="4624" width="10" style="48" bestFit="1" customWidth="1"/>
    <col min="4625" max="4625" width="6" style="48" customWidth="1"/>
    <col min="4626" max="4626" width="25.1796875" style="48" bestFit="1" customWidth="1"/>
    <col min="4627" max="4627" width="11" style="48" bestFit="1" customWidth="1"/>
    <col min="4628" max="4629" width="8.1796875" style="48" bestFit="1" customWidth="1"/>
    <col min="4630" max="4864" width="8.7265625" style="48"/>
    <col min="4865" max="4865" width="15.90625" style="48" customWidth="1"/>
    <col min="4866" max="4866" width="3.90625" style="48" bestFit="1" customWidth="1"/>
    <col min="4867" max="4867" width="38.1796875" style="48" customWidth="1"/>
    <col min="4868" max="4868" width="13.90625" style="48" bestFit="1" customWidth="1"/>
    <col min="4869" max="4869" width="17" style="48" customWidth="1"/>
    <col min="4870" max="4870" width="13.08984375" style="48" bestFit="1" customWidth="1"/>
    <col min="4871" max="4871" width="6.90625" style="48" customWidth="1"/>
    <col min="4872" max="4872" width="12.08984375" style="48" bestFit="1" customWidth="1"/>
    <col min="4873" max="4873" width="10.453125" style="48" bestFit="1" customWidth="1"/>
    <col min="4874" max="4874" width="7" style="48" bestFit="1" customWidth="1"/>
    <col min="4875" max="4875" width="5.90625" style="48" bestFit="1" customWidth="1"/>
    <col min="4876" max="4876" width="8.81640625" style="48" bestFit="1" customWidth="1"/>
    <col min="4877" max="4877" width="8.453125" style="48" bestFit="1" customWidth="1"/>
    <col min="4878" max="4878" width="8.6328125" style="48" bestFit="1" customWidth="1"/>
    <col min="4879" max="4879" width="14.36328125" style="48" bestFit="1" customWidth="1"/>
    <col min="4880" max="4880" width="10" style="48" bestFit="1" customWidth="1"/>
    <col min="4881" max="4881" width="6" style="48" customWidth="1"/>
    <col min="4882" max="4882" width="25.1796875" style="48" bestFit="1" customWidth="1"/>
    <col min="4883" max="4883" width="11" style="48" bestFit="1" customWidth="1"/>
    <col min="4884" max="4885" width="8.1796875" style="48" bestFit="1" customWidth="1"/>
    <col min="4886" max="5120" width="8.7265625" style="48"/>
    <col min="5121" max="5121" width="15.90625" style="48" customWidth="1"/>
    <col min="5122" max="5122" width="3.90625" style="48" bestFit="1" customWidth="1"/>
    <col min="5123" max="5123" width="38.1796875" style="48" customWidth="1"/>
    <col min="5124" max="5124" width="13.90625" style="48" bestFit="1" customWidth="1"/>
    <col min="5125" max="5125" width="17" style="48" customWidth="1"/>
    <col min="5126" max="5126" width="13.08984375" style="48" bestFit="1" customWidth="1"/>
    <col min="5127" max="5127" width="6.90625" style="48" customWidth="1"/>
    <col min="5128" max="5128" width="12.08984375" style="48" bestFit="1" customWidth="1"/>
    <col min="5129" max="5129" width="10.453125" style="48" bestFit="1" customWidth="1"/>
    <col min="5130" max="5130" width="7" style="48" bestFit="1" customWidth="1"/>
    <col min="5131" max="5131" width="5.90625" style="48" bestFit="1" customWidth="1"/>
    <col min="5132" max="5132" width="8.81640625" style="48" bestFit="1" customWidth="1"/>
    <col min="5133" max="5133" width="8.453125" style="48" bestFit="1" customWidth="1"/>
    <col min="5134" max="5134" width="8.6328125" style="48" bestFit="1" customWidth="1"/>
    <col min="5135" max="5135" width="14.36328125" style="48" bestFit="1" customWidth="1"/>
    <col min="5136" max="5136" width="10" style="48" bestFit="1" customWidth="1"/>
    <col min="5137" max="5137" width="6" style="48" customWidth="1"/>
    <col min="5138" max="5138" width="25.1796875" style="48" bestFit="1" customWidth="1"/>
    <col min="5139" max="5139" width="11" style="48" bestFit="1" customWidth="1"/>
    <col min="5140" max="5141" width="8.1796875" style="48" bestFit="1" customWidth="1"/>
    <col min="5142" max="5376" width="8.7265625" style="48"/>
    <col min="5377" max="5377" width="15.90625" style="48" customWidth="1"/>
    <col min="5378" max="5378" width="3.90625" style="48" bestFit="1" customWidth="1"/>
    <col min="5379" max="5379" width="38.1796875" style="48" customWidth="1"/>
    <col min="5380" max="5380" width="13.90625" style="48" bestFit="1" customWidth="1"/>
    <col min="5381" max="5381" width="17" style="48" customWidth="1"/>
    <col min="5382" max="5382" width="13.08984375" style="48" bestFit="1" customWidth="1"/>
    <col min="5383" max="5383" width="6.90625" style="48" customWidth="1"/>
    <col min="5384" max="5384" width="12.08984375" style="48" bestFit="1" customWidth="1"/>
    <col min="5385" max="5385" width="10.453125" style="48" bestFit="1" customWidth="1"/>
    <col min="5386" max="5386" width="7" style="48" bestFit="1" customWidth="1"/>
    <col min="5387" max="5387" width="5.90625" style="48" bestFit="1" customWidth="1"/>
    <col min="5388" max="5388" width="8.81640625" style="48" bestFit="1" customWidth="1"/>
    <col min="5389" max="5389" width="8.453125" style="48" bestFit="1" customWidth="1"/>
    <col min="5390" max="5390" width="8.6328125" style="48" bestFit="1" customWidth="1"/>
    <col min="5391" max="5391" width="14.36328125" style="48" bestFit="1" customWidth="1"/>
    <col min="5392" max="5392" width="10" style="48" bestFit="1" customWidth="1"/>
    <col min="5393" max="5393" width="6" style="48" customWidth="1"/>
    <col min="5394" max="5394" width="25.1796875" style="48" bestFit="1" customWidth="1"/>
    <col min="5395" max="5395" width="11" style="48" bestFit="1" customWidth="1"/>
    <col min="5396" max="5397" width="8.1796875" style="48" bestFit="1" customWidth="1"/>
    <col min="5398" max="5632" width="8.7265625" style="48"/>
    <col min="5633" max="5633" width="15.90625" style="48" customWidth="1"/>
    <col min="5634" max="5634" width="3.90625" style="48" bestFit="1" customWidth="1"/>
    <col min="5635" max="5635" width="38.1796875" style="48" customWidth="1"/>
    <col min="5636" max="5636" width="13.90625" style="48" bestFit="1" customWidth="1"/>
    <col min="5637" max="5637" width="17" style="48" customWidth="1"/>
    <col min="5638" max="5638" width="13.08984375" style="48" bestFit="1" customWidth="1"/>
    <col min="5639" max="5639" width="6.90625" style="48" customWidth="1"/>
    <col min="5640" max="5640" width="12.08984375" style="48" bestFit="1" customWidth="1"/>
    <col min="5641" max="5641" width="10.453125" style="48" bestFit="1" customWidth="1"/>
    <col min="5642" max="5642" width="7" style="48" bestFit="1" customWidth="1"/>
    <col min="5643" max="5643" width="5.90625" style="48" bestFit="1" customWidth="1"/>
    <col min="5644" max="5644" width="8.81640625" style="48" bestFit="1" customWidth="1"/>
    <col min="5645" max="5645" width="8.453125" style="48" bestFit="1" customWidth="1"/>
    <col min="5646" max="5646" width="8.6328125" style="48" bestFit="1" customWidth="1"/>
    <col min="5647" max="5647" width="14.36328125" style="48" bestFit="1" customWidth="1"/>
    <col min="5648" max="5648" width="10" style="48" bestFit="1" customWidth="1"/>
    <col min="5649" max="5649" width="6" style="48" customWidth="1"/>
    <col min="5650" max="5650" width="25.1796875" style="48" bestFit="1" customWidth="1"/>
    <col min="5651" max="5651" width="11" style="48" bestFit="1" customWidth="1"/>
    <col min="5652" max="5653" width="8.1796875" style="48" bestFit="1" customWidth="1"/>
    <col min="5654" max="5888" width="8.7265625" style="48"/>
    <col min="5889" max="5889" width="15.90625" style="48" customWidth="1"/>
    <col min="5890" max="5890" width="3.90625" style="48" bestFit="1" customWidth="1"/>
    <col min="5891" max="5891" width="38.1796875" style="48" customWidth="1"/>
    <col min="5892" max="5892" width="13.90625" style="48" bestFit="1" customWidth="1"/>
    <col min="5893" max="5893" width="17" style="48" customWidth="1"/>
    <col min="5894" max="5894" width="13.08984375" style="48" bestFit="1" customWidth="1"/>
    <col min="5895" max="5895" width="6.90625" style="48" customWidth="1"/>
    <col min="5896" max="5896" width="12.08984375" style="48" bestFit="1" customWidth="1"/>
    <col min="5897" max="5897" width="10.453125" style="48" bestFit="1" customWidth="1"/>
    <col min="5898" max="5898" width="7" style="48" bestFit="1" customWidth="1"/>
    <col min="5899" max="5899" width="5.90625" style="48" bestFit="1" customWidth="1"/>
    <col min="5900" max="5900" width="8.81640625" style="48" bestFit="1" customWidth="1"/>
    <col min="5901" max="5901" width="8.453125" style="48" bestFit="1" customWidth="1"/>
    <col min="5902" max="5902" width="8.6328125" style="48" bestFit="1" customWidth="1"/>
    <col min="5903" max="5903" width="14.36328125" style="48" bestFit="1" customWidth="1"/>
    <col min="5904" max="5904" width="10" style="48" bestFit="1" customWidth="1"/>
    <col min="5905" max="5905" width="6" style="48" customWidth="1"/>
    <col min="5906" max="5906" width="25.1796875" style="48" bestFit="1" customWidth="1"/>
    <col min="5907" max="5907" width="11" style="48" bestFit="1" customWidth="1"/>
    <col min="5908" max="5909" width="8.1796875" style="48" bestFit="1" customWidth="1"/>
    <col min="5910" max="6144" width="8.7265625" style="48"/>
    <col min="6145" max="6145" width="15.90625" style="48" customWidth="1"/>
    <col min="6146" max="6146" width="3.90625" style="48" bestFit="1" customWidth="1"/>
    <col min="6147" max="6147" width="38.1796875" style="48" customWidth="1"/>
    <col min="6148" max="6148" width="13.90625" style="48" bestFit="1" customWidth="1"/>
    <col min="6149" max="6149" width="17" style="48" customWidth="1"/>
    <col min="6150" max="6150" width="13.08984375" style="48" bestFit="1" customWidth="1"/>
    <col min="6151" max="6151" width="6.90625" style="48" customWidth="1"/>
    <col min="6152" max="6152" width="12.08984375" style="48" bestFit="1" customWidth="1"/>
    <col min="6153" max="6153" width="10.453125" style="48" bestFit="1" customWidth="1"/>
    <col min="6154" max="6154" width="7" style="48" bestFit="1" customWidth="1"/>
    <col min="6155" max="6155" width="5.90625" style="48" bestFit="1" customWidth="1"/>
    <col min="6156" max="6156" width="8.81640625" style="48" bestFit="1" customWidth="1"/>
    <col min="6157" max="6157" width="8.453125" style="48" bestFit="1" customWidth="1"/>
    <col min="6158" max="6158" width="8.6328125" style="48" bestFit="1" customWidth="1"/>
    <col min="6159" max="6159" width="14.36328125" style="48" bestFit="1" customWidth="1"/>
    <col min="6160" max="6160" width="10" style="48" bestFit="1" customWidth="1"/>
    <col min="6161" max="6161" width="6" style="48" customWidth="1"/>
    <col min="6162" max="6162" width="25.1796875" style="48" bestFit="1" customWidth="1"/>
    <col min="6163" max="6163" width="11" style="48" bestFit="1" customWidth="1"/>
    <col min="6164" max="6165" width="8.1796875" style="48" bestFit="1" customWidth="1"/>
    <col min="6166" max="6400" width="8.7265625" style="48"/>
    <col min="6401" max="6401" width="15.90625" style="48" customWidth="1"/>
    <col min="6402" max="6402" width="3.90625" style="48" bestFit="1" customWidth="1"/>
    <col min="6403" max="6403" width="38.1796875" style="48" customWidth="1"/>
    <col min="6404" max="6404" width="13.90625" style="48" bestFit="1" customWidth="1"/>
    <col min="6405" max="6405" width="17" style="48" customWidth="1"/>
    <col min="6406" max="6406" width="13.08984375" style="48" bestFit="1" customWidth="1"/>
    <col min="6407" max="6407" width="6.90625" style="48" customWidth="1"/>
    <col min="6408" max="6408" width="12.08984375" style="48" bestFit="1" customWidth="1"/>
    <col min="6409" max="6409" width="10.453125" style="48" bestFit="1" customWidth="1"/>
    <col min="6410" max="6410" width="7" style="48" bestFit="1" customWidth="1"/>
    <col min="6411" max="6411" width="5.90625" style="48" bestFit="1" customWidth="1"/>
    <col min="6412" max="6412" width="8.81640625" style="48" bestFit="1" customWidth="1"/>
    <col min="6413" max="6413" width="8.453125" style="48" bestFit="1" customWidth="1"/>
    <col min="6414" max="6414" width="8.6328125" style="48" bestFit="1" customWidth="1"/>
    <col min="6415" max="6415" width="14.36328125" style="48" bestFit="1" customWidth="1"/>
    <col min="6416" max="6416" width="10" style="48" bestFit="1" customWidth="1"/>
    <col min="6417" max="6417" width="6" style="48" customWidth="1"/>
    <col min="6418" max="6418" width="25.1796875" style="48" bestFit="1" customWidth="1"/>
    <col min="6419" max="6419" width="11" style="48" bestFit="1" customWidth="1"/>
    <col min="6420" max="6421" width="8.1796875" style="48" bestFit="1" customWidth="1"/>
    <col min="6422" max="6656" width="8.7265625" style="48"/>
    <col min="6657" max="6657" width="15.90625" style="48" customWidth="1"/>
    <col min="6658" max="6658" width="3.90625" style="48" bestFit="1" customWidth="1"/>
    <col min="6659" max="6659" width="38.1796875" style="48" customWidth="1"/>
    <col min="6660" max="6660" width="13.90625" style="48" bestFit="1" customWidth="1"/>
    <col min="6661" max="6661" width="17" style="48" customWidth="1"/>
    <col min="6662" max="6662" width="13.08984375" style="48" bestFit="1" customWidth="1"/>
    <col min="6663" max="6663" width="6.90625" style="48" customWidth="1"/>
    <col min="6664" max="6664" width="12.08984375" style="48" bestFit="1" customWidth="1"/>
    <col min="6665" max="6665" width="10.453125" style="48" bestFit="1" customWidth="1"/>
    <col min="6666" max="6666" width="7" style="48" bestFit="1" customWidth="1"/>
    <col min="6667" max="6667" width="5.90625" style="48" bestFit="1" customWidth="1"/>
    <col min="6668" max="6668" width="8.81640625" style="48" bestFit="1" customWidth="1"/>
    <col min="6669" max="6669" width="8.453125" style="48" bestFit="1" customWidth="1"/>
    <col min="6670" max="6670" width="8.6328125" style="48" bestFit="1" customWidth="1"/>
    <col min="6671" max="6671" width="14.36328125" style="48" bestFit="1" customWidth="1"/>
    <col min="6672" max="6672" width="10" style="48" bestFit="1" customWidth="1"/>
    <col min="6673" max="6673" width="6" style="48" customWidth="1"/>
    <col min="6674" max="6674" width="25.1796875" style="48" bestFit="1" customWidth="1"/>
    <col min="6675" max="6675" width="11" style="48" bestFit="1" customWidth="1"/>
    <col min="6676" max="6677" width="8.1796875" style="48" bestFit="1" customWidth="1"/>
    <col min="6678" max="6912" width="8.7265625" style="48"/>
    <col min="6913" max="6913" width="15.90625" style="48" customWidth="1"/>
    <col min="6914" max="6914" width="3.90625" style="48" bestFit="1" customWidth="1"/>
    <col min="6915" max="6915" width="38.1796875" style="48" customWidth="1"/>
    <col min="6916" max="6916" width="13.90625" style="48" bestFit="1" customWidth="1"/>
    <col min="6917" max="6917" width="17" style="48" customWidth="1"/>
    <col min="6918" max="6918" width="13.08984375" style="48" bestFit="1" customWidth="1"/>
    <col min="6919" max="6919" width="6.90625" style="48" customWidth="1"/>
    <col min="6920" max="6920" width="12.08984375" style="48" bestFit="1" customWidth="1"/>
    <col min="6921" max="6921" width="10.453125" style="48" bestFit="1" customWidth="1"/>
    <col min="6922" max="6922" width="7" style="48" bestFit="1" customWidth="1"/>
    <col min="6923" max="6923" width="5.90625" style="48" bestFit="1" customWidth="1"/>
    <col min="6924" max="6924" width="8.81640625" style="48" bestFit="1" customWidth="1"/>
    <col min="6925" max="6925" width="8.453125" style="48" bestFit="1" customWidth="1"/>
    <col min="6926" max="6926" width="8.6328125" style="48" bestFit="1" customWidth="1"/>
    <col min="6927" max="6927" width="14.36328125" style="48" bestFit="1" customWidth="1"/>
    <col min="6928" max="6928" width="10" style="48" bestFit="1" customWidth="1"/>
    <col min="6929" max="6929" width="6" style="48" customWidth="1"/>
    <col min="6930" max="6930" width="25.1796875" style="48" bestFit="1" customWidth="1"/>
    <col min="6931" max="6931" width="11" style="48" bestFit="1" customWidth="1"/>
    <col min="6932" max="6933" width="8.1796875" style="48" bestFit="1" customWidth="1"/>
    <col min="6934" max="7168" width="8.7265625" style="48"/>
    <col min="7169" max="7169" width="15.90625" style="48" customWidth="1"/>
    <col min="7170" max="7170" width="3.90625" style="48" bestFit="1" customWidth="1"/>
    <col min="7171" max="7171" width="38.1796875" style="48" customWidth="1"/>
    <col min="7172" max="7172" width="13.90625" style="48" bestFit="1" customWidth="1"/>
    <col min="7173" max="7173" width="17" style="48" customWidth="1"/>
    <col min="7174" max="7174" width="13.08984375" style="48" bestFit="1" customWidth="1"/>
    <col min="7175" max="7175" width="6.90625" style="48" customWidth="1"/>
    <col min="7176" max="7176" width="12.08984375" style="48" bestFit="1" customWidth="1"/>
    <col min="7177" max="7177" width="10.453125" style="48" bestFit="1" customWidth="1"/>
    <col min="7178" max="7178" width="7" style="48" bestFit="1" customWidth="1"/>
    <col min="7179" max="7179" width="5.90625" style="48" bestFit="1" customWidth="1"/>
    <col min="7180" max="7180" width="8.81640625" style="48" bestFit="1" customWidth="1"/>
    <col min="7181" max="7181" width="8.453125" style="48" bestFit="1" customWidth="1"/>
    <col min="7182" max="7182" width="8.6328125" style="48" bestFit="1" customWidth="1"/>
    <col min="7183" max="7183" width="14.36328125" style="48" bestFit="1" customWidth="1"/>
    <col min="7184" max="7184" width="10" style="48" bestFit="1" customWidth="1"/>
    <col min="7185" max="7185" width="6" style="48" customWidth="1"/>
    <col min="7186" max="7186" width="25.1796875" style="48" bestFit="1" customWidth="1"/>
    <col min="7187" max="7187" width="11" style="48" bestFit="1" customWidth="1"/>
    <col min="7188" max="7189" width="8.1796875" style="48" bestFit="1" customWidth="1"/>
    <col min="7190" max="7424" width="8.7265625" style="48"/>
    <col min="7425" max="7425" width="15.90625" style="48" customWidth="1"/>
    <col min="7426" max="7426" width="3.90625" style="48" bestFit="1" customWidth="1"/>
    <col min="7427" max="7427" width="38.1796875" style="48" customWidth="1"/>
    <col min="7428" max="7428" width="13.90625" style="48" bestFit="1" customWidth="1"/>
    <col min="7429" max="7429" width="17" style="48" customWidth="1"/>
    <col min="7430" max="7430" width="13.08984375" style="48" bestFit="1" customWidth="1"/>
    <col min="7431" max="7431" width="6.90625" style="48" customWidth="1"/>
    <col min="7432" max="7432" width="12.08984375" style="48" bestFit="1" customWidth="1"/>
    <col min="7433" max="7433" width="10.453125" style="48" bestFit="1" customWidth="1"/>
    <col min="7434" max="7434" width="7" style="48" bestFit="1" customWidth="1"/>
    <col min="7435" max="7435" width="5.90625" style="48" bestFit="1" customWidth="1"/>
    <col min="7436" max="7436" width="8.81640625" style="48" bestFit="1" customWidth="1"/>
    <col min="7437" max="7437" width="8.453125" style="48" bestFit="1" customWidth="1"/>
    <col min="7438" max="7438" width="8.6328125" style="48" bestFit="1" customWidth="1"/>
    <col min="7439" max="7439" width="14.36328125" style="48" bestFit="1" customWidth="1"/>
    <col min="7440" max="7440" width="10" style="48" bestFit="1" customWidth="1"/>
    <col min="7441" max="7441" width="6" style="48" customWidth="1"/>
    <col min="7442" max="7442" width="25.1796875" style="48" bestFit="1" customWidth="1"/>
    <col min="7443" max="7443" width="11" style="48" bestFit="1" customWidth="1"/>
    <col min="7444" max="7445" width="8.1796875" style="48" bestFit="1" customWidth="1"/>
    <col min="7446" max="7680" width="8.7265625" style="48"/>
    <col min="7681" max="7681" width="15.90625" style="48" customWidth="1"/>
    <col min="7682" max="7682" width="3.90625" style="48" bestFit="1" customWidth="1"/>
    <col min="7683" max="7683" width="38.1796875" style="48" customWidth="1"/>
    <col min="7684" max="7684" width="13.90625" style="48" bestFit="1" customWidth="1"/>
    <col min="7685" max="7685" width="17" style="48" customWidth="1"/>
    <col min="7686" max="7686" width="13.08984375" style="48" bestFit="1" customWidth="1"/>
    <col min="7687" max="7687" width="6.90625" style="48" customWidth="1"/>
    <col min="7688" max="7688" width="12.08984375" style="48" bestFit="1" customWidth="1"/>
    <col min="7689" max="7689" width="10.453125" style="48" bestFit="1" customWidth="1"/>
    <col min="7690" max="7690" width="7" style="48" bestFit="1" customWidth="1"/>
    <col min="7691" max="7691" width="5.90625" style="48" bestFit="1" customWidth="1"/>
    <col min="7692" max="7692" width="8.81640625" style="48" bestFit="1" customWidth="1"/>
    <col min="7693" max="7693" width="8.453125" style="48" bestFit="1" customWidth="1"/>
    <col min="7694" max="7694" width="8.6328125" style="48" bestFit="1" customWidth="1"/>
    <col min="7695" max="7695" width="14.36328125" style="48" bestFit="1" customWidth="1"/>
    <col min="7696" max="7696" width="10" style="48" bestFit="1" customWidth="1"/>
    <col min="7697" max="7697" width="6" style="48" customWidth="1"/>
    <col min="7698" max="7698" width="25.1796875" style="48" bestFit="1" customWidth="1"/>
    <col min="7699" max="7699" width="11" style="48" bestFit="1" customWidth="1"/>
    <col min="7700" max="7701" width="8.1796875" style="48" bestFit="1" customWidth="1"/>
    <col min="7702" max="7936" width="8.7265625" style="48"/>
    <col min="7937" max="7937" width="15.90625" style="48" customWidth="1"/>
    <col min="7938" max="7938" width="3.90625" style="48" bestFit="1" customWidth="1"/>
    <col min="7939" max="7939" width="38.1796875" style="48" customWidth="1"/>
    <col min="7940" max="7940" width="13.90625" style="48" bestFit="1" customWidth="1"/>
    <col min="7941" max="7941" width="17" style="48" customWidth="1"/>
    <col min="7942" max="7942" width="13.08984375" style="48" bestFit="1" customWidth="1"/>
    <col min="7943" max="7943" width="6.90625" style="48" customWidth="1"/>
    <col min="7944" max="7944" width="12.08984375" style="48" bestFit="1" customWidth="1"/>
    <col min="7945" max="7945" width="10.453125" style="48" bestFit="1" customWidth="1"/>
    <col min="7946" max="7946" width="7" style="48" bestFit="1" customWidth="1"/>
    <col min="7947" max="7947" width="5.90625" style="48" bestFit="1" customWidth="1"/>
    <col min="7948" max="7948" width="8.81640625" style="48" bestFit="1" customWidth="1"/>
    <col min="7949" max="7949" width="8.453125" style="48" bestFit="1" customWidth="1"/>
    <col min="7950" max="7950" width="8.6328125" style="48" bestFit="1" customWidth="1"/>
    <col min="7951" max="7951" width="14.36328125" style="48" bestFit="1" customWidth="1"/>
    <col min="7952" max="7952" width="10" style="48" bestFit="1" customWidth="1"/>
    <col min="7953" max="7953" width="6" style="48" customWidth="1"/>
    <col min="7954" max="7954" width="25.1796875" style="48" bestFit="1" customWidth="1"/>
    <col min="7955" max="7955" width="11" style="48" bestFit="1" customWidth="1"/>
    <col min="7956" max="7957" width="8.1796875" style="48" bestFit="1" customWidth="1"/>
    <col min="7958" max="8192" width="8.7265625" style="48"/>
    <col min="8193" max="8193" width="15.90625" style="48" customWidth="1"/>
    <col min="8194" max="8194" width="3.90625" style="48" bestFit="1" customWidth="1"/>
    <col min="8195" max="8195" width="38.1796875" style="48" customWidth="1"/>
    <col min="8196" max="8196" width="13.90625" style="48" bestFit="1" customWidth="1"/>
    <col min="8197" max="8197" width="17" style="48" customWidth="1"/>
    <col min="8198" max="8198" width="13.08984375" style="48" bestFit="1" customWidth="1"/>
    <col min="8199" max="8199" width="6.90625" style="48" customWidth="1"/>
    <col min="8200" max="8200" width="12.08984375" style="48" bestFit="1" customWidth="1"/>
    <col min="8201" max="8201" width="10.453125" style="48" bestFit="1" customWidth="1"/>
    <col min="8202" max="8202" width="7" style="48" bestFit="1" customWidth="1"/>
    <col min="8203" max="8203" width="5.90625" style="48" bestFit="1" customWidth="1"/>
    <col min="8204" max="8204" width="8.81640625" style="48" bestFit="1" customWidth="1"/>
    <col min="8205" max="8205" width="8.453125" style="48" bestFit="1" customWidth="1"/>
    <col min="8206" max="8206" width="8.6328125" style="48" bestFit="1" customWidth="1"/>
    <col min="8207" max="8207" width="14.36328125" style="48" bestFit="1" customWidth="1"/>
    <col min="8208" max="8208" width="10" style="48" bestFit="1" customWidth="1"/>
    <col min="8209" max="8209" width="6" style="48" customWidth="1"/>
    <col min="8210" max="8210" width="25.1796875" style="48" bestFit="1" customWidth="1"/>
    <col min="8211" max="8211" width="11" style="48" bestFit="1" customWidth="1"/>
    <col min="8212" max="8213" width="8.1796875" style="48" bestFit="1" customWidth="1"/>
    <col min="8214" max="8448" width="8.7265625" style="48"/>
    <col min="8449" max="8449" width="15.90625" style="48" customWidth="1"/>
    <col min="8450" max="8450" width="3.90625" style="48" bestFit="1" customWidth="1"/>
    <col min="8451" max="8451" width="38.1796875" style="48" customWidth="1"/>
    <col min="8452" max="8452" width="13.90625" style="48" bestFit="1" customWidth="1"/>
    <col min="8453" max="8453" width="17" style="48" customWidth="1"/>
    <col min="8454" max="8454" width="13.08984375" style="48" bestFit="1" customWidth="1"/>
    <col min="8455" max="8455" width="6.90625" style="48" customWidth="1"/>
    <col min="8456" max="8456" width="12.08984375" style="48" bestFit="1" customWidth="1"/>
    <col min="8457" max="8457" width="10.453125" style="48" bestFit="1" customWidth="1"/>
    <col min="8458" max="8458" width="7" style="48" bestFit="1" customWidth="1"/>
    <col min="8459" max="8459" width="5.90625" style="48" bestFit="1" customWidth="1"/>
    <col min="8460" max="8460" width="8.81640625" style="48" bestFit="1" customWidth="1"/>
    <col min="8461" max="8461" width="8.453125" style="48" bestFit="1" customWidth="1"/>
    <col min="8462" max="8462" width="8.6328125" style="48" bestFit="1" customWidth="1"/>
    <col min="8463" max="8463" width="14.36328125" style="48" bestFit="1" customWidth="1"/>
    <col min="8464" max="8464" width="10" style="48" bestFit="1" customWidth="1"/>
    <col min="8465" max="8465" width="6" style="48" customWidth="1"/>
    <col min="8466" max="8466" width="25.1796875" style="48" bestFit="1" customWidth="1"/>
    <col min="8467" max="8467" width="11" style="48" bestFit="1" customWidth="1"/>
    <col min="8468" max="8469" width="8.1796875" style="48" bestFit="1" customWidth="1"/>
    <col min="8470" max="8704" width="8.7265625" style="48"/>
    <col min="8705" max="8705" width="15.90625" style="48" customWidth="1"/>
    <col min="8706" max="8706" width="3.90625" style="48" bestFit="1" customWidth="1"/>
    <col min="8707" max="8707" width="38.1796875" style="48" customWidth="1"/>
    <col min="8708" max="8708" width="13.90625" style="48" bestFit="1" customWidth="1"/>
    <col min="8709" max="8709" width="17" style="48" customWidth="1"/>
    <col min="8710" max="8710" width="13.08984375" style="48" bestFit="1" customWidth="1"/>
    <col min="8711" max="8711" width="6.90625" style="48" customWidth="1"/>
    <col min="8712" max="8712" width="12.08984375" style="48" bestFit="1" customWidth="1"/>
    <col min="8713" max="8713" width="10.453125" style="48" bestFit="1" customWidth="1"/>
    <col min="8714" max="8714" width="7" style="48" bestFit="1" customWidth="1"/>
    <col min="8715" max="8715" width="5.90625" style="48" bestFit="1" customWidth="1"/>
    <col min="8716" max="8716" width="8.81640625" style="48" bestFit="1" customWidth="1"/>
    <col min="8717" max="8717" width="8.453125" style="48" bestFit="1" customWidth="1"/>
    <col min="8718" max="8718" width="8.6328125" style="48" bestFit="1" customWidth="1"/>
    <col min="8719" max="8719" width="14.36328125" style="48" bestFit="1" customWidth="1"/>
    <col min="8720" max="8720" width="10" style="48" bestFit="1" customWidth="1"/>
    <col min="8721" max="8721" width="6" style="48" customWidth="1"/>
    <col min="8722" max="8722" width="25.1796875" style="48" bestFit="1" customWidth="1"/>
    <col min="8723" max="8723" width="11" style="48" bestFit="1" customWidth="1"/>
    <col min="8724" max="8725" width="8.1796875" style="48" bestFit="1" customWidth="1"/>
    <col min="8726" max="8960" width="8.7265625" style="48"/>
    <col min="8961" max="8961" width="15.90625" style="48" customWidth="1"/>
    <col min="8962" max="8962" width="3.90625" style="48" bestFit="1" customWidth="1"/>
    <col min="8963" max="8963" width="38.1796875" style="48" customWidth="1"/>
    <col min="8964" max="8964" width="13.90625" style="48" bestFit="1" customWidth="1"/>
    <col min="8965" max="8965" width="17" style="48" customWidth="1"/>
    <col min="8966" max="8966" width="13.08984375" style="48" bestFit="1" customWidth="1"/>
    <col min="8967" max="8967" width="6.90625" style="48" customWidth="1"/>
    <col min="8968" max="8968" width="12.08984375" style="48" bestFit="1" customWidth="1"/>
    <col min="8969" max="8969" width="10.453125" style="48" bestFit="1" customWidth="1"/>
    <col min="8970" max="8970" width="7" style="48" bestFit="1" customWidth="1"/>
    <col min="8971" max="8971" width="5.90625" style="48" bestFit="1" customWidth="1"/>
    <col min="8972" max="8972" width="8.81640625" style="48" bestFit="1" customWidth="1"/>
    <col min="8973" max="8973" width="8.453125" style="48" bestFit="1" customWidth="1"/>
    <col min="8974" max="8974" width="8.6328125" style="48" bestFit="1" customWidth="1"/>
    <col min="8975" max="8975" width="14.36328125" style="48" bestFit="1" customWidth="1"/>
    <col min="8976" max="8976" width="10" style="48" bestFit="1" customWidth="1"/>
    <col min="8977" max="8977" width="6" style="48" customWidth="1"/>
    <col min="8978" max="8978" width="25.1796875" style="48" bestFit="1" customWidth="1"/>
    <col min="8979" max="8979" width="11" style="48" bestFit="1" customWidth="1"/>
    <col min="8980" max="8981" width="8.1796875" style="48" bestFit="1" customWidth="1"/>
    <col min="8982" max="9216" width="8.7265625" style="48"/>
    <col min="9217" max="9217" width="15.90625" style="48" customWidth="1"/>
    <col min="9218" max="9218" width="3.90625" style="48" bestFit="1" customWidth="1"/>
    <col min="9219" max="9219" width="38.1796875" style="48" customWidth="1"/>
    <col min="9220" max="9220" width="13.90625" style="48" bestFit="1" customWidth="1"/>
    <col min="9221" max="9221" width="17" style="48" customWidth="1"/>
    <col min="9222" max="9222" width="13.08984375" style="48" bestFit="1" customWidth="1"/>
    <col min="9223" max="9223" width="6.90625" style="48" customWidth="1"/>
    <col min="9224" max="9224" width="12.08984375" style="48" bestFit="1" customWidth="1"/>
    <col min="9225" max="9225" width="10.453125" style="48" bestFit="1" customWidth="1"/>
    <col min="9226" max="9226" width="7" style="48" bestFit="1" customWidth="1"/>
    <col min="9227" max="9227" width="5.90625" style="48" bestFit="1" customWidth="1"/>
    <col min="9228" max="9228" width="8.81640625" style="48" bestFit="1" customWidth="1"/>
    <col min="9229" max="9229" width="8.453125" style="48" bestFit="1" customWidth="1"/>
    <col min="9230" max="9230" width="8.6328125" style="48" bestFit="1" customWidth="1"/>
    <col min="9231" max="9231" width="14.36328125" style="48" bestFit="1" customWidth="1"/>
    <col min="9232" max="9232" width="10" style="48" bestFit="1" customWidth="1"/>
    <col min="9233" max="9233" width="6" style="48" customWidth="1"/>
    <col min="9234" max="9234" width="25.1796875" style="48" bestFit="1" customWidth="1"/>
    <col min="9235" max="9235" width="11" style="48" bestFit="1" customWidth="1"/>
    <col min="9236" max="9237" width="8.1796875" style="48" bestFit="1" customWidth="1"/>
    <col min="9238" max="9472" width="8.7265625" style="48"/>
    <col min="9473" max="9473" width="15.90625" style="48" customWidth="1"/>
    <col min="9474" max="9474" width="3.90625" style="48" bestFit="1" customWidth="1"/>
    <col min="9475" max="9475" width="38.1796875" style="48" customWidth="1"/>
    <col min="9476" max="9476" width="13.90625" style="48" bestFit="1" customWidth="1"/>
    <col min="9477" max="9477" width="17" style="48" customWidth="1"/>
    <col min="9478" max="9478" width="13.08984375" style="48" bestFit="1" customWidth="1"/>
    <col min="9479" max="9479" width="6.90625" style="48" customWidth="1"/>
    <col min="9480" max="9480" width="12.08984375" style="48" bestFit="1" customWidth="1"/>
    <col min="9481" max="9481" width="10.453125" style="48" bestFit="1" customWidth="1"/>
    <col min="9482" max="9482" width="7" style="48" bestFit="1" customWidth="1"/>
    <col min="9483" max="9483" width="5.90625" style="48" bestFit="1" customWidth="1"/>
    <col min="9484" max="9484" width="8.81640625" style="48" bestFit="1" customWidth="1"/>
    <col min="9485" max="9485" width="8.453125" style="48" bestFit="1" customWidth="1"/>
    <col min="9486" max="9486" width="8.6328125" style="48" bestFit="1" customWidth="1"/>
    <col min="9487" max="9487" width="14.36328125" style="48" bestFit="1" customWidth="1"/>
    <col min="9488" max="9488" width="10" style="48" bestFit="1" customWidth="1"/>
    <col min="9489" max="9489" width="6" style="48" customWidth="1"/>
    <col min="9490" max="9490" width="25.1796875" style="48" bestFit="1" customWidth="1"/>
    <col min="9491" max="9491" width="11" style="48" bestFit="1" customWidth="1"/>
    <col min="9492" max="9493" width="8.1796875" style="48" bestFit="1" customWidth="1"/>
    <col min="9494" max="9728" width="8.7265625" style="48"/>
    <col min="9729" max="9729" width="15.90625" style="48" customWidth="1"/>
    <col min="9730" max="9730" width="3.90625" style="48" bestFit="1" customWidth="1"/>
    <col min="9731" max="9731" width="38.1796875" style="48" customWidth="1"/>
    <col min="9732" max="9732" width="13.90625" style="48" bestFit="1" customWidth="1"/>
    <col min="9733" max="9733" width="17" style="48" customWidth="1"/>
    <col min="9734" max="9734" width="13.08984375" style="48" bestFit="1" customWidth="1"/>
    <col min="9735" max="9735" width="6.90625" style="48" customWidth="1"/>
    <col min="9736" max="9736" width="12.08984375" style="48" bestFit="1" customWidth="1"/>
    <col min="9737" max="9737" width="10.453125" style="48" bestFit="1" customWidth="1"/>
    <col min="9738" max="9738" width="7" style="48" bestFit="1" customWidth="1"/>
    <col min="9739" max="9739" width="5.90625" style="48" bestFit="1" customWidth="1"/>
    <col min="9740" max="9740" width="8.81640625" style="48" bestFit="1" customWidth="1"/>
    <col min="9741" max="9741" width="8.453125" style="48" bestFit="1" customWidth="1"/>
    <col min="9742" max="9742" width="8.6328125" style="48" bestFit="1" customWidth="1"/>
    <col min="9743" max="9743" width="14.36328125" style="48" bestFit="1" customWidth="1"/>
    <col min="9744" max="9744" width="10" style="48" bestFit="1" customWidth="1"/>
    <col min="9745" max="9745" width="6" style="48" customWidth="1"/>
    <col min="9746" max="9746" width="25.1796875" style="48" bestFit="1" customWidth="1"/>
    <col min="9747" max="9747" width="11" style="48" bestFit="1" customWidth="1"/>
    <col min="9748" max="9749" width="8.1796875" style="48" bestFit="1" customWidth="1"/>
    <col min="9750" max="9984" width="8.7265625" style="48"/>
    <col min="9985" max="9985" width="15.90625" style="48" customWidth="1"/>
    <col min="9986" max="9986" width="3.90625" style="48" bestFit="1" customWidth="1"/>
    <col min="9987" max="9987" width="38.1796875" style="48" customWidth="1"/>
    <col min="9988" max="9988" width="13.90625" style="48" bestFit="1" customWidth="1"/>
    <col min="9989" max="9989" width="17" style="48" customWidth="1"/>
    <col min="9990" max="9990" width="13.08984375" style="48" bestFit="1" customWidth="1"/>
    <col min="9991" max="9991" width="6.90625" style="48" customWidth="1"/>
    <col min="9992" max="9992" width="12.08984375" style="48" bestFit="1" customWidth="1"/>
    <col min="9993" max="9993" width="10.453125" style="48" bestFit="1" customWidth="1"/>
    <col min="9994" max="9994" width="7" style="48" bestFit="1" customWidth="1"/>
    <col min="9995" max="9995" width="5.90625" style="48" bestFit="1" customWidth="1"/>
    <col min="9996" max="9996" width="8.81640625" style="48" bestFit="1" customWidth="1"/>
    <col min="9997" max="9997" width="8.453125" style="48" bestFit="1" customWidth="1"/>
    <col min="9998" max="9998" width="8.6328125" style="48" bestFit="1" customWidth="1"/>
    <col min="9999" max="9999" width="14.36328125" style="48" bestFit="1" customWidth="1"/>
    <col min="10000" max="10000" width="10" style="48" bestFit="1" customWidth="1"/>
    <col min="10001" max="10001" width="6" style="48" customWidth="1"/>
    <col min="10002" max="10002" width="25.1796875" style="48" bestFit="1" customWidth="1"/>
    <col min="10003" max="10003" width="11" style="48" bestFit="1" customWidth="1"/>
    <col min="10004" max="10005" width="8.1796875" style="48" bestFit="1" customWidth="1"/>
    <col min="10006" max="10240" width="8.7265625" style="48"/>
    <col min="10241" max="10241" width="15.90625" style="48" customWidth="1"/>
    <col min="10242" max="10242" width="3.90625" style="48" bestFit="1" customWidth="1"/>
    <col min="10243" max="10243" width="38.1796875" style="48" customWidth="1"/>
    <col min="10244" max="10244" width="13.90625" style="48" bestFit="1" customWidth="1"/>
    <col min="10245" max="10245" width="17" style="48" customWidth="1"/>
    <col min="10246" max="10246" width="13.08984375" style="48" bestFit="1" customWidth="1"/>
    <col min="10247" max="10247" width="6.90625" style="48" customWidth="1"/>
    <col min="10248" max="10248" width="12.08984375" style="48" bestFit="1" customWidth="1"/>
    <col min="10249" max="10249" width="10.453125" style="48" bestFit="1" customWidth="1"/>
    <col min="10250" max="10250" width="7" style="48" bestFit="1" customWidth="1"/>
    <col min="10251" max="10251" width="5.90625" style="48" bestFit="1" customWidth="1"/>
    <col min="10252" max="10252" width="8.81640625" style="48" bestFit="1" customWidth="1"/>
    <col min="10253" max="10253" width="8.453125" style="48" bestFit="1" customWidth="1"/>
    <col min="10254" max="10254" width="8.6328125" style="48" bestFit="1" customWidth="1"/>
    <col min="10255" max="10255" width="14.36328125" style="48" bestFit="1" customWidth="1"/>
    <col min="10256" max="10256" width="10" style="48" bestFit="1" customWidth="1"/>
    <col min="10257" max="10257" width="6" style="48" customWidth="1"/>
    <col min="10258" max="10258" width="25.1796875" style="48" bestFit="1" customWidth="1"/>
    <col min="10259" max="10259" width="11" style="48" bestFit="1" customWidth="1"/>
    <col min="10260" max="10261" width="8.1796875" style="48" bestFit="1" customWidth="1"/>
    <col min="10262" max="10496" width="8.7265625" style="48"/>
    <col min="10497" max="10497" width="15.90625" style="48" customWidth="1"/>
    <col min="10498" max="10498" width="3.90625" style="48" bestFit="1" customWidth="1"/>
    <col min="10499" max="10499" width="38.1796875" style="48" customWidth="1"/>
    <col min="10500" max="10500" width="13.90625" style="48" bestFit="1" customWidth="1"/>
    <col min="10501" max="10501" width="17" style="48" customWidth="1"/>
    <col min="10502" max="10502" width="13.08984375" style="48" bestFit="1" customWidth="1"/>
    <col min="10503" max="10503" width="6.90625" style="48" customWidth="1"/>
    <col min="10504" max="10504" width="12.08984375" style="48" bestFit="1" customWidth="1"/>
    <col min="10505" max="10505" width="10.453125" style="48" bestFit="1" customWidth="1"/>
    <col min="10506" max="10506" width="7" style="48" bestFit="1" customWidth="1"/>
    <col min="10507" max="10507" width="5.90625" style="48" bestFit="1" customWidth="1"/>
    <col min="10508" max="10508" width="8.81640625" style="48" bestFit="1" customWidth="1"/>
    <col min="10509" max="10509" width="8.453125" style="48" bestFit="1" customWidth="1"/>
    <col min="10510" max="10510" width="8.6328125" style="48" bestFit="1" customWidth="1"/>
    <col min="10511" max="10511" width="14.36328125" style="48" bestFit="1" customWidth="1"/>
    <col min="10512" max="10512" width="10" style="48" bestFit="1" customWidth="1"/>
    <col min="10513" max="10513" width="6" style="48" customWidth="1"/>
    <col min="10514" max="10514" width="25.1796875" style="48" bestFit="1" customWidth="1"/>
    <col min="10515" max="10515" width="11" style="48" bestFit="1" customWidth="1"/>
    <col min="10516" max="10517" width="8.1796875" style="48" bestFit="1" customWidth="1"/>
    <col min="10518" max="10752" width="8.7265625" style="48"/>
    <col min="10753" max="10753" width="15.90625" style="48" customWidth="1"/>
    <col min="10754" max="10754" width="3.90625" style="48" bestFit="1" customWidth="1"/>
    <col min="10755" max="10755" width="38.1796875" style="48" customWidth="1"/>
    <col min="10756" max="10756" width="13.90625" style="48" bestFit="1" customWidth="1"/>
    <col min="10757" max="10757" width="17" style="48" customWidth="1"/>
    <col min="10758" max="10758" width="13.08984375" style="48" bestFit="1" customWidth="1"/>
    <col min="10759" max="10759" width="6.90625" style="48" customWidth="1"/>
    <col min="10760" max="10760" width="12.08984375" style="48" bestFit="1" customWidth="1"/>
    <col min="10761" max="10761" width="10.453125" style="48" bestFit="1" customWidth="1"/>
    <col min="10762" max="10762" width="7" style="48" bestFit="1" customWidth="1"/>
    <col min="10763" max="10763" width="5.90625" style="48" bestFit="1" customWidth="1"/>
    <col min="10764" max="10764" width="8.81640625" style="48" bestFit="1" customWidth="1"/>
    <col min="10765" max="10765" width="8.453125" style="48" bestFit="1" customWidth="1"/>
    <col min="10766" max="10766" width="8.6328125" style="48" bestFit="1" customWidth="1"/>
    <col min="10767" max="10767" width="14.36328125" style="48" bestFit="1" customWidth="1"/>
    <col min="10768" max="10768" width="10" style="48" bestFit="1" customWidth="1"/>
    <col min="10769" max="10769" width="6" style="48" customWidth="1"/>
    <col min="10770" max="10770" width="25.1796875" style="48" bestFit="1" customWidth="1"/>
    <col min="10771" max="10771" width="11" style="48" bestFit="1" customWidth="1"/>
    <col min="10772" max="10773" width="8.1796875" style="48" bestFit="1" customWidth="1"/>
    <col min="10774" max="11008" width="8.7265625" style="48"/>
    <col min="11009" max="11009" width="15.90625" style="48" customWidth="1"/>
    <col min="11010" max="11010" width="3.90625" style="48" bestFit="1" customWidth="1"/>
    <col min="11011" max="11011" width="38.1796875" style="48" customWidth="1"/>
    <col min="11012" max="11012" width="13.90625" style="48" bestFit="1" customWidth="1"/>
    <col min="11013" max="11013" width="17" style="48" customWidth="1"/>
    <col min="11014" max="11014" width="13.08984375" style="48" bestFit="1" customWidth="1"/>
    <col min="11015" max="11015" width="6.90625" style="48" customWidth="1"/>
    <col min="11016" max="11016" width="12.08984375" style="48" bestFit="1" customWidth="1"/>
    <col min="11017" max="11017" width="10.453125" style="48" bestFit="1" customWidth="1"/>
    <col min="11018" max="11018" width="7" style="48" bestFit="1" customWidth="1"/>
    <col min="11019" max="11019" width="5.90625" style="48" bestFit="1" customWidth="1"/>
    <col min="11020" max="11020" width="8.81640625" style="48" bestFit="1" customWidth="1"/>
    <col min="11021" max="11021" width="8.453125" style="48" bestFit="1" customWidth="1"/>
    <col min="11022" max="11022" width="8.6328125" style="48" bestFit="1" customWidth="1"/>
    <col min="11023" max="11023" width="14.36328125" style="48" bestFit="1" customWidth="1"/>
    <col min="11024" max="11024" width="10" style="48" bestFit="1" customWidth="1"/>
    <col min="11025" max="11025" width="6" style="48" customWidth="1"/>
    <col min="11026" max="11026" width="25.1796875" style="48" bestFit="1" customWidth="1"/>
    <col min="11027" max="11027" width="11" style="48" bestFit="1" customWidth="1"/>
    <col min="11028" max="11029" width="8.1796875" style="48" bestFit="1" customWidth="1"/>
    <col min="11030" max="11264" width="8.7265625" style="48"/>
    <col min="11265" max="11265" width="15.90625" style="48" customWidth="1"/>
    <col min="11266" max="11266" width="3.90625" style="48" bestFit="1" customWidth="1"/>
    <col min="11267" max="11267" width="38.1796875" style="48" customWidth="1"/>
    <col min="11268" max="11268" width="13.90625" style="48" bestFit="1" customWidth="1"/>
    <col min="11269" max="11269" width="17" style="48" customWidth="1"/>
    <col min="11270" max="11270" width="13.08984375" style="48" bestFit="1" customWidth="1"/>
    <col min="11271" max="11271" width="6.90625" style="48" customWidth="1"/>
    <col min="11272" max="11272" width="12.08984375" style="48" bestFit="1" customWidth="1"/>
    <col min="11273" max="11273" width="10.453125" style="48" bestFit="1" customWidth="1"/>
    <col min="11274" max="11274" width="7" style="48" bestFit="1" customWidth="1"/>
    <col min="11275" max="11275" width="5.90625" style="48" bestFit="1" customWidth="1"/>
    <col min="11276" max="11276" width="8.81640625" style="48" bestFit="1" customWidth="1"/>
    <col min="11277" max="11277" width="8.453125" style="48" bestFit="1" customWidth="1"/>
    <col min="11278" max="11278" width="8.6328125" style="48" bestFit="1" customWidth="1"/>
    <col min="11279" max="11279" width="14.36328125" style="48" bestFit="1" customWidth="1"/>
    <col min="11280" max="11280" width="10" style="48" bestFit="1" customWidth="1"/>
    <col min="11281" max="11281" width="6" style="48" customWidth="1"/>
    <col min="11282" max="11282" width="25.1796875" style="48" bestFit="1" customWidth="1"/>
    <col min="11283" max="11283" width="11" style="48" bestFit="1" customWidth="1"/>
    <col min="11284" max="11285" width="8.1796875" style="48" bestFit="1" customWidth="1"/>
    <col min="11286" max="11520" width="8.7265625" style="48"/>
    <col min="11521" max="11521" width="15.90625" style="48" customWidth="1"/>
    <col min="11522" max="11522" width="3.90625" style="48" bestFit="1" customWidth="1"/>
    <col min="11523" max="11523" width="38.1796875" style="48" customWidth="1"/>
    <col min="11524" max="11524" width="13.90625" style="48" bestFit="1" customWidth="1"/>
    <col min="11525" max="11525" width="17" style="48" customWidth="1"/>
    <col min="11526" max="11526" width="13.08984375" style="48" bestFit="1" customWidth="1"/>
    <col min="11527" max="11527" width="6.90625" style="48" customWidth="1"/>
    <col min="11528" max="11528" width="12.08984375" style="48" bestFit="1" customWidth="1"/>
    <col min="11529" max="11529" width="10.453125" style="48" bestFit="1" customWidth="1"/>
    <col min="11530" max="11530" width="7" style="48" bestFit="1" customWidth="1"/>
    <col min="11531" max="11531" width="5.90625" style="48" bestFit="1" customWidth="1"/>
    <col min="11532" max="11532" width="8.81640625" style="48" bestFit="1" customWidth="1"/>
    <col min="11533" max="11533" width="8.453125" style="48" bestFit="1" customWidth="1"/>
    <col min="11534" max="11534" width="8.6328125" style="48" bestFit="1" customWidth="1"/>
    <col min="11535" max="11535" width="14.36328125" style="48" bestFit="1" customWidth="1"/>
    <col min="11536" max="11536" width="10" style="48" bestFit="1" customWidth="1"/>
    <col min="11537" max="11537" width="6" style="48" customWidth="1"/>
    <col min="11538" max="11538" width="25.1796875" style="48" bestFit="1" customWidth="1"/>
    <col min="11539" max="11539" width="11" style="48" bestFit="1" customWidth="1"/>
    <col min="11540" max="11541" width="8.1796875" style="48" bestFit="1" customWidth="1"/>
    <col min="11542" max="11776" width="8.7265625" style="48"/>
    <col min="11777" max="11777" width="15.90625" style="48" customWidth="1"/>
    <col min="11778" max="11778" width="3.90625" style="48" bestFit="1" customWidth="1"/>
    <col min="11779" max="11779" width="38.1796875" style="48" customWidth="1"/>
    <col min="11780" max="11780" width="13.90625" style="48" bestFit="1" customWidth="1"/>
    <col min="11781" max="11781" width="17" style="48" customWidth="1"/>
    <col min="11782" max="11782" width="13.08984375" style="48" bestFit="1" customWidth="1"/>
    <col min="11783" max="11783" width="6.90625" style="48" customWidth="1"/>
    <col min="11784" max="11784" width="12.08984375" style="48" bestFit="1" customWidth="1"/>
    <col min="11785" max="11785" width="10.453125" style="48" bestFit="1" customWidth="1"/>
    <col min="11786" max="11786" width="7" style="48" bestFit="1" customWidth="1"/>
    <col min="11787" max="11787" width="5.90625" style="48" bestFit="1" customWidth="1"/>
    <col min="11788" max="11788" width="8.81640625" style="48" bestFit="1" customWidth="1"/>
    <col min="11789" max="11789" width="8.453125" style="48" bestFit="1" customWidth="1"/>
    <col min="11790" max="11790" width="8.6328125" style="48" bestFit="1" customWidth="1"/>
    <col min="11791" max="11791" width="14.36328125" style="48" bestFit="1" customWidth="1"/>
    <col min="11792" max="11792" width="10" style="48" bestFit="1" customWidth="1"/>
    <col min="11793" max="11793" width="6" style="48" customWidth="1"/>
    <col min="11794" max="11794" width="25.1796875" style="48" bestFit="1" customWidth="1"/>
    <col min="11795" max="11795" width="11" style="48" bestFit="1" customWidth="1"/>
    <col min="11796" max="11797" width="8.1796875" style="48" bestFit="1" customWidth="1"/>
    <col min="11798" max="12032" width="8.7265625" style="48"/>
    <col min="12033" max="12033" width="15.90625" style="48" customWidth="1"/>
    <col min="12034" max="12034" width="3.90625" style="48" bestFit="1" customWidth="1"/>
    <col min="12035" max="12035" width="38.1796875" style="48" customWidth="1"/>
    <col min="12036" max="12036" width="13.90625" style="48" bestFit="1" customWidth="1"/>
    <col min="12037" max="12037" width="17" style="48" customWidth="1"/>
    <col min="12038" max="12038" width="13.08984375" style="48" bestFit="1" customWidth="1"/>
    <col min="12039" max="12039" width="6.90625" style="48" customWidth="1"/>
    <col min="12040" max="12040" width="12.08984375" style="48" bestFit="1" customWidth="1"/>
    <col min="12041" max="12041" width="10.453125" style="48" bestFit="1" customWidth="1"/>
    <col min="12042" max="12042" width="7" style="48" bestFit="1" customWidth="1"/>
    <col min="12043" max="12043" width="5.90625" style="48" bestFit="1" customWidth="1"/>
    <col min="12044" max="12044" width="8.81640625" style="48" bestFit="1" customWidth="1"/>
    <col min="12045" max="12045" width="8.453125" style="48" bestFit="1" customWidth="1"/>
    <col min="12046" max="12046" width="8.6328125" style="48" bestFit="1" customWidth="1"/>
    <col min="12047" max="12047" width="14.36328125" style="48" bestFit="1" customWidth="1"/>
    <col min="12048" max="12048" width="10" style="48" bestFit="1" customWidth="1"/>
    <col min="12049" max="12049" width="6" style="48" customWidth="1"/>
    <col min="12050" max="12050" width="25.1796875" style="48" bestFit="1" customWidth="1"/>
    <col min="12051" max="12051" width="11" style="48" bestFit="1" customWidth="1"/>
    <col min="12052" max="12053" width="8.1796875" style="48" bestFit="1" customWidth="1"/>
    <col min="12054" max="12288" width="8.7265625" style="48"/>
    <col min="12289" max="12289" width="15.90625" style="48" customWidth="1"/>
    <col min="12290" max="12290" width="3.90625" style="48" bestFit="1" customWidth="1"/>
    <col min="12291" max="12291" width="38.1796875" style="48" customWidth="1"/>
    <col min="12292" max="12292" width="13.90625" style="48" bestFit="1" customWidth="1"/>
    <col min="12293" max="12293" width="17" style="48" customWidth="1"/>
    <col min="12294" max="12294" width="13.08984375" style="48" bestFit="1" customWidth="1"/>
    <col min="12295" max="12295" width="6.90625" style="48" customWidth="1"/>
    <col min="12296" max="12296" width="12.08984375" style="48" bestFit="1" customWidth="1"/>
    <col min="12297" max="12297" width="10.453125" style="48" bestFit="1" customWidth="1"/>
    <col min="12298" max="12298" width="7" style="48" bestFit="1" customWidth="1"/>
    <col min="12299" max="12299" width="5.90625" style="48" bestFit="1" customWidth="1"/>
    <col min="12300" max="12300" width="8.81640625" style="48" bestFit="1" customWidth="1"/>
    <col min="12301" max="12301" width="8.453125" style="48" bestFit="1" customWidth="1"/>
    <col min="12302" max="12302" width="8.6328125" style="48" bestFit="1" customWidth="1"/>
    <col min="12303" max="12303" width="14.36328125" style="48" bestFit="1" customWidth="1"/>
    <col min="12304" max="12304" width="10" style="48" bestFit="1" customWidth="1"/>
    <col min="12305" max="12305" width="6" style="48" customWidth="1"/>
    <col min="12306" max="12306" width="25.1796875" style="48" bestFit="1" customWidth="1"/>
    <col min="12307" max="12307" width="11" style="48" bestFit="1" customWidth="1"/>
    <col min="12308" max="12309" width="8.1796875" style="48" bestFit="1" customWidth="1"/>
    <col min="12310" max="12544" width="8.7265625" style="48"/>
    <col min="12545" max="12545" width="15.90625" style="48" customWidth="1"/>
    <col min="12546" max="12546" width="3.90625" style="48" bestFit="1" customWidth="1"/>
    <col min="12547" max="12547" width="38.1796875" style="48" customWidth="1"/>
    <col min="12548" max="12548" width="13.90625" style="48" bestFit="1" customWidth="1"/>
    <col min="12549" max="12549" width="17" style="48" customWidth="1"/>
    <col min="12550" max="12550" width="13.08984375" style="48" bestFit="1" customWidth="1"/>
    <col min="12551" max="12551" width="6.90625" style="48" customWidth="1"/>
    <col min="12552" max="12552" width="12.08984375" style="48" bestFit="1" customWidth="1"/>
    <col min="12553" max="12553" width="10.453125" style="48" bestFit="1" customWidth="1"/>
    <col min="12554" max="12554" width="7" style="48" bestFit="1" customWidth="1"/>
    <col min="12555" max="12555" width="5.90625" style="48" bestFit="1" customWidth="1"/>
    <col min="12556" max="12556" width="8.81640625" style="48" bestFit="1" customWidth="1"/>
    <col min="12557" max="12557" width="8.453125" style="48" bestFit="1" customWidth="1"/>
    <col min="12558" max="12558" width="8.6328125" style="48" bestFit="1" customWidth="1"/>
    <col min="12559" max="12559" width="14.36328125" style="48" bestFit="1" customWidth="1"/>
    <col min="12560" max="12560" width="10" style="48" bestFit="1" customWidth="1"/>
    <col min="12561" max="12561" width="6" style="48" customWidth="1"/>
    <col min="12562" max="12562" width="25.1796875" style="48" bestFit="1" customWidth="1"/>
    <col min="12563" max="12563" width="11" style="48" bestFit="1" customWidth="1"/>
    <col min="12564" max="12565" width="8.1796875" style="48" bestFit="1" customWidth="1"/>
    <col min="12566" max="12800" width="8.7265625" style="48"/>
    <col min="12801" max="12801" width="15.90625" style="48" customWidth="1"/>
    <col min="12802" max="12802" width="3.90625" style="48" bestFit="1" customWidth="1"/>
    <col min="12803" max="12803" width="38.1796875" style="48" customWidth="1"/>
    <col min="12804" max="12804" width="13.90625" style="48" bestFit="1" customWidth="1"/>
    <col min="12805" max="12805" width="17" style="48" customWidth="1"/>
    <col min="12806" max="12806" width="13.08984375" style="48" bestFit="1" customWidth="1"/>
    <col min="12807" max="12807" width="6.90625" style="48" customWidth="1"/>
    <col min="12808" max="12808" width="12.08984375" style="48" bestFit="1" customWidth="1"/>
    <col min="12809" max="12809" width="10.453125" style="48" bestFit="1" customWidth="1"/>
    <col min="12810" max="12810" width="7" style="48" bestFit="1" customWidth="1"/>
    <col min="12811" max="12811" width="5.90625" style="48" bestFit="1" customWidth="1"/>
    <col min="12812" max="12812" width="8.81640625" style="48" bestFit="1" customWidth="1"/>
    <col min="12813" max="12813" width="8.453125" style="48" bestFit="1" customWidth="1"/>
    <col min="12814" max="12814" width="8.6328125" style="48" bestFit="1" customWidth="1"/>
    <col min="12815" max="12815" width="14.36328125" style="48" bestFit="1" customWidth="1"/>
    <col min="12816" max="12816" width="10" style="48" bestFit="1" customWidth="1"/>
    <col min="12817" max="12817" width="6" style="48" customWidth="1"/>
    <col min="12818" max="12818" width="25.1796875" style="48" bestFit="1" customWidth="1"/>
    <col min="12819" max="12819" width="11" style="48" bestFit="1" customWidth="1"/>
    <col min="12820" max="12821" width="8.1796875" style="48" bestFit="1" customWidth="1"/>
    <col min="12822" max="13056" width="8.7265625" style="48"/>
    <col min="13057" max="13057" width="15.90625" style="48" customWidth="1"/>
    <col min="13058" max="13058" width="3.90625" style="48" bestFit="1" customWidth="1"/>
    <col min="13059" max="13059" width="38.1796875" style="48" customWidth="1"/>
    <col min="13060" max="13060" width="13.90625" style="48" bestFit="1" customWidth="1"/>
    <col min="13061" max="13061" width="17" style="48" customWidth="1"/>
    <col min="13062" max="13062" width="13.08984375" style="48" bestFit="1" customWidth="1"/>
    <col min="13063" max="13063" width="6.90625" style="48" customWidth="1"/>
    <col min="13064" max="13064" width="12.08984375" style="48" bestFit="1" customWidth="1"/>
    <col min="13065" max="13065" width="10.453125" style="48" bestFit="1" customWidth="1"/>
    <col min="13066" max="13066" width="7" style="48" bestFit="1" customWidth="1"/>
    <col min="13067" max="13067" width="5.90625" style="48" bestFit="1" customWidth="1"/>
    <col min="13068" max="13068" width="8.81640625" style="48" bestFit="1" customWidth="1"/>
    <col min="13069" max="13069" width="8.453125" style="48" bestFit="1" customWidth="1"/>
    <col min="13070" max="13070" width="8.6328125" style="48" bestFit="1" customWidth="1"/>
    <col min="13071" max="13071" width="14.36328125" style="48" bestFit="1" customWidth="1"/>
    <col min="13072" max="13072" width="10" style="48" bestFit="1" customWidth="1"/>
    <col min="13073" max="13073" width="6" style="48" customWidth="1"/>
    <col min="13074" max="13074" width="25.1796875" style="48" bestFit="1" customWidth="1"/>
    <col min="13075" max="13075" width="11" style="48" bestFit="1" customWidth="1"/>
    <col min="13076" max="13077" width="8.1796875" style="48" bestFit="1" customWidth="1"/>
    <col min="13078" max="13312" width="8.7265625" style="48"/>
    <col min="13313" max="13313" width="15.90625" style="48" customWidth="1"/>
    <col min="13314" max="13314" width="3.90625" style="48" bestFit="1" customWidth="1"/>
    <col min="13315" max="13315" width="38.1796875" style="48" customWidth="1"/>
    <col min="13316" max="13316" width="13.90625" style="48" bestFit="1" customWidth="1"/>
    <col min="13317" max="13317" width="17" style="48" customWidth="1"/>
    <col min="13318" max="13318" width="13.08984375" style="48" bestFit="1" customWidth="1"/>
    <col min="13319" max="13319" width="6.90625" style="48" customWidth="1"/>
    <col min="13320" max="13320" width="12.08984375" style="48" bestFit="1" customWidth="1"/>
    <col min="13321" max="13321" width="10.453125" style="48" bestFit="1" customWidth="1"/>
    <col min="13322" max="13322" width="7" style="48" bestFit="1" customWidth="1"/>
    <col min="13323" max="13323" width="5.90625" style="48" bestFit="1" customWidth="1"/>
    <col min="13324" max="13324" width="8.81640625" style="48" bestFit="1" customWidth="1"/>
    <col min="13325" max="13325" width="8.453125" style="48" bestFit="1" customWidth="1"/>
    <col min="13326" max="13326" width="8.6328125" style="48" bestFit="1" customWidth="1"/>
    <col min="13327" max="13327" width="14.36328125" style="48" bestFit="1" customWidth="1"/>
    <col min="13328" max="13328" width="10" style="48" bestFit="1" customWidth="1"/>
    <col min="13329" max="13329" width="6" style="48" customWidth="1"/>
    <col min="13330" max="13330" width="25.1796875" style="48" bestFit="1" customWidth="1"/>
    <col min="13331" max="13331" width="11" style="48" bestFit="1" customWidth="1"/>
    <col min="13332" max="13333" width="8.1796875" style="48" bestFit="1" customWidth="1"/>
    <col min="13334" max="13568" width="8.7265625" style="48"/>
    <col min="13569" max="13569" width="15.90625" style="48" customWidth="1"/>
    <col min="13570" max="13570" width="3.90625" style="48" bestFit="1" customWidth="1"/>
    <col min="13571" max="13571" width="38.1796875" style="48" customWidth="1"/>
    <col min="13572" max="13572" width="13.90625" style="48" bestFit="1" customWidth="1"/>
    <col min="13573" max="13573" width="17" style="48" customWidth="1"/>
    <col min="13574" max="13574" width="13.08984375" style="48" bestFit="1" customWidth="1"/>
    <col min="13575" max="13575" width="6.90625" style="48" customWidth="1"/>
    <col min="13576" max="13576" width="12.08984375" style="48" bestFit="1" customWidth="1"/>
    <col min="13577" max="13577" width="10.453125" style="48" bestFit="1" customWidth="1"/>
    <col min="13578" max="13578" width="7" style="48" bestFit="1" customWidth="1"/>
    <col min="13579" max="13579" width="5.90625" style="48" bestFit="1" customWidth="1"/>
    <col min="13580" max="13580" width="8.81640625" style="48" bestFit="1" customWidth="1"/>
    <col min="13581" max="13581" width="8.453125" style="48" bestFit="1" customWidth="1"/>
    <col min="13582" max="13582" width="8.6328125" style="48" bestFit="1" customWidth="1"/>
    <col min="13583" max="13583" width="14.36328125" style="48" bestFit="1" customWidth="1"/>
    <col min="13584" max="13584" width="10" style="48" bestFit="1" customWidth="1"/>
    <col min="13585" max="13585" width="6" style="48" customWidth="1"/>
    <col min="13586" max="13586" width="25.1796875" style="48" bestFit="1" customWidth="1"/>
    <col min="13587" max="13587" width="11" style="48" bestFit="1" customWidth="1"/>
    <col min="13588" max="13589" width="8.1796875" style="48" bestFit="1" customWidth="1"/>
    <col min="13590" max="13824" width="8.7265625" style="48"/>
    <col min="13825" max="13825" width="15.90625" style="48" customWidth="1"/>
    <col min="13826" max="13826" width="3.90625" style="48" bestFit="1" customWidth="1"/>
    <col min="13827" max="13827" width="38.1796875" style="48" customWidth="1"/>
    <col min="13828" max="13828" width="13.90625" style="48" bestFit="1" customWidth="1"/>
    <col min="13829" max="13829" width="17" style="48" customWidth="1"/>
    <col min="13830" max="13830" width="13.08984375" style="48" bestFit="1" customWidth="1"/>
    <col min="13831" max="13831" width="6.90625" style="48" customWidth="1"/>
    <col min="13832" max="13832" width="12.08984375" style="48" bestFit="1" customWidth="1"/>
    <col min="13833" max="13833" width="10.453125" style="48" bestFit="1" customWidth="1"/>
    <col min="13834" max="13834" width="7" style="48" bestFit="1" customWidth="1"/>
    <col min="13835" max="13835" width="5.90625" style="48" bestFit="1" customWidth="1"/>
    <col min="13836" max="13836" width="8.81640625" style="48" bestFit="1" customWidth="1"/>
    <col min="13837" max="13837" width="8.453125" style="48" bestFit="1" customWidth="1"/>
    <col min="13838" max="13838" width="8.6328125" style="48" bestFit="1" customWidth="1"/>
    <col min="13839" max="13839" width="14.36328125" style="48" bestFit="1" customWidth="1"/>
    <col min="13840" max="13840" width="10" style="48" bestFit="1" customWidth="1"/>
    <col min="13841" max="13841" width="6" style="48" customWidth="1"/>
    <col min="13842" max="13842" width="25.1796875" style="48" bestFit="1" customWidth="1"/>
    <col min="13843" max="13843" width="11" style="48" bestFit="1" customWidth="1"/>
    <col min="13844" max="13845" width="8.1796875" style="48" bestFit="1" customWidth="1"/>
    <col min="13846" max="14080" width="8.7265625" style="48"/>
    <col min="14081" max="14081" width="15.90625" style="48" customWidth="1"/>
    <col min="14082" max="14082" width="3.90625" style="48" bestFit="1" customWidth="1"/>
    <col min="14083" max="14083" width="38.1796875" style="48" customWidth="1"/>
    <col min="14084" max="14084" width="13.90625" style="48" bestFit="1" customWidth="1"/>
    <col min="14085" max="14085" width="17" style="48" customWidth="1"/>
    <col min="14086" max="14086" width="13.08984375" style="48" bestFit="1" customWidth="1"/>
    <col min="14087" max="14087" width="6.90625" style="48" customWidth="1"/>
    <col min="14088" max="14088" width="12.08984375" style="48" bestFit="1" customWidth="1"/>
    <col min="14089" max="14089" width="10.453125" style="48" bestFit="1" customWidth="1"/>
    <col min="14090" max="14090" width="7" style="48" bestFit="1" customWidth="1"/>
    <col min="14091" max="14091" width="5.90625" style="48" bestFit="1" customWidth="1"/>
    <col min="14092" max="14092" width="8.81640625" style="48" bestFit="1" customWidth="1"/>
    <col min="14093" max="14093" width="8.453125" style="48" bestFit="1" customWidth="1"/>
    <col min="14094" max="14094" width="8.6328125" style="48" bestFit="1" customWidth="1"/>
    <col min="14095" max="14095" width="14.36328125" style="48" bestFit="1" customWidth="1"/>
    <col min="14096" max="14096" width="10" style="48" bestFit="1" customWidth="1"/>
    <col min="14097" max="14097" width="6" style="48" customWidth="1"/>
    <col min="14098" max="14098" width="25.1796875" style="48" bestFit="1" customWidth="1"/>
    <col min="14099" max="14099" width="11" style="48" bestFit="1" customWidth="1"/>
    <col min="14100" max="14101" width="8.1796875" style="48" bestFit="1" customWidth="1"/>
    <col min="14102" max="14336" width="8.7265625" style="48"/>
    <col min="14337" max="14337" width="15.90625" style="48" customWidth="1"/>
    <col min="14338" max="14338" width="3.90625" style="48" bestFit="1" customWidth="1"/>
    <col min="14339" max="14339" width="38.1796875" style="48" customWidth="1"/>
    <col min="14340" max="14340" width="13.90625" style="48" bestFit="1" customWidth="1"/>
    <col min="14341" max="14341" width="17" style="48" customWidth="1"/>
    <col min="14342" max="14342" width="13.08984375" style="48" bestFit="1" customWidth="1"/>
    <col min="14343" max="14343" width="6.90625" style="48" customWidth="1"/>
    <col min="14344" max="14344" width="12.08984375" style="48" bestFit="1" customWidth="1"/>
    <col min="14345" max="14345" width="10.453125" style="48" bestFit="1" customWidth="1"/>
    <col min="14346" max="14346" width="7" style="48" bestFit="1" customWidth="1"/>
    <col min="14347" max="14347" width="5.90625" style="48" bestFit="1" customWidth="1"/>
    <col min="14348" max="14348" width="8.81640625" style="48" bestFit="1" customWidth="1"/>
    <col min="14349" max="14349" width="8.453125" style="48" bestFit="1" customWidth="1"/>
    <col min="14350" max="14350" width="8.6328125" style="48" bestFit="1" customWidth="1"/>
    <col min="14351" max="14351" width="14.36328125" style="48" bestFit="1" customWidth="1"/>
    <col min="14352" max="14352" width="10" style="48" bestFit="1" customWidth="1"/>
    <col min="14353" max="14353" width="6" style="48" customWidth="1"/>
    <col min="14354" max="14354" width="25.1796875" style="48" bestFit="1" customWidth="1"/>
    <col min="14355" max="14355" width="11" style="48" bestFit="1" customWidth="1"/>
    <col min="14356" max="14357" width="8.1796875" style="48" bestFit="1" customWidth="1"/>
    <col min="14358" max="14592" width="8.7265625" style="48"/>
    <col min="14593" max="14593" width="15.90625" style="48" customWidth="1"/>
    <col min="14594" max="14594" width="3.90625" style="48" bestFit="1" customWidth="1"/>
    <col min="14595" max="14595" width="38.1796875" style="48" customWidth="1"/>
    <col min="14596" max="14596" width="13.90625" style="48" bestFit="1" customWidth="1"/>
    <col min="14597" max="14597" width="17" style="48" customWidth="1"/>
    <col min="14598" max="14598" width="13.08984375" style="48" bestFit="1" customWidth="1"/>
    <col min="14599" max="14599" width="6.90625" style="48" customWidth="1"/>
    <col min="14600" max="14600" width="12.08984375" style="48" bestFit="1" customWidth="1"/>
    <col min="14601" max="14601" width="10.453125" style="48" bestFit="1" customWidth="1"/>
    <col min="14602" max="14602" width="7" style="48" bestFit="1" customWidth="1"/>
    <col min="14603" max="14603" width="5.90625" style="48" bestFit="1" customWidth="1"/>
    <col min="14604" max="14604" width="8.81640625" style="48" bestFit="1" customWidth="1"/>
    <col min="14605" max="14605" width="8.453125" style="48" bestFit="1" customWidth="1"/>
    <col min="14606" max="14606" width="8.6328125" style="48" bestFit="1" customWidth="1"/>
    <col min="14607" max="14607" width="14.36328125" style="48" bestFit="1" customWidth="1"/>
    <col min="14608" max="14608" width="10" style="48" bestFit="1" customWidth="1"/>
    <col min="14609" max="14609" width="6" style="48" customWidth="1"/>
    <col min="14610" max="14610" width="25.1796875" style="48" bestFit="1" customWidth="1"/>
    <col min="14611" max="14611" width="11" style="48" bestFit="1" customWidth="1"/>
    <col min="14612" max="14613" width="8.1796875" style="48" bestFit="1" customWidth="1"/>
    <col min="14614" max="14848" width="8.7265625" style="48"/>
    <col min="14849" max="14849" width="15.90625" style="48" customWidth="1"/>
    <col min="14850" max="14850" width="3.90625" style="48" bestFit="1" customWidth="1"/>
    <col min="14851" max="14851" width="38.1796875" style="48" customWidth="1"/>
    <col min="14852" max="14852" width="13.90625" style="48" bestFit="1" customWidth="1"/>
    <col min="14853" max="14853" width="17" style="48" customWidth="1"/>
    <col min="14854" max="14854" width="13.08984375" style="48" bestFit="1" customWidth="1"/>
    <col min="14855" max="14855" width="6.90625" style="48" customWidth="1"/>
    <col min="14856" max="14856" width="12.08984375" style="48" bestFit="1" customWidth="1"/>
    <col min="14857" max="14857" width="10.453125" style="48" bestFit="1" customWidth="1"/>
    <col min="14858" max="14858" width="7" style="48" bestFit="1" customWidth="1"/>
    <col min="14859" max="14859" width="5.90625" style="48" bestFit="1" customWidth="1"/>
    <col min="14860" max="14860" width="8.81640625" style="48" bestFit="1" customWidth="1"/>
    <col min="14861" max="14861" width="8.453125" style="48" bestFit="1" customWidth="1"/>
    <col min="14862" max="14862" width="8.6328125" style="48" bestFit="1" customWidth="1"/>
    <col min="14863" max="14863" width="14.36328125" style="48" bestFit="1" customWidth="1"/>
    <col min="14864" max="14864" width="10" style="48" bestFit="1" customWidth="1"/>
    <col min="14865" max="14865" width="6" style="48" customWidth="1"/>
    <col min="14866" max="14866" width="25.1796875" style="48" bestFit="1" customWidth="1"/>
    <col min="14867" max="14867" width="11" style="48" bestFit="1" customWidth="1"/>
    <col min="14868" max="14869" width="8.1796875" style="48" bestFit="1" customWidth="1"/>
    <col min="14870" max="15104" width="8.7265625" style="48"/>
    <col min="15105" max="15105" width="15.90625" style="48" customWidth="1"/>
    <col min="15106" max="15106" width="3.90625" style="48" bestFit="1" customWidth="1"/>
    <col min="15107" max="15107" width="38.1796875" style="48" customWidth="1"/>
    <col min="15108" max="15108" width="13.90625" style="48" bestFit="1" customWidth="1"/>
    <col min="15109" max="15109" width="17" style="48" customWidth="1"/>
    <col min="15110" max="15110" width="13.08984375" style="48" bestFit="1" customWidth="1"/>
    <col min="15111" max="15111" width="6.90625" style="48" customWidth="1"/>
    <col min="15112" max="15112" width="12.08984375" style="48" bestFit="1" customWidth="1"/>
    <col min="15113" max="15113" width="10.453125" style="48" bestFit="1" customWidth="1"/>
    <col min="15114" max="15114" width="7" style="48" bestFit="1" customWidth="1"/>
    <col min="15115" max="15115" width="5.90625" style="48" bestFit="1" customWidth="1"/>
    <col min="15116" max="15116" width="8.81640625" style="48" bestFit="1" customWidth="1"/>
    <col min="15117" max="15117" width="8.453125" style="48" bestFit="1" customWidth="1"/>
    <col min="15118" max="15118" width="8.6328125" style="48" bestFit="1" customWidth="1"/>
    <col min="15119" max="15119" width="14.36328125" style="48" bestFit="1" customWidth="1"/>
    <col min="15120" max="15120" width="10" style="48" bestFit="1" customWidth="1"/>
    <col min="15121" max="15121" width="6" style="48" customWidth="1"/>
    <col min="15122" max="15122" width="25.1796875" style="48" bestFit="1" customWidth="1"/>
    <col min="15123" max="15123" width="11" style="48" bestFit="1" customWidth="1"/>
    <col min="15124" max="15125" width="8.1796875" style="48" bestFit="1" customWidth="1"/>
    <col min="15126" max="15360" width="8.7265625" style="48"/>
    <col min="15361" max="15361" width="15.90625" style="48" customWidth="1"/>
    <col min="15362" max="15362" width="3.90625" style="48" bestFit="1" customWidth="1"/>
    <col min="15363" max="15363" width="38.1796875" style="48" customWidth="1"/>
    <col min="15364" max="15364" width="13.90625" style="48" bestFit="1" customWidth="1"/>
    <col min="15365" max="15365" width="17" style="48" customWidth="1"/>
    <col min="15366" max="15366" width="13.08984375" style="48" bestFit="1" customWidth="1"/>
    <col min="15367" max="15367" width="6.90625" style="48" customWidth="1"/>
    <col min="15368" max="15368" width="12.08984375" style="48" bestFit="1" customWidth="1"/>
    <col min="15369" max="15369" width="10.453125" style="48" bestFit="1" customWidth="1"/>
    <col min="15370" max="15370" width="7" style="48" bestFit="1" customWidth="1"/>
    <col min="15371" max="15371" width="5.90625" style="48" bestFit="1" customWidth="1"/>
    <col min="15372" max="15372" width="8.81640625" style="48" bestFit="1" customWidth="1"/>
    <col min="15373" max="15373" width="8.453125" style="48" bestFit="1" customWidth="1"/>
    <col min="15374" max="15374" width="8.6328125" style="48" bestFit="1" customWidth="1"/>
    <col min="15375" max="15375" width="14.36328125" style="48" bestFit="1" customWidth="1"/>
    <col min="15376" max="15376" width="10" style="48" bestFit="1" customWidth="1"/>
    <col min="15377" max="15377" width="6" style="48" customWidth="1"/>
    <col min="15378" max="15378" width="25.1796875" style="48" bestFit="1" customWidth="1"/>
    <col min="15379" max="15379" width="11" style="48" bestFit="1" customWidth="1"/>
    <col min="15380" max="15381" width="8.1796875" style="48" bestFit="1" customWidth="1"/>
    <col min="15382" max="15616" width="8.7265625" style="48"/>
    <col min="15617" max="15617" width="15.90625" style="48" customWidth="1"/>
    <col min="15618" max="15618" width="3.90625" style="48" bestFit="1" customWidth="1"/>
    <col min="15619" max="15619" width="38.1796875" style="48" customWidth="1"/>
    <col min="15620" max="15620" width="13.90625" style="48" bestFit="1" customWidth="1"/>
    <col min="15621" max="15621" width="17" style="48" customWidth="1"/>
    <col min="15622" max="15622" width="13.08984375" style="48" bestFit="1" customWidth="1"/>
    <col min="15623" max="15623" width="6.90625" style="48" customWidth="1"/>
    <col min="15624" max="15624" width="12.08984375" style="48" bestFit="1" customWidth="1"/>
    <col min="15625" max="15625" width="10.453125" style="48" bestFit="1" customWidth="1"/>
    <col min="15626" max="15626" width="7" style="48" bestFit="1" customWidth="1"/>
    <col min="15627" max="15627" width="5.90625" style="48" bestFit="1" customWidth="1"/>
    <col min="15628" max="15628" width="8.81640625" style="48" bestFit="1" customWidth="1"/>
    <col min="15629" max="15629" width="8.453125" style="48" bestFit="1" customWidth="1"/>
    <col min="15630" max="15630" width="8.6328125" style="48" bestFit="1" customWidth="1"/>
    <col min="15631" max="15631" width="14.36328125" style="48" bestFit="1" customWidth="1"/>
    <col min="15632" max="15632" width="10" style="48" bestFit="1" customWidth="1"/>
    <col min="15633" max="15633" width="6" style="48" customWidth="1"/>
    <col min="15634" max="15634" width="25.1796875" style="48" bestFit="1" customWidth="1"/>
    <col min="15635" max="15635" width="11" style="48" bestFit="1" customWidth="1"/>
    <col min="15636" max="15637" width="8.1796875" style="48" bestFit="1" customWidth="1"/>
    <col min="15638" max="15872" width="8.7265625" style="48"/>
    <col min="15873" max="15873" width="15.90625" style="48" customWidth="1"/>
    <col min="15874" max="15874" width="3.90625" style="48" bestFit="1" customWidth="1"/>
    <col min="15875" max="15875" width="38.1796875" style="48" customWidth="1"/>
    <col min="15876" max="15876" width="13.90625" style="48" bestFit="1" customWidth="1"/>
    <col min="15877" max="15877" width="17" style="48" customWidth="1"/>
    <col min="15878" max="15878" width="13.08984375" style="48" bestFit="1" customWidth="1"/>
    <col min="15879" max="15879" width="6.90625" style="48" customWidth="1"/>
    <col min="15880" max="15880" width="12.08984375" style="48" bestFit="1" customWidth="1"/>
    <col min="15881" max="15881" width="10.453125" style="48" bestFit="1" customWidth="1"/>
    <col min="15882" max="15882" width="7" style="48" bestFit="1" customWidth="1"/>
    <col min="15883" max="15883" width="5.90625" style="48" bestFit="1" customWidth="1"/>
    <col min="15884" max="15884" width="8.81640625" style="48" bestFit="1" customWidth="1"/>
    <col min="15885" max="15885" width="8.453125" style="48" bestFit="1" customWidth="1"/>
    <col min="15886" max="15886" width="8.6328125" style="48" bestFit="1" customWidth="1"/>
    <col min="15887" max="15887" width="14.36328125" style="48" bestFit="1" customWidth="1"/>
    <col min="15888" max="15888" width="10" style="48" bestFit="1" customWidth="1"/>
    <col min="15889" max="15889" width="6" style="48" customWidth="1"/>
    <col min="15890" max="15890" width="25.1796875" style="48" bestFit="1" customWidth="1"/>
    <col min="15891" max="15891" width="11" style="48" bestFit="1" customWidth="1"/>
    <col min="15892" max="15893" width="8.1796875" style="48" bestFit="1" customWidth="1"/>
    <col min="15894" max="16128" width="8.7265625" style="48"/>
    <col min="16129" max="16129" width="15.90625" style="48" customWidth="1"/>
    <col min="16130" max="16130" width="3.90625" style="48" bestFit="1" customWidth="1"/>
    <col min="16131" max="16131" width="38.1796875" style="48" customWidth="1"/>
    <col min="16132" max="16132" width="13.90625" style="48" bestFit="1" customWidth="1"/>
    <col min="16133" max="16133" width="17" style="48" customWidth="1"/>
    <col min="16134" max="16134" width="13.08984375" style="48" bestFit="1" customWidth="1"/>
    <col min="16135" max="16135" width="6.90625" style="48" customWidth="1"/>
    <col min="16136" max="16136" width="12.08984375" style="48" bestFit="1" customWidth="1"/>
    <col min="16137" max="16137" width="10.453125" style="48" bestFit="1" customWidth="1"/>
    <col min="16138" max="16138" width="7" style="48" bestFit="1" customWidth="1"/>
    <col min="16139" max="16139" width="5.90625" style="48" bestFit="1" customWidth="1"/>
    <col min="16140" max="16140" width="8.81640625" style="48" bestFit="1" customWidth="1"/>
    <col min="16141" max="16141" width="8.453125" style="48" bestFit="1" customWidth="1"/>
    <col min="16142" max="16142" width="8.6328125" style="48" bestFit="1" customWidth="1"/>
    <col min="16143" max="16143" width="14.36328125" style="48" bestFit="1" customWidth="1"/>
    <col min="16144" max="16144" width="10" style="48" bestFit="1" customWidth="1"/>
    <col min="16145" max="16145" width="6" style="48" customWidth="1"/>
    <col min="16146" max="16146" width="25.1796875" style="48" bestFit="1" customWidth="1"/>
    <col min="16147" max="16147" width="11" style="48" bestFit="1" customWidth="1"/>
    <col min="16148" max="16149" width="8.1796875" style="48" bestFit="1" customWidth="1"/>
    <col min="16150" max="16384" width="8.7265625" style="48"/>
  </cols>
  <sheetData>
    <row r="1" spans="1:24" ht="21.75" customHeight="1">
      <c r="A1" s="106"/>
      <c r="B1" s="106"/>
      <c r="Q1" s="105"/>
    </row>
    <row r="2" spans="1:24" ht="15.5">
      <c r="A2" s="48"/>
      <c r="E2" s="48"/>
      <c r="F2" s="104"/>
      <c r="J2" s="380" t="s">
        <v>229</v>
      </c>
      <c r="K2" s="380"/>
      <c r="L2" s="380"/>
      <c r="M2" s="380"/>
      <c r="N2" s="380"/>
      <c r="O2" s="380"/>
      <c r="P2" s="101"/>
      <c r="Q2" s="381" t="s">
        <v>228</v>
      </c>
      <c r="R2" s="381"/>
      <c r="S2" s="381"/>
      <c r="T2" s="381"/>
      <c r="U2" s="381"/>
    </row>
    <row r="3" spans="1:24" ht="23.25" customHeight="1">
      <c r="A3" s="103" t="s">
        <v>227</v>
      </c>
      <c r="B3" s="102"/>
      <c r="E3" s="48"/>
      <c r="J3" s="101"/>
      <c r="Q3" s="100"/>
      <c r="R3" s="382" t="s">
        <v>226</v>
      </c>
      <c r="S3" s="382"/>
      <c r="T3" s="382"/>
      <c r="U3" s="382"/>
      <c r="W3" s="99" t="s">
        <v>225</v>
      </c>
      <c r="X3" s="98"/>
    </row>
    <row r="4" spans="1:24" ht="14.25" customHeight="1" thickBot="1">
      <c r="A4" s="383" t="s">
        <v>224</v>
      </c>
      <c r="B4" s="386" t="s">
        <v>223</v>
      </c>
      <c r="C4" s="387"/>
      <c r="D4" s="392"/>
      <c r="E4" s="394"/>
      <c r="F4" s="386" t="s">
        <v>222</v>
      </c>
      <c r="G4" s="396"/>
      <c r="H4" s="399" t="s">
        <v>221</v>
      </c>
      <c r="I4" s="400" t="s">
        <v>220</v>
      </c>
      <c r="J4" s="421" t="s">
        <v>219</v>
      </c>
      <c r="K4" s="423" t="s">
        <v>218</v>
      </c>
      <c r="L4" s="424"/>
      <c r="M4" s="424"/>
      <c r="N4" s="425"/>
      <c r="O4" s="399" t="s">
        <v>217</v>
      </c>
      <c r="P4" s="426" t="s">
        <v>216</v>
      </c>
      <c r="Q4" s="427"/>
      <c r="R4" s="428"/>
      <c r="S4" s="432" t="s">
        <v>215</v>
      </c>
      <c r="T4" s="415" t="s">
        <v>214</v>
      </c>
      <c r="U4" s="399" t="s">
        <v>213</v>
      </c>
      <c r="W4" s="401" t="s">
        <v>212</v>
      </c>
      <c r="X4" s="401" t="s">
        <v>211</v>
      </c>
    </row>
    <row r="5" spans="1:24" ht="11.25" customHeight="1">
      <c r="A5" s="384"/>
      <c r="B5" s="388"/>
      <c r="C5" s="389"/>
      <c r="D5" s="393"/>
      <c r="E5" s="395"/>
      <c r="F5" s="397"/>
      <c r="G5" s="398"/>
      <c r="H5" s="384"/>
      <c r="I5" s="384"/>
      <c r="J5" s="422"/>
      <c r="K5" s="403" t="s">
        <v>210</v>
      </c>
      <c r="L5" s="406" t="s">
        <v>209</v>
      </c>
      <c r="M5" s="409" t="s">
        <v>208</v>
      </c>
      <c r="N5" s="410" t="s">
        <v>207</v>
      </c>
      <c r="O5" s="419"/>
      <c r="P5" s="429"/>
      <c r="Q5" s="430"/>
      <c r="R5" s="431"/>
      <c r="S5" s="433"/>
      <c r="T5" s="416"/>
      <c r="U5" s="384"/>
      <c r="W5" s="401"/>
      <c r="X5" s="401"/>
    </row>
    <row r="6" spans="1:24" ht="11.25" customHeight="1">
      <c r="A6" s="384"/>
      <c r="B6" s="388"/>
      <c r="C6" s="389"/>
      <c r="D6" s="383" t="s">
        <v>205</v>
      </c>
      <c r="E6" s="418" t="s">
        <v>206</v>
      </c>
      <c r="F6" s="383" t="s">
        <v>205</v>
      </c>
      <c r="G6" s="400" t="s">
        <v>204</v>
      </c>
      <c r="H6" s="384"/>
      <c r="I6" s="384"/>
      <c r="J6" s="422"/>
      <c r="K6" s="404"/>
      <c r="L6" s="407"/>
      <c r="M6" s="404"/>
      <c r="N6" s="411"/>
      <c r="O6" s="419"/>
      <c r="P6" s="399" t="s">
        <v>203</v>
      </c>
      <c r="Q6" s="399" t="s">
        <v>202</v>
      </c>
      <c r="R6" s="383" t="s">
        <v>201</v>
      </c>
      <c r="S6" s="412" t="s">
        <v>200</v>
      </c>
      <c r="T6" s="416"/>
      <c r="U6" s="384"/>
      <c r="W6" s="401"/>
      <c r="X6" s="401"/>
    </row>
    <row r="7" spans="1:24" ht="12" customHeight="1">
      <c r="A7" s="384"/>
      <c r="B7" s="388"/>
      <c r="C7" s="389"/>
      <c r="D7" s="384"/>
      <c r="E7" s="384"/>
      <c r="F7" s="384"/>
      <c r="G7" s="384"/>
      <c r="H7" s="384"/>
      <c r="I7" s="384"/>
      <c r="J7" s="422"/>
      <c r="K7" s="404"/>
      <c r="L7" s="407"/>
      <c r="M7" s="404"/>
      <c r="N7" s="411"/>
      <c r="O7" s="419"/>
      <c r="P7" s="419"/>
      <c r="Q7" s="419"/>
      <c r="R7" s="384"/>
      <c r="S7" s="413"/>
      <c r="T7" s="416"/>
      <c r="U7" s="384"/>
      <c r="W7" s="401"/>
      <c r="X7" s="401"/>
    </row>
    <row r="8" spans="1:24" ht="11.25" customHeight="1">
      <c r="A8" s="385"/>
      <c r="B8" s="390"/>
      <c r="C8" s="391"/>
      <c r="D8" s="385"/>
      <c r="E8" s="385"/>
      <c r="F8" s="385"/>
      <c r="G8" s="385"/>
      <c r="H8" s="385"/>
      <c r="I8" s="385"/>
      <c r="J8" s="397"/>
      <c r="K8" s="405"/>
      <c r="L8" s="408"/>
      <c r="M8" s="405"/>
      <c r="N8" s="398"/>
      <c r="O8" s="420"/>
      <c r="P8" s="420"/>
      <c r="Q8" s="420"/>
      <c r="R8" s="385"/>
      <c r="S8" s="414"/>
      <c r="T8" s="417"/>
      <c r="U8" s="385"/>
      <c r="W8" s="402"/>
      <c r="X8" s="402"/>
    </row>
    <row r="9" spans="1:24" ht="24" customHeight="1">
      <c r="A9" s="76" t="s">
        <v>199</v>
      </c>
      <c r="B9" s="75"/>
      <c r="C9" s="74" t="s">
        <v>198</v>
      </c>
      <c r="D9" s="68" t="s">
        <v>197</v>
      </c>
      <c r="E9" s="67" t="s">
        <v>196</v>
      </c>
      <c r="F9" s="88" t="s">
        <v>195</v>
      </c>
      <c r="G9" s="66">
        <v>1.998</v>
      </c>
      <c r="H9" s="65" t="s">
        <v>110</v>
      </c>
      <c r="I9" s="64" t="str">
        <f t="shared" ref="I9:I51" si="0">IF(W9="","",(IF(X9-W9&gt;0,CONCATENATE(TEXT(W9,"#,##0"),"~",TEXT(X9,"#,##0")),TEXT(W9,"#,##0"))))</f>
        <v>1,540~1,550</v>
      </c>
      <c r="J9" s="63">
        <v>5</v>
      </c>
      <c r="K9" s="73">
        <v>11.8</v>
      </c>
      <c r="L9" s="72">
        <f t="shared" ref="L9:L51" si="1">IF(K9&gt;0,1/K9*34.6*67.1,"")</f>
        <v>196.75084745762712</v>
      </c>
      <c r="M9" s="60">
        <f t="shared" ref="M9:M51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13.2</v>
      </c>
      <c r="N9" s="59">
        <f t="shared" ref="N9:N51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16.5</v>
      </c>
      <c r="O9" s="56" t="s">
        <v>194</v>
      </c>
      <c r="P9" s="58" t="s">
        <v>108</v>
      </c>
      <c r="Q9" s="56" t="s">
        <v>39</v>
      </c>
      <c r="R9" s="57"/>
      <c r="S9" s="56"/>
      <c r="T9" s="55" t="str">
        <f t="shared" ref="T9:T51" si="4">IFERROR(IF(K9&lt;M9,"",(ROUNDDOWN(K9/M9*100,0))),"")</f>
        <v/>
      </c>
      <c r="U9" s="54" t="str">
        <f t="shared" ref="U9:U51" si="5">IFERROR(IF(K9&lt;N9,"",(ROUNDDOWN(K9/N9*100,0))),"")</f>
        <v/>
      </c>
      <c r="W9" s="53">
        <v>1540</v>
      </c>
      <c r="X9" s="53">
        <v>1550</v>
      </c>
    </row>
    <row r="10" spans="1:24" ht="24" customHeight="1">
      <c r="A10" s="92"/>
      <c r="B10" s="70"/>
      <c r="C10" s="69"/>
      <c r="D10" s="89" t="s">
        <v>193</v>
      </c>
      <c r="E10" s="67" t="s">
        <v>192</v>
      </c>
      <c r="F10" s="88" t="s">
        <v>138</v>
      </c>
      <c r="G10" s="66">
        <v>2.387</v>
      </c>
      <c r="H10" s="65" t="s">
        <v>110</v>
      </c>
      <c r="I10" s="87" t="str">
        <f t="shared" si="0"/>
        <v>1,590~1,630</v>
      </c>
      <c r="J10" s="86">
        <v>5</v>
      </c>
      <c r="K10" s="85">
        <v>12.7</v>
      </c>
      <c r="L10" s="84">
        <f t="shared" si="1"/>
        <v>182.80787401574801</v>
      </c>
      <c r="M10" s="83">
        <f t="shared" si="2"/>
        <v>13.2</v>
      </c>
      <c r="N10" s="82">
        <f t="shared" si="3"/>
        <v>16.5</v>
      </c>
      <c r="O10" s="79" t="s">
        <v>137</v>
      </c>
      <c r="P10" s="81" t="s">
        <v>108</v>
      </c>
      <c r="Q10" s="79" t="s">
        <v>39</v>
      </c>
      <c r="R10" s="80"/>
      <c r="S10" s="79" t="s">
        <v>107</v>
      </c>
      <c r="T10" s="78" t="str">
        <f t="shared" si="4"/>
        <v/>
      </c>
      <c r="U10" s="77" t="str">
        <f t="shared" si="5"/>
        <v/>
      </c>
      <c r="W10" s="53">
        <v>1590</v>
      </c>
      <c r="X10" s="53">
        <v>1630</v>
      </c>
    </row>
    <row r="11" spans="1:24" ht="20">
      <c r="A11" s="76"/>
      <c r="B11" s="75"/>
      <c r="C11" s="74" t="s">
        <v>191</v>
      </c>
      <c r="D11" s="68" t="s">
        <v>184</v>
      </c>
      <c r="E11" s="67" t="s">
        <v>190</v>
      </c>
      <c r="F11" s="65" t="s">
        <v>189</v>
      </c>
      <c r="G11" s="66">
        <v>1.9950000000000001</v>
      </c>
      <c r="H11" s="65" t="s">
        <v>110</v>
      </c>
      <c r="I11" s="64" t="str">
        <f t="shared" si="0"/>
        <v>1,540~1,560</v>
      </c>
      <c r="J11" s="63">
        <v>5</v>
      </c>
      <c r="K11" s="73">
        <v>19.2</v>
      </c>
      <c r="L11" s="72">
        <f t="shared" si="1"/>
        <v>120.91979166666667</v>
      </c>
      <c r="M11" s="60">
        <f t="shared" si="2"/>
        <v>13.2</v>
      </c>
      <c r="N11" s="59">
        <f t="shared" si="3"/>
        <v>16.5</v>
      </c>
      <c r="O11" s="56" t="s">
        <v>109</v>
      </c>
      <c r="P11" s="58" t="s">
        <v>108</v>
      </c>
      <c r="Q11" s="56" t="s">
        <v>39</v>
      </c>
      <c r="R11" s="57"/>
      <c r="S11" s="56" t="s">
        <v>107</v>
      </c>
      <c r="T11" s="55">
        <f t="shared" si="4"/>
        <v>145</v>
      </c>
      <c r="U11" s="54">
        <f t="shared" si="5"/>
        <v>116</v>
      </c>
      <c r="W11" s="53">
        <v>1540</v>
      </c>
      <c r="X11" s="53">
        <v>1560</v>
      </c>
    </row>
    <row r="12" spans="1:24" ht="24" customHeight="1">
      <c r="A12" s="76"/>
      <c r="B12" s="75"/>
      <c r="C12" s="74"/>
      <c r="D12" s="68" t="s">
        <v>184</v>
      </c>
      <c r="E12" s="67" t="s">
        <v>188</v>
      </c>
      <c r="F12" s="65" t="s">
        <v>111</v>
      </c>
      <c r="G12" s="66">
        <v>1.9950000000000001</v>
      </c>
      <c r="H12" s="65" t="s">
        <v>110</v>
      </c>
      <c r="I12" s="64" t="str">
        <f t="shared" si="0"/>
        <v>1,530</v>
      </c>
      <c r="J12" s="63">
        <v>5</v>
      </c>
      <c r="K12" s="73">
        <v>19.2</v>
      </c>
      <c r="L12" s="72">
        <f t="shared" si="1"/>
        <v>120.91979166666667</v>
      </c>
      <c r="M12" s="60">
        <f t="shared" si="2"/>
        <v>14.4</v>
      </c>
      <c r="N12" s="59">
        <f t="shared" si="3"/>
        <v>17.600000000000001</v>
      </c>
      <c r="O12" s="56" t="s">
        <v>109</v>
      </c>
      <c r="P12" s="58" t="s">
        <v>108</v>
      </c>
      <c r="Q12" s="56" t="s">
        <v>39</v>
      </c>
      <c r="R12" s="57"/>
      <c r="S12" s="56" t="s">
        <v>107</v>
      </c>
      <c r="T12" s="55">
        <f t="shared" si="4"/>
        <v>133</v>
      </c>
      <c r="U12" s="54">
        <f t="shared" si="5"/>
        <v>109</v>
      </c>
      <c r="W12" s="53">
        <v>1530</v>
      </c>
      <c r="X12" s="53"/>
    </row>
    <row r="13" spans="1:24" ht="24" customHeight="1">
      <c r="A13" s="76"/>
      <c r="B13" s="75"/>
      <c r="C13" s="74"/>
      <c r="D13" s="68" t="s">
        <v>174</v>
      </c>
      <c r="E13" s="67" t="s">
        <v>187</v>
      </c>
      <c r="F13" s="88" t="s">
        <v>172</v>
      </c>
      <c r="G13" s="66">
        <v>1.599</v>
      </c>
      <c r="H13" s="65" t="s">
        <v>110</v>
      </c>
      <c r="I13" s="64" t="str">
        <f t="shared" si="0"/>
        <v>1,410~1,420</v>
      </c>
      <c r="J13" s="63">
        <v>5</v>
      </c>
      <c r="K13" s="73">
        <v>15.8</v>
      </c>
      <c r="L13" s="72">
        <f t="shared" si="1"/>
        <v>146.9405063291139</v>
      </c>
      <c r="M13" s="60">
        <f t="shared" si="2"/>
        <v>15.8</v>
      </c>
      <c r="N13" s="59">
        <f t="shared" si="3"/>
        <v>19</v>
      </c>
      <c r="O13" s="56" t="s">
        <v>132</v>
      </c>
      <c r="P13" s="58" t="s">
        <v>108</v>
      </c>
      <c r="Q13" s="56" t="s">
        <v>39</v>
      </c>
      <c r="R13" s="57"/>
      <c r="S13" s="56"/>
      <c r="T13" s="55">
        <f t="shared" si="4"/>
        <v>100</v>
      </c>
      <c r="U13" s="54" t="str">
        <f t="shared" si="5"/>
        <v/>
      </c>
      <c r="W13" s="53">
        <v>1410</v>
      </c>
      <c r="X13" s="53">
        <v>1420</v>
      </c>
    </row>
    <row r="14" spans="1:24" ht="24" customHeight="1">
      <c r="A14" s="76"/>
      <c r="B14" s="70"/>
      <c r="C14" s="69"/>
      <c r="D14" s="68" t="s">
        <v>174</v>
      </c>
      <c r="E14" s="67" t="s">
        <v>186</v>
      </c>
      <c r="F14" s="88" t="s">
        <v>172</v>
      </c>
      <c r="G14" s="66">
        <v>1.599</v>
      </c>
      <c r="H14" s="65" t="s">
        <v>110</v>
      </c>
      <c r="I14" s="64" t="str">
        <f t="shared" si="0"/>
        <v>1,430</v>
      </c>
      <c r="J14" s="63">
        <v>5</v>
      </c>
      <c r="K14" s="73">
        <v>15.4</v>
      </c>
      <c r="L14" s="72">
        <f t="shared" si="1"/>
        <v>150.75714285714284</v>
      </c>
      <c r="M14" s="60">
        <f t="shared" si="2"/>
        <v>14.4</v>
      </c>
      <c r="N14" s="59">
        <f t="shared" si="3"/>
        <v>17.600000000000001</v>
      </c>
      <c r="O14" s="56" t="s">
        <v>132</v>
      </c>
      <c r="P14" s="58" t="s">
        <v>108</v>
      </c>
      <c r="Q14" s="56" t="s">
        <v>39</v>
      </c>
      <c r="R14" s="57"/>
      <c r="S14" s="56"/>
      <c r="T14" s="55">
        <f t="shared" si="4"/>
        <v>106</v>
      </c>
      <c r="U14" s="54" t="str">
        <f t="shared" si="5"/>
        <v/>
      </c>
      <c r="W14" s="53">
        <v>1430</v>
      </c>
      <c r="X14" s="53"/>
    </row>
    <row r="15" spans="1:24" ht="24" customHeight="1">
      <c r="A15" s="76"/>
      <c r="B15" s="75"/>
      <c r="C15" s="74" t="s">
        <v>185</v>
      </c>
      <c r="D15" s="68" t="s">
        <v>184</v>
      </c>
      <c r="E15" s="67" t="s">
        <v>183</v>
      </c>
      <c r="F15" s="65" t="s">
        <v>111</v>
      </c>
      <c r="G15" s="66">
        <v>1.9950000000000001</v>
      </c>
      <c r="H15" s="65" t="s">
        <v>110</v>
      </c>
      <c r="I15" s="64" t="str">
        <f t="shared" si="0"/>
        <v>1,520~1,530</v>
      </c>
      <c r="J15" s="63">
        <v>5</v>
      </c>
      <c r="K15" s="73">
        <v>19.2</v>
      </c>
      <c r="L15" s="72">
        <f t="shared" si="1"/>
        <v>120.91979166666667</v>
      </c>
      <c r="M15" s="60">
        <f t="shared" si="2"/>
        <v>14.4</v>
      </c>
      <c r="N15" s="59">
        <f t="shared" si="3"/>
        <v>17.600000000000001</v>
      </c>
      <c r="O15" s="56" t="s">
        <v>109</v>
      </c>
      <c r="P15" s="58" t="s">
        <v>108</v>
      </c>
      <c r="Q15" s="56" t="s">
        <v>39</v>
      </c>
      <c r="R15" s="57"/>
      <c r="S15" s="56" t="s">
        <v>107</v>
      </c>
      <c r="T15" s="55">
        <f t="shared" si="4"/>
        <v>133</v>
      </c>
      <c r="U15" s="54">
        <f t="shared" si="5"/>
        <v>109</v>
      </c>
      <c r="W15" s="53">
        <v>1520</v>
      </c>
      <c r="X15" s="53">
        <v>1530</v>
      </c>
    </row>
    <row r="16" spans="1:24" ht="24" customHeight="1">
      <c r="A16" s="76"/>
      <c r="B16" s="75"/>
      <c r="C16" s="74"/>
      <c r="D16" s="68" t="s">
        <v>115</v>
      </c>
      <c r="E16" s="67" t="s">
        <v>182</v>
      </c>
      <c r="F16" s="65" t="s">
        <v>179</v>
      </c>
      <c r="G16" s="66">
        <v>1.9950000000000001</v>
      </c>
      <c r="H16" s="65" t="s">
        <v>110</v>
      </c>
      <c r="I16" s="64" t="str">
        <f t="shared" si="0"/>
        <v>1,530</v>
      </c>
      <c r="J16" s="63">
        <v>5</v>
      </c>
      <c r="K16" s="73">
        <v>19.399999999999999</v>
      </c>
      <c r="L16" s="72">
        <f t="shared" si="1"/>
        <v>119.67319587628867</v>
      </c>
      <c r="M16" s="60">
        <f t="shared" si="2"/>
        <v>14.4</v>
      </c>
      <c r="N16" s="59">
        <f t="shared" si="3"/>
        <v>17.600000000000001</v>
      </c>
      <c r="O16" s="56" t="s">
        <v>109</v>
      </c>
      <c r="P16" s="58" t="s">
        <v>108</v>
      </c>
      <c r="Q16" s="56" t="s">
        <v>36</v>
      </c>
      <c r="R16" s="57"/>
      <c r="S16" s="56" t="s">
        <v>107</v>
      </c>
      <c r="T16" s="55">
        <f t="shared" si="4"/>
        <v>134</v>
      </c>
      <c r="U16" s="54">
        <f t="shared" si="5"/>
        <v>110</v>
      </c>
      <c r="W16" s="53">
        <v>1530</v>
      </c>
      <c r="X16" s="53"/>
    </row>
    <row r="17" spans="1:24" ht="24" customHeight="1">
      <c r="A17" s="76"/>
      <c r="B17" s="75"/>
      <c r="C17" s="74"/>
      <c r="D17" s="68" t="s">
        <v>115</v>
      </c>
      <c r="E17" s="67" t="s">
        <v>181</v>
      </c>
      <c r="F17" s="65" t="s">
        <v>179</v>
      </c>
      <c r="G17" s="66">
        <v>1.9950000000000001</v>
      </c>
      <c r="H17" s="65" t="s">
        <v>110</v>
      </c>
      <c r="I17" s="64" t="str">
        <f t="shared" si="0"/>
        <v>1,540~1,550</v>
      </c>
      <c r="J17" s="63">
        <v>5</v>
      </c>
      <c r="K17" s="73">
        <v>19.399999999999999</v>
      </c>
      <c r="L17" s="72">
        <f t="shared" si="1"/>
        <v>119.67319587628867</v>
      </c>
      <c r="M17" s="60">
        <f t="shared" si="2"/>
        <v>13.2</v>
      </c>
      <c r="N17" s="59">
        <f t="shared" si="3"/>
        <v>16.5</v>
      </c>
      <c r="O17" s="56" t="s">
        <v>109</v>
      </c>
      <c r="P17" s="58" t="s">
        <v>108</v>
      </c>
      <c r="Q17" s="56" t="s">
        <v>36</v>
      </c>
      <c r="R17" s="57"/>
      <c r="S17" s="56" t="s">
        <v>107</v>
      </c>
      <c r="T17" s="55">
        <f t="shared" si="4"/>
        <v>146</v>
      </c>
      <c r="U17" s="54">
        <f t="shared" si="5"/>
        <v>117</v>
      </c>
      <c r="W17" s="53">
        <v>1540</v>
      </c>
      <c r="X17" s="53">
        <v>1550</v>
      </c>
    </row>
    <row r="18" spans="1:24" ht="24" customHeight="1">
      <c r="A18" s="76"/>
      <c r="B18" s="75"/>
      <c r="C18" s="74"/>
      <c r="D18" s="68" t="s">
        <v>113</v>
      </c>
      <c r="E18" s="67" t="s">
        <v>180</v>
      </c>
      <c r="F18" s="65" t="s">
        <v>179</v>
      </c>
      <c r="G18" s="66">
        <v>1.9950000000000001</v>
      </c>
      <c r="H18" s="65" t="s">
        <v>110</v>
      </c>
      <c r="I18" s="64" t="str">
        <f t="shared" si="0"/>
        <v>1,570~1,590</v>
      </c>
      <c r="J18" s="63">
        <v>5</v>
      </c>
      <c r="K18" s="73">
        <v>18.899999999999999</v>
      </c>
      <c r="L18" s="72">
        <f t="shared" si="1"/>
        <v>122.83915343915345</v>
      </c>
      <c r="M18" s="60">
        <f t="shared" si="2"/>
        <v>13.2</v>
      </c>
      <c r="N18" s="59">
        <f t="shared" si="3"/>
        <v>16.5</v>
      </c>
      <c r="O18" s="56" t="s">
        <v>109</v>
      </c>
      <c r="P18" s="58" t="s">
        <v>108</v>
      </c>
      <c r="Q18" s="56" t="s">
        <v>39</v>
      </c>
      <c r="R18" s="57"/>
      <c r="S18" s="56" t="s">
        <v>107</v>
      </c>
      <c r="T18" s="55">
        <f t="shared" si="4"/>
        <v>143</v>
      </c>
      <c r="U18" s="54">
        <f t="shared" si="5"/>
        <v>114</v>
      </c>
      <c r="W18" s="53">
        <v>1570</v>
      </c>
      <c r="X18" s="53">
        <v>1590</v>
      </c>
    </row>
    <row r="19" spans="1:24" ht="24" customHeight="1">
      <c r="A19" s="76"/>
      <c r="B19" s="75"/>
      <c r="C19" s="74"/>
      <c r="D19" s="68" t="s">
        <v>178</v>
      </c>
      <c r="E19" s="67" t="s">
        <v>167</v>
      </c>
      <c r="F19" s="88" t="s">
        <v>172</v>
      </c>
      <c r="G19" s="66">
        <v>1.599</v>
      </c>
      <c r="H19" s="65" t="s">
        <v>110</v>
      </c>
      <c r="I19" s="64" t="str">
        <f t="shared" si="0"/>
        <v>1,300~1,310</v>
      </c>
      <c r="J19" s="63">
        <v>5</v>
      </c>
      <c r="K19" s="73">
        <v>17.2</v>
      </c>
      <c r="L19" s="72">
        <f t="shared" si="1"/>
        <v>134.98023255813953</v>
      </c>
      <c r="M19" s="60">
        <f t="shared" si="2"/>
        <v>17.2</v>
      </c>
      <c r="N19" s="59">
        <f t="shared" si="3"/>
        <v>20.3</v>
      </c>
      <c r="O19" s="56" t="s">
        <v>132</v>
      </c>
      <c r="P19" s="58" t="s">
        <v>108</v>
      </c>
      <c r="Q19" s="56" t="s">
        <v>36</v>
      </c>
      <c r="R19" s="57"/>
      <c r="S19" s="56"/>
      <c r="T19" s="55">
        <f t="shared" si="4"/>
        <v>100</v>
      </c>
      <c r="U19" s="54" t="str">
        <f t="shared" si="5"/>
        <v/>
      </c>
      <c r="W19" s="53">
        <v>1300</v>
      </c>
      <c r="X19" s="53">
        <v>1310</v>
      </c>
    </row>
    <row r="20" spans="1:24" ht="24" customHeight="1">
      <c r="A20" s="76"/>
      <c r="B20" s="75"/>
      <c r="C20" s="74"/>
      <c r="D20" s="68" t="s">
        <v>178</v>
      </c>
      <c r="E20" s="67" t="s">
        <v>164</v>
      </c>
      <c r="F20" s="88" t="s">
        <v>172</v>
      </c>
      <c r="G20" s="66">
        <v>1.599</v>
      </c>
      <c r="H20" s="65" t="s">
        <v>110</v>
      </c>
      <c r="I20" s="64" t="str">
        <f t="shared" si="0"/>
        <v>1,320~1,330</v>
      </c>
      <c r="J20" s="63">
        <v>5</v>
      </c>
      <c r="K20" s="73">
        <v>16.399999999999999</v>
      </c>
      <c r="L20" s="72">
        <f t="shared" si="1"/>
        <v>141.56463414634146</v>
      </c>
      <c r="M20" s="60">
        <f t="shared" si="2"/>
        <v>15.8</v>
      </c>
      <c r="N20" s="59">
        <f t="shared" si="3"/>
        <v>19</v>
      </c>
      <c r="O20" s="56" t="s">
        <v>132</v>
      </c>
      <c r="P20" s="58" t="s">
        <v>108</v>
      </c>
      <c r="Q20" s="56" t="s">
        <v>36</v>
      </c>
      <c r="R20" s="57"/>
      <c r="S20" s="56"/>
      <c r="T20" s="55">
        <f t="shared" si="4"/>
        <v>103</v>
      </c>
      <c r="U20" s="54" t="str">
        <f t="shared" si="5"/>
        <v/>
      </c>
      <c r="W20" s="53">
        <v>1320</v>
      </c>
      <c r="X20" s="53">
        <v>1330</v>
      </c>
    </row>
    <row r="21" spans="1:24" ht="24" customHeight="1">
      <c r="A21" s="76"/>
      <c r="B21" s="75"/>
      <c r="C21" s="74"/>
      <c r="D21" s="68" t="s">
        <v>177</v>
      </c>
      <c r="E21" s="67" t="s">
        <v>167</v>
      </c>
      <c r="F21" s="88" t="s">
        <v>172</v>
      </c>
      <c r="G21" s="66">
        <v>1.599</v>
      </c>
      <c r="H21" s="65" t="s">
        <v>110</v>
      </c>
      <c r="I21" s="64" t="str">
        <f t="shared" si="0"/>
        <v>1,300~1,310</v>
      </c>
      <c r="J21" s="63">
        <v>5</v>
      </c>
      <c r="K21" s="73">
        <v>17.2</v>
      </c>
      <c r="L21" s="72">
        <f t="shared" si="1"/>
        <v>134.98023255813953</v>
      </c>
      <c r="M21" s="60">
        <f t="shared" si="2"/>
        <v>17.2</v>
      </c>
      <c r="N21" s="59">
        <f t="shared" si="3"/>
        <v>20.3</v>
      </c>
      <c r="O21" s="56" t="s">
        <v>132</v>
      </c>
      <c r="P21" s="58" t="s">
        <v>108</v>
      </c>
      <c r="Q21" s="56" t="s">
        <v>36</v>
      </c>
      <c r="R21" s="57"/>
      <c r="S21" s="56"/>
      <c r="T21" s="55">
        <f t="shared" si="4"/>
        <v>100</v>
      </c>
      <c r="U21" s="54" t="str">
        <f t="shared" si="5"/>
        <v/>
      </c>
      <c r="W21" s="53">
        <v>1300</v>
      </c>
      <c r="X21" s="53">
        <v>1310</v>
      </c>
    </row>
    <row r="22" spans="1:24" ht="24" customHeight="1">
      <c r="A22" s="76"/>
      <c r="B22" s="75"/>
      <c r="C22" s="74"/>
      <c r="D22" s="68" t="s">
        <v>177</v>
      </c>
      <c r="E22" s="67" t="s">
        <v>164</v>
      </c>
      <c r="F22" s="88" t="s">
        <v>172</v>
      </c>
      <c r="G22" s="66">
        <v>1.599</v>
      </c>
      <c r="H22" s="65" t="s">
        <v>110</v>
      </c>
      <c r="I22" s="64" t="str">
        <f t="shared" si="0"/>
        <v>1,320~1,330</v>
      </c>
      <c r="J22" s="63">
        <v>5</v>
      </c>
      <c r="K22" s="73">
        <v>16.399999999999999</v>
      </c>
      <c r="L22" s="72">
        <f t="shared" si="1"/>
        <v>141.56463414634146</v>
      </c>
      <c r="M22" s="60">
        <f t="shared" si="2"/>
        <v>15.8</v>
      </c>
      <c r="N22" s="59">
        <f t="shared" si="3"/>
        <v>19</v>
      </c>
      <c r="O22" s="56" t="s">
        <v>132</v>
      </c>
      <c r="P22" s="58" t="s">
        <v>108</v>
      </c>
      <c r="Q22" s="56" t="s">
        <v>36</v>
      </c>
      <c r="R22" s="57"/>
      <c r="S22" s="56"/>
      <c r="T22" s="55">
        <f t="shared" si="4"/>
        <v>103</v>
      </c>
      <c r="U22" s="54" t="str">
        <f t="shared" si="5"/>
        <v/>
      </c>
      <c r="W22" s="53">
        <v>1320</v>
      </c>
      <c r="X22" s="53">
        <v>1330</v>
      </c>
    </row>
    <row r="23" spans="1:24" ht="24" customHeight="1">
      <c r="A23" s="76"/>
      <c r="B23" s="75"/>
      <c r="C23" s="74"/>
      <c r="D23" s="68" t="s">
        <v>176</v>
      </c>
      <c r="E23" s="67" t="s">
        <v>175</v>
      </c>
      <c r="F23" s="88" t="s">
        <v>172</v>
      </c>
      <c r="G23" s="66">
        <v>1.599</v>
      </c>
      <c r="H23" s="65" t="s">
        <v>110</v>
      </c>
      <c r="I23" s="64" t="str">
        <f t="shared" si="0"/>
        <v>1,360~1,390</v>
      </c>
      <c r="J23" s="63">
        <v>5</v>
      </c>
      <c r="K23" s="73">
        <v>16.2</v>
      </c>
      <c r="L23" s="72">
        <f t="shared" si="1"/>
        <v>143.31234567901234</v>
      </c>
      <c r="M23" s="60">
        <f t="shared" si="2"/>
        <v>15.8</v>
      </c>
      <c r="N23" s="59">
        <f t="shared" si="3"/>
        <v>19</v>
      </c>
      <c r="O23" s="56" t="s">
        <v>132</v>
      </c>
      <c r="P23" s="58" t="s">
        <v>108</v>
      </c>
      <c r="Q23" s="56" t="s">
        <v>39</v>
      </c>
      <c r="R23" s="57"/>
      <c r="S23" s="56"/>
      <c r="T23" s="55">
        <f t="shared" si="4"/>
        <v>102</v>
      </c>
      <c r="U23" s="54" t="str">
        <f t="shared" si="5"/>
        <v/>
      </c>
      <c r="W23" s="53">
        <v>1360</v>
      </c>
      <c r="X23" s="53">
        <v>1390</v>
      </c>
    </row>
    <row r="24" spans="1:24" ht="24" customHeight="1">
      <c r="A24" s="76"/>
      <c r="B24" s="75"/>
      <c r="C24" s="74"/>
      <c r="D24" s="68" t="s">
        <v>174</v>
      </c>
      <c r="E24" s="67" t="s">
        <v>173</v>
      </c>
      <c r="F24" s="88" t="s">
        <v>172</v>
      </c>
      <c r="G24" s="66">
        <v>1.599</v>
      </c>
      <c r="H24" s="65" t="s">
        <v>110</v>
      </c>
      <c r="I24" s="64" t="str">
        <f t="shared" si="0"/>
        <v>1,360~1,390</v>
      </c>
      <c r="J24" s="63">
        <v>5</v>
      </c>
      <c r="K24" s="73">
        <v>16.2</v>
      </c>
      <c r="L24" s="72">
        <f t="shared" si="1"/>
        <v>143.31234567901234</v>
      </c>
      <c r="M24" s="60">
        <f t="shared" si="2"/>
        <v>15.8</v>
      </c>
      <c r="N24" s="59">
        <f t="shared" si="3"/>
        <v>19</v>
      </c>
      <c r="O24" s="56" t="s">
        <v>132</v>
      </c>
      <c r="P24" s="58" t="s">
        <v>108</v>
      </c>
      <c r="Q24" s="56" t="s">
        <v>39</v>
      </c>
      <c r="R24" s="57"/>
      <c r="S24" s="56"/>
      <c r="T24" s="55">
        <f t="shared" si="4"/>
        <v>102</v>
      </c>
      <c r="U24" s="54" t="str">
        <f t="shared" si="5"/>
        <v/>
      </c>
      <c r="W24" s="53">
        <v>1360</v>
      </c>
      <c r="X24" s="53">
        <v>1390</v>
      </c>
    </row>
    <row r="25" spans="1:24" ht="24" customHeight="1">
      <c r="A25" s="76"/>
      <c r="B25" s="75"/>
      <c r="C25" s="74"/>
      <c r="D25" s="68" t="s">
        <v>171</v>
      </c>
      <c r="E25" s="67" t="s">
        <v>167</v>
      </c>
      <c r="F25" s="88" t="s">
        <v>157</v>
      </c>
      <c r="G25" s="66">
        <v>1.9950000000000001</v>
      </c>
      <c r="H25" s="65" t="s">
        <v>110</v>
      </c>
      <c r="I25" s="64" t="str">
        <f t="shared" si="0"/>
        <v>1,320~1,330</v>
      </c>
      <c r="J25" s="63">
        <v>5</v>
      </c>
      <c r="K25" s="73">
        <v>16</v>
      </c>
      <c r="L25" s="72">
        <f t="shared" si="1"/>
        <v>145.10374999999999</v>
      </c>
      <c r="M25" s="60">
        <f t="shared" si="2"/>
        <v>15.8</v>
      </c>
      <c r="N25" s="59">
        <f t="shared" si="3"/>
        <v>19</v>
      </c>
      <c r="O25" s="56" t="s">
        <v>137</v>
      </c>
      <c r="P25" s="58" t="s">
        <v>108</v>
      </c>
      <c r="Q25" s="56" t="s">
        <v>36</v>
      </c>
      <c r="R25" s="57" t="s">
        <v>166</v>
      </c>
      <c r="S25" s="56"/>
      <c r="T25" s="55">
        <f t="shared" si="4"/>
        <v>101</v>
      </c>
      <c r="U25" s="54" t="str">
        <f t="shared" si="5"/>
        <v/>
      </c>
      <c r="W25" s="53">
        <v>1320</v>
      </c>
      <c r="X25" s="53">
        <v>1330</v>
      </c>
    </row>
    <row r="26" spans="1:24" ht="24" customHeight="1">
      <c r="A26" s="76"/>
      <c r="B26" s="75"/>
      <c r="C26" s="74"/>
      <c r="D26" s="68" t="s">
        <v>171</v>
      </c>
      <c r="E26" s="67" t="s">
        <v>164</v>
      </c>
      <c r="F26" s="88" t="s">
        <v>157</v>
      </c>
      <c r="G26" s="66">
        <v>1.9950000000000001</v>
      </c>
      <c r="H26" s="65" t="s">
        <v>110</v>
      </c>
      <c r="I26" s="64" t="str">
        <f t="shared" si="0"/>
        <v>1,340~1,350</v>
      </c>
      <c r="J26" s="63">
        <v>5</v>
      </c>
      <c r="K26" s="73">
        <v>15.5</v>
      </c>
      <c r="L26" s="72">
        <f t="shared" si="1"/>
        <v>149.78451612903226</v>
      </c>
      <c r="M26" s="60">
        <f t="shared" si="2"/>
        <v>15.8</v>
      </c>
      <c r="N26" s="59">
        <f t="shared" si="3"/>
        <v>19</v>
      </c>
      <c r="O26" s="56" t="s">
        <v>137</v>
      </c>
      <c r="P26" s="58" t="s">
        <v>108</v>
      </c>
      <c r="Q26" s="56" t="s">
        <v>36</v>
      </c>
      <c r="R26" s="57" t="s">
        <v>163</v>
      </c>
      <c r="S26" s="56"/>
      <c r="T26" s="55" t="str">
        <f t="shared" si="4"/>
        <v/>
      </c>
      <c r="U26" s="54" t="str">
        <f t="shared" si="5"/>
        <v/>
      </c>
      <c r="W26" s="53">
        <v>1340</v>
      </c>
      <c r="X26" s="53">
        <v>1350</v>
      </c>
    </row>
    <row r="27" spans="1:24" ht="24" customHeight="1">
      <c r="A27" s="76"/>
      <c r="B27" s="75"/>
      <c r="C27" s="74"/>
      <c r="D27" s="68" t="s">
        <v>170</v>
      </c>
      <c r="E27" s="67" t="s">
        <v>167</v>
      </c>
      <c r="F27" s="88" t="s">
        <v>157</v>
      </c>
      <c r="G27" s="66">
        <v>1.9950000000000001</v>
      </c>
      <c r="H27" s="65" t="s">
        <v>110</v>
      </c>
      <c r="I27" s="64" t="str">
        <f t="shared" si="0"/>
        <v>1,320~1,330</v>
      </c>
      <c r="J27" s="63">
        <v>5</v>
      </c>
      <c r="K27" s="73">
        <v>16</v>
      </c>
      <c r="L27" s="72">
        <f t="shared" si="1"/>
        <v>145.10374999999999</v>
      </c>
      <c r="M27" s="60">
        <f t="shared" si="2"/>
        <v>15.8</v>
      </c>
      <c r="N27" s="59">
        <f t="shared" si="3"/>
        <v>19</v>
      </c>
      <c r="O27" s="56" t="s">
        <v>137</v>
      </c>
      <c r="P27" s="58" t="s">
        <v>108</v>
      </c>
      <c r="Q27" s="56" t="s">
        <v>36</v>
      </c>
      <c r="R27" s="57" t="s">
        <v>166</v>
      </c>
      <c r="S27" s="56"/>
      <c r="T27" s="55">
        <f t="shared" si="4"/>
        <v>101</v>
      </c>
      <c r="U27" s="54" t="str">
        <f t="shared" si="5"/>
        <v/>
      </c>
      <c r="W27" s="53">
        <v>1320</v>
      </c>
      <c r="X27" s="53">
        <v>1330</v>
      </c>
    </row>
    <row r="28" spans="1:24" ht="24" customHeight="1">
      <c r="A28" s="76"/>
      <c r="B28" s="75"/>
      <c r="C28" s="74"/>
      <c r="D28" s="68" t="s">
        <v>170</v>
      </c>
      <c r="E28" s="67" t="s">
        <v>164</v>
      </c>
      <c r="F28" s="88" t="s">
        <v>157</v>
      </c>
      <c r="G28" s="66">
        <v>1.9950000000000001</v>
      </c>
      <c r="H28" s="65" t="s">
        <v>110</v>
      </c>
      <c r="I28" s="64" t="str">
        <f t="shared" si="0"/>
        <v>1,340~1,350</v>
      </c>
      <c r="J28" s="63">
        <v>5</v>
      </c>
      <c r="K28" s="73">
        <v>15.5</v>
      </c>
      <c r="L28" s="72">
        <f t="shared" si="1"/>
        <v>149.78451612903226</v>
      </c>
      <c r="M28" s="60">
        <f t="shared" si="2"/>
        <v>15.8</v>
      </c>
      <c r="N28" s="59">
        <f t="shared" si="3"/>
        <v>19</v>
      </c>
      <c r="O28" s="56" t="s">
        <v>137</v>
      </c>
      <c r="P28" s="58" t="s">
        <v>108</v>
      </c>
      <c r="Q28" s="56" t="s">
        <v>36</v>
      </c>
      <c r="R28" s="57" t="s">
        <v>163</v>
      </c>
      <c r="S28" s="56"/>
      <c r="T28" s="55" t="str">
        <f t="shared" si="4"/>
        <v/>
      </c>
      <c r="U28" s="54" t="str">
        <f t="shared" si="5"/>
        <v/>
      </c>
      <c r="W28" s="53">
        <v>1340</v>
      </c>
      <c r="X28" s="53">
        <v>1350</v>
      </c>
    </row>
    <row r="29" spans="1:24" ht="24" customHeight="1">
      <c r="A29" s="92"/>
      <c r="B29" s="94"/>
      <c r="C29" s="93"/>
      <c r="D29" s="89" t="s">
        <v>169</v>
      </c>
      <c r="E29" s="97" t="s">
        <v>168</v>
      </c>
      <c r="F29" s="88" t="s">
        <v>157</v>
      </c>
      <c r="G29" s="66">
        <v>1.9950000000000001</v>
      </c>
      <c r="H29" s="65" t="s">
        <v>110</v>
      </c>
      <c r="I29" s="87" t="str">
        <f t="shared" si="0"/>
        <v>1,380~1,390</v>
      </c>
      <c r="J29" s="86">
        <v>5</v>
      </c>
      <c r="K29" s="85">
        <v>15.8</v>
      </c>
      <c r="L29" s="84">
        <f t="shared" si="1"/>
        <v>146.9405063291139</v>
      </c>
      <c r="M29" s="83">
        <f t="shared" si="2"/>
        <v>15.8</v>
      </c>
      <c r="N29" s="82">
        <f t="shared" si="3"/>
        <v>19</v>
      </c>
      <c r="O29" s="79" t="s">
        <v>137</v>
      </c>
      <c r="P29" s="81" t="s">
        <v>108</v>
      </c>
      <c r="Q29" s="79" t="s">
        <v>36</v>
      </c>
      <c r="R29" s="80"/>
      <c r="S29" s="79"/>
      <c r="T29" s="78">
        <f t="shared" si="4"/>
        <v>100</v>
      </c>
      <c r="U29" s="77" t="str">
        <f t="shared" si="5"/>
        <v/>
      </c>
      <c r="W29" s="53">
        <v>1380</v>
      </c>
      <c r="X29" s="53">
        <v>1390</v>
      </c>
    </row>
    <row r="30" spans="1:24" ht="24" customHeight="1">
      <c r="A30" s="92"/>
      <c r="B30" s="94"/>
      <c r="C30" s="93"/>
      <c r="D30" s="89" t="s">
        <v>165</v>
      </c>
      <c r="E30" s="95" t="s">
        <v>167</v>
      </c>
      <c r="F30" s="88" t="s">
        <v>157</v>
      </c>
      <c r="G30" s="66">
        <v>1.9950000000000001</v>
      </c>
      <c r="H30" s="65" t="s">
        <v>110</v>
      </c>
      <c r="I30" s="87" t="str">
        <f t="shared" si="0"/>
        <v>1,370~1,380</v>
      </c>
      <c r="J30" s="86">
        <v>5</v>
      </c>
      <c r="K30" s="85">
        <v>15.9</v>
      </c>
      <c r="L30" s="84">
        <f t="shared" si="1"/>
        <v>146.01635220125786</v>
      </c>
      <c r="M30" s="83">
        <f t="shared" si="2"/>
        <v>15.8</v>
      </c>
      <c r="N30" s="82">
        <f t="shared" si="3"/>
        <v>19</v>
      </c>
      <c r="O30" s="79" t="s">
        <v>137</v>
      </c>
      <c r="P30" s="81" t="s">
        <v>108</v>
      </c>
      <c r="Q30" s="79" t="s">
        <v>39</v>
      </c>
      <c r="R30" s="80" t="s">
        <v>166</v>
      </c>
      <c r="S30" s="79"/>
      <c r="T30" s="78">
        <f t="shared" si="4"/>
        <v>100</v>
      </c>
      <c r="U30" s="77" t="str">
        <f t="shared" si="5"/>
        <v/>
      </c>
      <c r="W30" s="53">
        <v>1370</v>
      </c>
      <c r="X30" s="53">
        <v>1380</v>
      </c>
    </row>
    <row r="31" spans="1:24" ht="24" customHeight="1">
      <c r="A31" s="92"/>
      <c r="B31" s="94"/>
      <c r="C31" s="93"/>
      <c r="D31" s="89" t="s">
        <v>165</v>
      </c>
      <c r="E31" s="95" t="s">
        <v>164</v>
      </c>
      <c r="F31" s="88" t="s">
        <v>157</v>
      </c>
      <c r="G31" s="66">
        <v>1.9950000000000001</v>
      </c>
      <c r="H31" s="65" t="s">
        <v>110</v>
      </c>
      <c r="I31" s="87" t="str">
        <f t="shared" si="0"/>
        <v>1,390~1,400</v>
      </c>
      <c r="J31" s="86">
        <v>5</v>
      </c>
      <c r="K31" s="85">
        <v>15.1</v>
      </c>
      <c r="L31" s="84">
        <f t="shared" si="1"/>
        <v>153.75231788079469</v>
      </c>
      <c r="M31" s="83">
        <f t="shared" si="2"/>
        <v>15.8</v>
      </c>
      <c r="N31" s="82">
        <f t="shared" si="3"/>
        <v>19</v>
      </c>
      <c r="O31" s="79" t="s">
        <v>137</v>
      </c>
      <c r="P31" s="81" t="s">
        <v>108</v>
      </c>
      <c r="Q31" s="79" t="s">
        <v>39</v>
      </c>
      <c r="R31" s="80" t="s">
        <v>163</v>
      </c>
      <c r="S31" s="79"/>
      <c r="T31" s="78" t="str">
        <f t="shared" si="4"/>
        <v/>
      </c>
      <c r="U31" s="77" t="str">
        <f t="shared" si="5"/>
        <v/>
      </c>
      <c r="W31" s="53">
        <v>1390</v>
      </c>
      <c r="X31" s="53">
        <v>1400</v>
      </c>
    </row>
    <row r="32" spans="1:24" ht="24" customHeight="1">
      <c r="A32" s="92"/>
      <c r="B32" s="94"/>
      <c r="C32" s="93"/>
      <c r="D32" s="89" t="s">
        <v>162</v>
      </c>
      <c r="E32" s="95" t="s">
        <v>161</v>
      </c>
      <c r="F32" s="65" t="s">
        <v>157</v>
      </c>
      <c r="G32" s="66">
        <v>1.9950000000000001</v>
      </c>
      <c r="H32" s="65" t="s">
        <v>110</v>
      </c>
      <c r="I32" s="87" t="str">
        <f t="shared" si="0"/>
        <v>1,390~1,400</v>
      </c>
      <c r="J32" s="86">
        <v>5</v>
      </c>
      <c r="K32" s="85">
        <v>15.1</v>
      </c>
      <c r="L32" s="84">
        <f t="shared" si="1"/>
        <v>153.75231788079469</v>
      </c>
      <c r="M32" s="83">
        <f t="shared" si="2"/>
        <v>15.8</v>
      </c>
      <c r="N32" s="82">
        <f t="shared" si="3"/>
        <v>19</v>
      </c>
      <c r="O32" s="79" t="s">
        <v>137</v>
      </c>
      <c r="P32" s="81" t="s">
        <v>108</v>
      </c>
      <c r="Q32" s="79" t="s">
        <v>39</v>
      </c>
      <c r="R32" s="80"/>
      <c r="S32" s="79"/>
      <c r="T32" s="78" t="str">
        <f t="shared" si="4"/>
        <v/>
      </c>
      <c r="U32" s="77" t="str">
        <f t="shared" si="5"/>
        <v/>
      </c>
      <c r="W32" s="53">
        <v>1390</v>
      </c>
      <c r="X32" s="53">
        <v>1400</v>
      </c>
    </row>
    <row r="33" spans="1:24" ht="24" customHeight="1">
      <c r="A33" s="92"/>
      <c r="B33" s="94"/>
      <c r="C33" s="93"/>
      <c r="D33" s="89" t="s">
        <v>159</v>
      </c>
      <c r="E33" s="97" t="s">
        <v>160</v>
      </c>
      <c r="F33" s="65" t="s">
        <v>157</v>
      </c>
      <c r="G33" s="66">
        <v>1.9950000000000001</v>
      </c>
      <c r="H33" s="65" t="s">
        <v>110</v>
      </c>
      <c r="I33" s="87" t="str">
        <f t="shared" si="0"/>
        <v>1,420</v>
      </c>
      <c r="J33" s="86">
        <v>5</v>
      </c>
      <c r="K33" s="85">
        <v>14.7</v>
      </c>
      <c r="L33" s="84">
        <f t="shared" si="1"/>
        <v>157.93605442176872</v>
      </c>
      <c r="M33" s="83">
        <f t="shared" si="2"/>
        <v>15.8</v>
      </c>
      <c r="N33" s="82">
        <f t="shared" si="3"/>
        <v>19</v>
      </c>
      <c r="O33" s="79" t="s">
        <v>137</v>
      </c>
      <c r="P33" s="81" t="s">
        <v>108</v>
      </c>
      <c r="Q33" s="79" t="s">
        <v>39</v>
      </c>
      <c r="R33" s="80"/>
      <c r="S33" s="79"/>
      <c r="T33" s="78" t="str">
        <f t="shared" si="4"/>
        <v/>
      </c>
      <c r="U33" s="77" t="str">
        <f t="shared" si="5"/>
        <v/>
      </c>
      <c r="W33" s="53">
        <v>1420</v>
      </c>
      <c r="X33" s="53"/>
    </row>
    <row r="34" spans="1:24" ht="24" customHeight="1">
      <c r="A34" s="92"/>
      <c r="B34" s="91"/>
      <c r="C34" s="90"/>
      <c r="D34" s="89" t="s">
        <v>159</v>
      </c>
      <c r="E34" s="97" t="s">
        <v>158</v>
      </c>
      <c r="F34" s="65" t="s">
        <v>157</v>
      </c>
      <c r="G34" s="66">
        <v>1.9950000000000001</v>
      </c>
      <c r="H34" s="65" t="s">
        <v>110</v>
      </c>
      <c r="I34" s="87" t="str">
        <f t="shared" si="0"/>
        <v>1,430~1,440</v>
      </c>
      <c r="J34" s="86">
        <v>5</v>
      </c>
      <c r="K34" s="85">
        <v>14.7</v>
      </c>
      <c r="L34" s="84">
        <f t="shared" si="1"/>
        <v>157.93605442176872</v>
      </c>
      <c r="M34" s="83">
        <f t="shared" si="2"/>
        <v>14.4</v>
      </c>
      <c r="N34" s="82">
        <f t="shared" si="3"/>
        <v>17.600000000000001</v>
      </c>
      <c r="O34" s="79" t="s">
        <v>137</v>
      </c>
      <c r="P34" s="81" t="s">
        <v>108</v>
      </c>
      <c r="Q34" s="79" t="s">
        <v>39</v>
      </c>
      <c r="R34" s="80"/>
      <c r="S34" s="79"/>
      <c r="T34" s="78">
        <f t="shared" si="4"/>
        <v>102</v>
      </c>
      <c r="U34" s="77" t="str">
        <f t="shared" si="5"/>
        <v/>
      </c>
      <c r="W34" s="53">
        <v>1430</v>
      </c>
      <c r="X34" s="53">
        <v>1440</v>
      </c>
    </row>
    <row r="35" spans="1:24" ht="24" customHeight="1">
      <c r="A35" s="92"/>
      <c r="B35" s="94"/>
      <c r="C35" s="93" t="s">
        <v>156</v>
      </c>
      <c r="D35" s="89" t="s">
        <v>154</v>
      </c>
      <c r="E35" s="67" t="s">
        <v>155</v>
      </c>
      <c r="F35" s="88" t="s">
        <v>133</v>
      </c>
      <c r="G35" s="66">
        <v>2.4980000000000002</v>
      </c>
      <c r="H35" s="65" t="s">
        <v>110</v>
      </c>
      <c r="I35" s="87" t="str">
        <f t="shared" si="0"/>
        <v>1,510~1,530</v>
      </c>
      <c r="J35" s="86">
        <v>5</v>
      </c>
      <c r="K35" s="85">
        <v>14.6</v>
      </c>
      <c r="L35" s="84">
        <f t="shared" si="1"/>
        <v>159.01780821917808</v>
      </c>
      <c r="M35" s="83">
        <f t="shared" si="2"/>
        <v>14.4</v>
      </c>
      <c r="N35" s="82">
        <f t="shared" si="3"/>
        <v>17.600000000000001</v>
      </c>
      <c r="O35" s="79" t="s">
        <v>137</v>
      </c>
      <c r="P35" s="81" t="s">
        <v>108</v>
      </c>
      <c r="Q35" s="79" t="s">
        <v>39</v>
      </c>
      <c r="R35" s="80"/>
      <c r="S35" s="79" t="s">
        <v>107</v>
      </c>
      <c r="T35" s="78">
        <f t="shared" si="4"/>
        <v>101</v>
      </c>
      <c r="U35" s="77" t="str">
        <f t="shared" si="5"/>
        <v/>
      </c>
      <c r="W35" s="53">
        <v>1510</v>
      </c>
      <c r="X35" s="53">
        <v>1530</v>
      </c>
    </row>
    <row r="36" spans="1:24" ht="24" customHeight="1">
      <c r="A36" s="92"/>
      <c r="B36" s="94"/>
      <c r="C36" s="93"/>
      <c r="D36" s="89" t="s">
        <v>154</v>
      </c>
      <c r="E36" s="67" t="s">
        <v>153</v>
      </c>
      <c r="F36" s="88" t="s">
        <v>133</v>
      </c>
      <c r="G36" s="66">
        <v>2.4980000000000002</v>
      </c>
      <c r="H36" s="65" t="s">
        <v>110</v>
      </c>
      <c r="I36" s="87" t="str">
        <f t="shared" si="0"/>
        <v>1,540~1,560</v>
      </c>
      <c r="J36" s="86">
        <v>5</v>
      </c>
      <c r="K36" s="85">
        <v>14.4</v>
      </c>
      <c r="L36" s="84">
        <f t="shared" si="1"/>
        <v>161.22638888888889</v>
      </c>
      <c r="M36" s="83">
        <f t="shared" si="2"/>
        <v>13.2</v>
      </c>
      <c r="N36" s="82">
        <f t="shared" si="3"/>
        <v>16.5</v>
      </c>
      <c r="O36" s="79" t="s">
        <v>137</v>
      </c>
      <c r="P36" s="81" t="s">
        <v>108</v>
      </c>
      <c r="Q36" s="79" t="s">
        <v>39</v>
      </c>
      <c r="R36" s="80"/>
      <c r="S36" s="79" t="s">
        <v>107</v>
      </c>
      <c r="T36" s="78">
        <f t="shared" si="4"/>
        <v>109</v>
      </c>
      <c r="U36" s="77" t="str">
        <f t="shared" si="5"/>
        <v/>
      </c>
      <c r="W36" s="53">
        <v>1540</v>
      </c>
      <c r="X36" s="53">
        <v>1560</v>
      </c>
    </row>
    <row r="37" spans="1:24" ht="30">
      <c r="A37" s="92"/>
      <c r="B37" s="94"/>
      <c r="C37" s="93"/>
      <c r="D37" s="89" t="s">
        <v>150</v>
      </c>
      <c r="E37" s="67" t="s">
        <v>152</v>
      </c>
      <c r="F37" s="65" t="s">
        <v>151</v>
      </c>
      <c r="G37" s="66">
        <v>1.9950000000000001</v>
      </c>
      <c r="H37" s="65" t="s">
        <v>110</v>
      </c>
      <c r="I37" s="87" t="str">
        <f t="shared" si="0"/>
        <v>1,620~1,650</v>
      </c>
      <c r="J37" s="86">
        <v>5</v>
      </c>
      <c r="K37" s="85">
        <v>18.600000000000001</v>
      </c>
      <c r="L37" s="84">
        <f t="shared" si="1"/>
        <v>124.82043010752686</v>
      </c>
      <c r="M37" s="83">
        <f t="shared" si="2"/>
        <v>13.2</v>
      </c>
      <c r="N37" s="82">
        <f t="shared" si="3"/>
        <v>16.5</v>
      </c>
      <c r="O37" s="79" t="s">
        <v>109</v>
      </c>
      <c r="P37" s="81" t="s">
        <v>108</v>
      </c>
      <c r="Q37" s="79" t="s">
        <v>39</v>
      </c>
      <c r="R37" s="80"/>
      <c r="S37" s="79" t="s">
        <v>107</v>
      </c>
      <c r="T37" s="78">
        <f t="shared" si="4"/>
        <v>140</v>
      </c>
      <c r="U37" s="77">
        <f t="shared" si="5"/>
        <v>112</v>
      </c>
      <c r="W37" s="53">
        <v>1620</v>
      </c>
      <c r="X37" s="53">
        <v>1650</v>
      </c>
    </row>
    <row r="38" spans="1:24" ht="30">
      <c r="A38" s="92"/>
      <c r="B38" s="94"/>
      <c r="C38" s="93"/>
      <c r="D38" s="89" t="s">
        <v>150</v>
      </c>
      <c r="E38" s="67" t="s">
        <v>149</v>
      </c>
      <c r="F38" s="65" t="s">
        <v>111</v>
      </c>
      <c r="G38" s="66">
        <v>1.9950000000000001</v>
      </c>
      <c r="H38" s="65" t="s">
        <v>110</v>
      </c>
      <c r="I38" s="87" t="str">
        <f t="shared" si="0"/>
        <v>1,660</v>
      </c>
      <c r="J38" s="86">
        <v>5</v>
      </c>
      <c r="K38" s="85">
        <v>18.600000000000001</v>
      </c>
      <c r="L38" s="84">
        <f t="shared" si="1"/>
        <v>124.82043010752686</v>
      </c>
      <c r="M38" s="83">
        <f t="shared" si="2"/>
        <v>12.2</v>
      </c>
      <c r="N38" s="82">
        <f t="shared" si="3"/>
        <v>15.4</v>
      </c>
      <c r="O38" s="79" t="s">
        <v>109</v>
      </c>
      <c r="P38" s="81" t="s">
        <v>108</v>
      </c>
      <c r="Q38" s="79" t="s">
        <v>39</v>
      </c>
      <c r="R38" s="80"/>
      <c r="S38" s="79" t="s">
        <v>107</v>
      </c>
      <c r="T38" s="78">
        <f t="shared" si="4"/>
        <v>152</v>
      </c>
      <c r="U38" s="77">
        <f t="shared" si="5"/>
        <v>120</v>
      </c>
      <c r="W38" s="53">
        <v>1660</v>
      </c>
      <c r="X38" s="53"/>
    </row>
    <row r="39" spans="1:24" ht="24" customHeight="1">
      <c r="A39" s="92"/>
      <c r="B39" s="91"/>
      <c r="C39" s="90"/>
      <c r="D39" s="89" t="s">
        <v>148</v>
      </c>
      <c r="E39" s="67" t="s">
        <v>147</v>
      </c>
      <c r="F39" s="88" t="s">
        <v>130</v>
      </c>
      <c r="G39" s="66">
        <v>1.7949999999999999</v>
      </c>
      <c r="H39" s="65" t="s">
        <v>110</v>
      </c>
      <c r="I39" s="87" t="str">
        <f t="shared" si="0"/>
        <v>1,570~1,590</v>
      </c>
      <c r="J39" s="86">
        <v>5</v>
      </c>
      <c r="K39" s="85">
        <v>16.5</v>
      </c>
      <c r="L39" s="84">
        <f t="shared" si="1"/>
        <v>140.70666666666668</v>
      </c>
      <c r="M39" s="83">
        <f t="shared" si="2"/>
        <v>13.2</v>
      </c>
      <c r="N39" s="82">
        <f t="shared" si="3"/>
        <v>16.5</v>
      </c>
      <c r="O39" s="79" t="s">
        <v>129</v>
      </c>
      <c r="P39" s="81" t="s">
        <v>128</v>
      </c>
      <c r="Q39" s="79" t="s">
        <v>39</v>
      </c>
      <c r="R39" s="80"/>
      <c r="S39" s="79" t="s">
        <v>127</v>
      </c>
      <c r="T39" s="78">
        <f t="shared" si="4"/>
        <v>125</v>
      </c>
      <c r="U39" s="77">
        <f t="shared" si="5"/>
        <v>100</v>
      </c>
      <c r="W39" s="53">
        <v>1570</v>
      </c>
      <c r="X39" s="53">
        <v>1590</v>
      </c>
    </row>
    <row r="40" spans="1:24" ht="24" customHeight="1">
      <c r="A40" s="92"/>
      <c r="B40" s="94"/>
      <c r="C40" s="93" t="s">
        <v>146</v>
      </c>
      <c r="D40" s="89" t="s">
        <v>143</v>
      </c>
      <c r="E40" s="67" t="s">
        <v>145</v>
      </c>
      <c r="F40" s="88" t="s">
        <v>130</v>
      </c>
      <c r="G40" s="66">
        <v>1.7949999999999999</v>
      </c>
      <c r="H40" s="65" t="s">
        <v>110</v>
      </c>
      <c r="I40" s="87" t="str">
        <f t="shared" si="0"/>
        <v>1,550</v>
      </c>
      <c r="J40" s="86">
        <v>5</v>
      </c>
      <c r="K40" s="85">
        <v>16.600000000000001</v>
      </c>
      <c r="L40" s="84">
        <f t="shared" si="1"/>
        <v>139.85903614457828</v>
      </c>
      <c r="M40" s="83">
        <f t="shared" si="2"/>
        <v>13.2</v>
      </c>
      <c r="N40" s="82">
        <f t="shared" si="3"/>
        <v>16.5</v>
      </c>
      <c r="O40" s="79" t="s">
        <v>129</v>
      </c>
      <c r="P40" s="81" t="s">
        <v>128</v>
      </c>
      <c r="Q40" s="79" t="s">
        <v>39</v>
      </c>
      <c r="R40" s="80" t="s">
        <v>144</v>
      </c>
      <c r="S40" s="79" t="s">
        <v>127</v>
      </c>
      <c r="T40" s="78">
        <f t="shared" si="4"/>
        <v>125</v>
      </c>
      <c r="U40" s="77">
        <f t="shared" si="5"/>
        <v>100</v>
      </c>
      <c r="W40" s="53">
        <v>1550</v>
      </c>
      <c r="X40" s="53"/>
    </row>
    <row r="41" spans="1:24" ht="24" customHeight="1">
      <c r="A41" s="92"/>
      <c r="B41" s="94"/>
      <c r="C41" s="93"/>
      <c r="D41" s="89" t="s">
        <v>143</v>
      </c>
      <c r="E41" s="67" t="s">
        <v>142</v>
      </c>
      <c r="F41" s="88" t="s">
        <v>130</v>
      </c>
      <c r="G41" s="66">
        <v>1.7949999999999999</v>
      </c>
      <c r="H41" s="65" t="s">
        <v>110</v>
      </c>
      <c r="I41" s="87" t="str">
        <f t="shared" si="0"/>
        <v>1,570~1,610</v>
      </c>
      <c r="J41" s="86">
        <v>5</v>
      </c>
      <c r="K41" s="85">
        <v>16.5</v>
      </c>
      <c r="L41" s="84">
        <f t="shared" si="1"/>
        <v>140.70666666666668</v>
      </c>
      <c r="M41" s="83">
        <f t="shared" si="2"/>
        <v>13.2</v>
      </c>
      <c r="N41" s="82">
        <f t="shared" si="3"/>
        <v>16.5</v>
      </c>
      <c r="O41" s="79" t="s">
        <v>129</v>
      </c>
      <c r="P41" s="81" t="s">
        <v>128</v>
      </c>
      <c r="Q41" s="79" t="s">
        <v>39</v>
      </c>
      <c r="R41" s="96" t="s">
        <v>141</v>
      </c>
      <c r="S41" s="79" t="s">
        <v>127</v>
      </c>
      <c r="T41" s="78">
        <f t="shared" si="4"/>
        <v>125</v>
      </c>
      <c r="U41" s="77">
        <f t="shared" si="5"/>
        <v>100</v>
      </c>
      <c r="W41" s="53">
        <v>1570</v>
      </c>
      <c r="X41" s="53">
        <v>1610</v>
      </c>
    </row>
    <row r="42" spans="1:24" ht="24" customHeight="1">
      <c r="A42" s="92"/>
      <c r="B42" s="91"/>
      <c r="C42" s="90"/>
      <c r="D42" s="89" t="s">
        <v>140</v>
      </c>
      <c r="E42" s="67" t="s">
        <v>139</v>
      </c>
      <c r="F42" s="88" t="s">
        <v>138</v>
      </c>
      <c r="G42" s="66">
        <v>2.387</v>
      </c>
      <c r="H42" s="65" t="s">
        <v>110</v>
      </c>
      <c r="I42" s="87" t="str">
        <f t="shared" si="0"/>
        <v>1,630~1,650</v>
      </c>
      <c r="J42" s="86">
        <v>5</v>
      </c>
      <c r="K42" s="85">
        <v>13.1</v>
      </c>
      <c r="L42" s="84">
        <f t="shared" si="1"/>
        <v>177.22595419847329</v>
      </c>
      <c r="M42" s="83">
        <f t="shared" si="2"/>
        <v>13.2</v>
      </c>
      <c r="N42" s="82">
        <f t="shared" si="3"/>
        <v>16.5</v>
      </c>
      <c r="O42" s="79" t="s">
        <v>137</v>
      </c>
      <c r="P42" s="81" t="s">
        <v>108</v>
      </c>
      <c r="Q42" s="79" t="s">
        <v>39</v>
      </c>
      <c r="R42" s="80"/>
      <c r="S42" s="79" t="s">
        <v>107</v>
      </c>
      <c r="T42" s="78" t="str">
        <f t="shared" si="4"/>
        <v/>
      </c>
      <c r="U42" s="77" t="str">
        <f t="shared" si="5"/>
        <v/>
      </c>
      <c r="W42" s="53">
        <v>1630</v>
      </c>
      <c r="X42" s="53">
        <v>1650</v>
      </c>
    </row>
    <row r="43" spans="1:24" ht="24" customHeight="1">
      <c r="A43" s="92"/>
      <c r="B43" s="94"/>
      <c r="C43" s="93" t="s">
        <v>136</v>
      </c>
      <c r="D43" s="89" t="s">
        <v>135</v>
      </c>
      <c r="E43" s="67" t="s">
        <v>134</v>
      </c>
      <c r="F43" s="88" t="s">
        <v>133</v>
      </c>
      <c r="G43" s="66">
        <v>2.4980000000000002</v>
      </c>
      <c r="H43" s="65" t="s">
        <v>110</v>
      </c>
      <c r="I43" s="87" t="str">
        <f t="shared" si="0"/>
        <v>1,570~1,600</v>
      </c>
      <c r="J43" s="86">
        <v>5</v>
      </c>
      <c r="K43" s="85">
        <v>14.3</v>
      </c>
      <c r="L43" s="84">
        <f t="shared" si="1"/>
        <v>162.35384615384615</v>
      </c>
      <c r="M43" s="83">
        <f t="shared" si="2"/>
        <v>13.2</v>
      </c>
      <c r="N43" s="82">
        <f t="shared" si="3"/>
        <v>16.5</v>
      </c>
      <c r="O43" s="79" t="s">
        <v>132</v>
      </c>
      <c r="P43" s="81" t="s">
        <v>108</v>
      </c>
      <c r="Q43" s="79" t="s">
        <v>39</v>
      </c>
      <c r="R43" s="80"/>
      <c r="S43" s="79" t="s">
        <v>127</v>
      </c>
      <c r="T43" s="78">
        <f t="shared" si="4"/>
        <v>108</v>
      </c>
      <c r="U43" s="77" t="str">
        <f t="shared" si="5"/>
        <v/>
      </c>
      <c r="W43" s="53">
        <v>1570</v>
      </c>
      <c r="X43" s="53">
        <v>1600</v>
      </c>
    </row>
    <row r="44" spans="1:24" ht="24" customHeight="1">
      <c r="A44" s="92"/>
      <c r="B44" s="91"/>
      <c r="C44" s="90"/>
      <c r="D44" s="89" t="s">
        <v>131</v>
      </c>
      <c r="E44" s="95"/>
      <c r="F44" s="88" t="s">
        <v>130</v>
      </c>
      <c r="G44" s="66">
        <v>1.7949999999999999</v>
      </c>
      <c r="H44" s="65" t="s">
        <v>110</v>
      </c>
      <c r="I44" s="87" t="str">
        <f t="shared" si="0"/>
        <v>1,680~1,720</v>
      </c>
      <c r="J44" s="86">
        <v>5</v>
      </c>
      <c r="K44" s="85">
        <v>15.8</v>
      </c>
      <c r="L44" s="84">
        <f t="shared" si="1"/>
        <v>146.9405063291139</v>
      </c>
      <c r="M44" s="83">
        <f t="shared" si="2"/>
        <v>12.2</v>
      </c>
      <c r="N44" s="82">
        <f t="shared" si="3"/>
        <v>15.4</v>
      </c>
      <c r="O44" s="79" t="s">
        <v>129</v>
      </c>
      <c r="P44" s="81" t="s">
        <v>128</v>
      </c>
      <c r="Q44" s="79" t="s">
        <v>39</v>
      </c>
      <c r="R44" s="80"/>
      <c r="S44" s="79" t="s">
        <v>127</v>
      </c>
      <c r="T44" s="78">
        <f t="shared" si="4"/>
        <v>129</v>
      </c>
      <c r="U44" s="77">
        <f t="shared" si="5"/>
        <v>102</v>
      </c>
      <c r="W44" s="53">
        <v>1680</v>
      </c>
      <c r="X44" s="53">
        <v>1720</v>
      </c>
    </row>
    <row r="45" spans="1:24" ht="24" customHeight="1">
      <c r="A45" s="92"/>
      <c r="B45" s="91" t="s">
        <v>123</v>
      </c>
      <c r="C45" s="90" t="s">
        <v>126</v>
      </c>
      <c r="D45" s="89" t="s">
        <v>125</v>
      </c>
      <c r="E45" s="67" t="s">
        <v>80</v>
      </c>
      <c r="F45" s="88" t="s">
        <v>124</v>
      </c>
      <c r="G45" s="66">
        <v>0.996</v>
      </c>
      <c r="H45" s="65" t="s">
        <v>110</v>
      </c>
      <c r="I45" s="87" t="str">
        <f t="shared" si="0"/>
        <v>1,090</v>
      </c>
      <c r="J45" s="86">
        <v>5</v>
      </c>
      <c r="K45" s="85">
        <v>21.9</v>
      </c>
      <c r="L45" s="84">
        <f t="shared" si="1"/>
        <v>106.01187214611873</v>
      </c>
      <c r="M45" s="83">
        <f t="shared" si="2"/>
        <v>18.7</v>
      </c>
      <c r="N45" s="82">
        <f t="shared" si="3"/>
        <v>21.8</v>
      </c>
      <c r="O45" s="79" t="s">
        <v>118</v>
      </c>
      <c r="P45" s="81" t="s">
        <v>108</v>
      </c>
      <c r="Q45" s="79" t="s">
        <v>39</v>
      </c>
      <c r="R45" s="80"/>
      <c r="S45" s="79" t="s">
        <v>107</v>
      </c>
      <c r="T45" s="78">
        <f t="shared" si="4"/>
        <v>117</v>
      </c>
      <c r="U45" s="77">
        <f t="shared" si="5"/>
        <v>100</v>
      </c>
      <c r="W45" s="53">
        <v>1090</v>
      </c>
      <c r="X45" s="53"/>
    </row>
    <row r="46" spans="1:24" ht="24" customHeight="1">
      <c r="A46" s="92"/>
      <c r="B46" s="94" t="s">
        <v>123</v>
      </c>
      <c r="C46" s="93" t="s">
        <v>122</v>
      </c>
      <c r="D46" s="89" t="s">
        <v>121</v>
      </c>
      <c r="E46" s="67" t="s">
        <v>31</v>
      </c>
      <c r="F46" s="88" t="s">
        <v>119</v>
      </c>
      <c r="G46" s="66">
        <v>1.196</v>
      </c>
      <c r="H46" s="65" t="s">
        <v>110</v>
      </c>
      <c r="I46" s="87" t="str">
        <f t="shared" si="0"/>
        <v>970</v>
      </c>
      <c r="J46" s="86">
        <v>5</v>
      </c>
      <c r="K46" s="85">
        <v>24.6</v>
      </c>
      <c r="L46" s="84">
        <f t="shared" si="1"/>
        <v>94.376422764227627</v>
      </c>
      <c r="M46" s="83">
        <f t="shared" si="2"/>
        <v>20.8</v>
      </c>
      <c r="N46" s="82">
        <f t="shared" si="3"/>
        <v>23.7</v>
      </c>
      <c r="O46" s="79" t="s">
        <v>118</v>
      </c>
      <c r="P46" s="81" t="s">
        <v>108</v>
      </c>
      <c r="Q46" s="79" t="s">
        <v>36</v>
      </c>
      <c r="R46" s="80"/>
      <c r="S46" s="79" t="s">
        <v>107</v>
      </c>
      <c r="T46" s="78">
        <f t="shared" si="4"/>
        <v>118</v>
      </c>
      <c r="U46" s="77">
        <f t="shared" si="5"/>
        <v>103</v>
      </c>
      <c r="W46" s="53">
        <v>970</v>
      </c>
      <c r="X46" s="53"/>
    </row>
    <row r="47" spans="1:24" ht="24" customHeight="1">
      <c r="A47" s="92"/>
      <c r="B47" s="91"/>
      <c r="C47" s="90"/>
      <c r="D47" s="89" t="s">
        <v>121</v>
      </c>
      <c r="E47" s="67" t="s">
        <v>120</v>
      </c>
      <c r="F47" s="88" t="s">
        <v>119</v>
      </c>
      <c r="G47" s="66">
        <v>1.196</v>
      </c>
      <c r="H47" s="65" t="s">
        <v>110</v>
      </c>
      <c r="I47" s="87" t="str">
        <f t="shared" si="0"/>
        <v>980</v>
      </c>
      <c r="J47" s="86">
        <v>5</v>
      </c>
      <c r="K47" s="85">
        <v>23.6</v>
      </c>
      <c r="L47" s="84">
        <f t="shared" si="1"/>
        <v>98.375423728813558</v>
      </c>
      <c r="M47" s="83">
        <f t="shared" si="2"/>
        <v>20.5</v>
      </c>
      <c r="N47" s="82">
        <f t="shared" si="3"/>
        <v>23.4</v>
      </c>
      <c r="O47" s="79" t="s">
        <v>118</v>
      </c>
      <c r="P47" s="81" t="s">
        <v>117</v>
      </c>
      <c r="Q47" s="79" t="s">
        <v>36</v>
      </c>
      <c r="R47" s="80"/>
      <c r="S47" s="79" t="s">
        <v>107</v>
      </c>
      <c r="T47" s="78">
        <f t="shared" si="4"/>
        <v>115</v>
      </c>
      <c r="U47" s="77">
        <f t="shared" si="5"/>
        <v>100</v>
      </c>
      <c r="W47" s="53">
        <v>980</v>
      </c>
      <c r="X47" s="53"/>
    </row>
    <row r="48" spans="1:24" ht="24" customHeight="1">
      <c r="A48" s="76"/>
      <c r="B48" s="75"/>
      <c r="C48" s="74" t="s">
        <v>116</v>
      </c>
      <c r="D48" s="68" t="s">
        <v>115</v>
      </c>
      <c r="E48" s="67" t="s">
        <v>114</v>
      </c>
      <c r="F48" s="65" t="s">
        <v>111</v>
      </c>
      <c r="G48" s="66">
        <v>1.9950000000000001</v>
      </c>
      <c r="H48" s="65" t="s">
        <v>110</v>
      </c>
      <c r="I48" s="64" t="str">
        <f t="shared" si="0"/>
        <v>1,540</v>
      </c>
      <c r="J48" s="63">
        <v>5</v>
      </c>
      <c r="K48" s="73">
        <v>19.3</v>
      </c>
      <c r="L48" s="72">
        <f t="shared" si="1"/>
        <v>120.29326424870465</v>
      </c>
      <c r="M48" s="60">
        <f t="shared" si="2"/>
        <v>13.2</v>
      </c>
      <c r="N48" s="59">
        <f t="shared" si="3"/>
        <v>16.5</v>
      </c>
      <c r="O48" s="56" t="s">
        <v>109</v>
      </c>
      <c r="P48" s="58" t="s">
        <v>108</v>
      </c>
      <c r="Q48" s="56" t="s">
        <v>36</v>
      </c>
      <c r="R48" s="57"/>
      <c r="S48" s="56" t="s">
        <v>107</v>
      </c>
      <c r="T48" s="55">
        <f t="shared" si="4"/>
        <v>146</v>
      </c>
      <c r="U48" s="54">
        <f t="shared" si="5"/>
        <v>116</v>
      </c>
      <c r="W48" s="53">
        <v>1540</v>
      </c>
      <c r="X48" s="53"/>
    </row>
    <row r="49" spans="1:24" ht="24" customHeight="1">
      <c r="A49" s="76"/>
      <c r="B49" s="75"/>
      <c r="C49" s="74"/>
      <c r="D49" s="68" t="s">
        <v>115</v>
      </c>
      <c r="E49" s="67" t="s">
        <v>112</v>
      </c>
      <c r="F49" s="65" t="s">
        <v>111</v>
      </c>
      <c r="G49" s="66">
        <v>1.9950000000000001</v>
      </c>
      <c r="H49" s="65" t="s">
        <v>110</v>
      </c>
      <c r="I49" s="64" t="str">
        <f t="shared" si="0"/>
        <v>1,550~1,580</v>
      </c>
      <c r="J49" s="63">
        <v>5</v>
      </c>
      <c r="K49" s="73">
        <v>19.3</v>
      </c>
      <c r="L49" s="72">
        <f t="shared" si="1"/>
        <v>120.29326424870465</v>
      </c>
      <c r="M49" s="60">
        <f t="shared" si="2"/>
        <v>13.2</v>
      </c>
      <c r="N49" s="59">
        <f t="shared" si="3"/>
        <v>16.5</v>
      </c>
      <c r="O49" s="56" t="s">
        <v>109</v>
      </c>
      <c r="P49" s="58" t="s">
        <v>108</v>
      </c>
      <c r="Q49" s="56" t="s">
        <v>36</v>
      </c>
      <c r="R49" s="57"/>
      <c r="S49" s="56" t="s">
        <v>107</v>
      </c>
      <c r="T49" s="55">
        <f t="shared" si="4"/>
        <v>146</v>
      </c>
      <c r="U49" s="54">
        <f t="shared" si="5"/>
        <v>116</v>
      </c>
      <c r="W49" s="53">
        <v>1550</v>
      </c>
      <c r="X49" s="53">
        <v>1580</v>
      </c>
    </row>
    <row r="50" spans="1:24" ht="24" customHeight="1">
      <c r="A50" s="76"/>
      <c r="B50" s="75"/>
      <c r="C50" s="74"/>
      <c r="D50" s="68" t="s">
        <v>113</v>
      </c>
      <c r="E50" s="67" t="s">
        <v>114</v>
      </c>
      <c r="F50" s="65" t="s">
        <v>111</v>
      </c>
      <c r="G50" s="66">
        <v>1.9950000000000001</v>
      </c>
      <c r="H50" s="65" t="s">
        <v>110</v>
      </c>
      <c r="I50" s="64" t="str">
        <f t="shared" si="0"/>
        <v>1,590</v>
      </c>
      <c r="J50" s="63">
        <v>5</v>
      </c>
      <c r="K50" s="73">
        <v>18.8</v>
      </c>
      <c r="L50" s="72">
        <f t="shared" si="1"/>
        <v>123.49255319148935</v>
      </c>
      <c r="M50" s="60">
        <f t="shared" si="2"/>
        <v>13.2</v>
      </c>
      <c r="N50" s="59">
        <f t="shared" si="3"/>
        <v>16.5</v>
      </c>
      <c r="O50" s="56" t="s">
        <v>109</v>
      </c>
      <c r="P50" s="58" t="s">
        <v>108</v>
      </c>
      <c r="Q50" s="56" t="s">
        <v>39</v>
      </c>
      <c r="R50" s="57"/>
      <c r="S50" s="56" t="s">
        <v>107</v>
      </c>
      <c r="T50" s="55">
        <f t="shared" si="4"/>
        <v>142</v>
      </c>
      <c r="U50" s="54">
        <f t="shared" si="5"/>
        <v>113</v>
      </c>
      <c r="W50" s="53">
        <v>1590</v>
      </c>
      <c r="X50" s="53"/>
    </row>
    <row r="51" spans="1:24" ht="24" customHeight="1" thickBot="1">
      <c r="A51" s="71"/>
      <c r="B51" s="70"/>
      <c r="C51" s="69"/>
      <c r="D51" s="68" t="s">
        <v>113</v>
      </c>
      <c r="E51" s="67" t="s">
        <v>112</v>
      </c>
      <c r="F51" s="65" t="s">
        <v>111</v>
      </c>
      <c r="G51" s="66">
        <v>1.9950000000000001</v>
      </c>
      <c r="H51" s="65" t="s">
        <v>110</v>
      </c>
      <c r="I51" s="64" t="str">
        <f t="shared" si="0"/>
        <v>1,600~1,620</v>
      </c>
      <c r="J51" s="63">
        <v>5</v>
      </c>
      <c r="K51" s="62">
        <v>18.8</v>
      </c>
      <c r="L51" s="61">
        <f t="shared" si="1"/>
        <v>123.49255319148935</v>
      </c>
      <c r="M51" s="60">
        <f t="shared" si="2"/>
        <v>13.2</v>
      </c>
      <c r="N51" s="59">
        <f t="shared" si="3"/>
        <v>16.5</v>
      </c>
      <c r="O51" s="56" t="s">
        <v>109</v>
      </c>
      <c r="P51" s="58" t="s">
        <v>108</v>
      </c>
      <c r="Q51" s="56" t="s">
        <v>39</v>
      </c>
      <c r="R51" s="57"/>
      <c r="S51" s="56" t="s">
        <v>107</v>
      </c>
      <c r="T51" s="55">
        <f t="shared" si="4"/>
        <v>142</v>
      </c>
      <c r="U51" s="54">
        <f t="shared" si="5"/>
        <v>113</v>
      </c>
      <c r="W51" s="53">
        <v>1600</v>
      </c>
      <c r="X51" s="53">
        <v>1620</v>
      </c>
    </row>
    <row r="52" spans="1:24">
      <c r="B52" s="52" t="s">
        <v>106</v>
      </c>
      <c r="E52" s="48"/>
    </row>
    <row r="53" spans="1:24">
      <c r="B53" s="52"/>
      <c r="E53" s="48"/>
    </row>
    <row r="54" spans="1:24">
      <c r="B54" s="52"/>
      <c r="E54" s="48"/>
    </row>
    <row r="55" spans="1:24">
      <c r="B55" s="52"/>
      <c r="E55" s="48"/>
    </row>
    <row r="56" spans="1:24">
      <c r="B56" s="52"/>
      <c r="E56" s="48"/>
    </row>
    <row r="57" spans="1:24">
      <c r="B57" s="52"/>
      <c r="E57" s="48"/>
    </row>
    <row r="58" spans="1:24">
      <c r="B58" s="52"/>
      <c r="E58" s="48"/>
    </row>
    <row r="59" spans="1:24">
      <c r="B59" s="52"/>
      <c r="E59" s="48"/>
    </row>
    <row r="60" spans="1:24">
      <c r="B60" s="52"/>
      <c r="E60" s="48"/>
    </row>
    <row r="61" spans="1:24">
      <c r="B61" s="48" t="s">
        <v>105</v>
      </c>
      <c r="E61" s="48"/>
    </row>
    <row r="62" spans="1:24">
      <c r="B62" s="48" t="s">
        <v>104</v>
      </c>
      <c r="E62" s="48"/>
    </row>
    <row r="63" spans="1:24">
      <c r="B63" s="48" t="s">
        <v>103</v>
      </c>
      <c r="E63" s="48"/>
    </row>
    <row r="64" spans="1:24">
      <c r="B64" s="48" t="s">
        <v>102</v>
      </c>
      <c r="E64" s="48"/>
    </row>
    <row r="65" spans="2:5">
      <c r="B65" s="48" t="s">
        <v>101</v>
      </c>
      <c r="E65" s="48"/>
    </row>
    <row r="66" spans="2:5">
      <c r="B66" s="48" t="s">
        <v>100</v>
      </c>
      <c r="E66" s="48"/>
    </row>
    <row r="67" spans="2:5">
      <c r="B67" s="48" t="s">
        <v>99</v>
      </c>
      <c r="E67" s="48"/>
    </row>
    <row r="68" spans="2:5">
      <c r="B68" s="48" t="s">
        <v>98</v>
      </c>
      <c r="E68" s="48"/>
    </row>
  </sheetData>
  <sheetProtection selectLockedCells="1"/>
  <mergeCells count="31"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61" firstPageNumber="0" fitToHeight="0" orientation="landscape" r:id="rId1"/>
  <headerFooter alignWithMargins="0">
    <oddHeader>&amp;R様式1-6</oddHeader>
  </headerFooter>
  <rowBreaks count="1" manualBreakCount="1">
    <brk id="39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A10E32-14CC-4B36-9984-F187DC1A831E}">
  <sheetPr>
    <tabColor rgb="FFC00000"/>
    <pageSetUpPr fitToPage="1"/>
  </sheetPr>
  <dimension ref="A1:Z23"/>
  <sheetViews>
    <sheetView view="pageBreakPreview" zoomScaleNormal="55" zoomScaleSheetLayoutView="100" workbookViewId="0">
      <selection activeCell="L44" sqref="L44"/>
    </sheetView>
  </sheetViews>
  <sheetFormatPr defaultRowHeight="10"/>
  <cols>
    <col min="1" max="1" width="15.90625" style="44" customWidth="1"/>
    <col min="2" max="2" width="3.90625" style="2" bestFit="1" customWidth="1"/>
    <col min="3" max="3" width="23.6328125" style="2" customWidth="1"/>
    <col min="4" max="4" width="13.90625" style="2" bestFit="1" customWidth="1"/>
    <col min="5" max="5" width="17" style="45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6" ht="21.75" customHeight="1">
      <c r="A1" s="1"/>
      <c r="B1" s="1"/>
      <c r="Q1" s="3"/>
    </row>
    <row r="2" spans="1:26" ht="15.5">
      <c r="A2" s="2"/>
      <c r="E2" s="2"/>
      <c r="F2" s="5"/>
      <c r="J2" s="368" t="s">
        <v>276</v>
      </c>
      <c r="K2" s="368"/>
      <c r="L2" s="368"/>
      <c r="M2" s="368"/>
      <c r="N2" s="368"/>
      <c r="O2" s="368"/>
      <c r="P2" s="6"/>
      <c r="Q2" s="439" t="s">
        <v>381</v>
      </c>
      <c r="R2" s="440"/>
      <c r="S2" s="440"/>
      <c r="T2" s="440"/>
      <c r="U2" s="440"/>
    </row>
    <row r="3" spans="1:26" ht="23.25" customHeight="1">
      <c r="A3" s="177" t="s">
        <v>227</v>
      </c>
      <c r="B3" s="7"/>
      <c r="E3" s="2"/>
      <c r="J3" s="6"/>
      <c r="Q3" s="8"/>
      <c r="R3" s="370" t="s">
        <v>3</v>
      </c>
      <c r="S3" s="370"/>
      <c r="T3" s="370"/>
      <c r="U3" s="370"/>
      <c r="W3" s="147" t="s">
        <v>225</v>
      </c>
      <c r="X3" s="10"/>
    </row>
    <row r="4" spans="1:26" ht="14.25" customHeight="1" thickBot="1">
      <c r="A4" s="347" t="s">
        <v>5</v>
      </c>
      <c r="B4" s="371" t="s">
        <v>6</v>
      </c>
      <c r="C4" s="372"/>
      <c r="D4" s="375"/>
      <c r="E4" s="377"/>
      <c r="F4" s="371" t="s">
        <v>7</v>
      </c>
      <c r="G4" s="379"/>
      <c r="H4" s="436" t="s">
        <v>327</v>
      </c>
      <c r="I4" s="356" t="s">
        <v>9</v>
      </c>
      <c r="J4" s="332" t="s">
        <v>10</v>
      </c>
      <c r="K4" s="353" t="s">
        <v>326</v>
      </c>
      <c r="L4" s="354"/>
      <c r="M4" s="354"/>
      <c r="N4" s="355"/>
      <c r="O4" s="436" t="s">
        <v>217</v>
      </c>
      <c r="P4" s="441" t="s">
        <v>325</v>
      </c>
      <c r="Q4" s="358"/>
      <c r="R4" s="359"/>
      <c r="S4" s="363" t="s">
        <v>14</v>
      </c>
      <c r="T4" s="442" t="s">
        <v>214</v>
      </c>
      <c r="U4" s="436" t="s">
        <v>213</v>
      </c>
      <c r="W4" s="434" t="s">
        <v>324</v>
      </c>
      <c r="X4" s="434" t="s">
        <v>323</v>
      </c>
    </row>
    <row r="5" spans="1:26" ht="11.25" customHeight="1">
      <c r="A5" s="348"/>
      <c r="B5" s="373"/>
      <c r="C5" s="374"/>
      <c r="D5" s="376"/>
      <c r="E5" s="378"/>
      <c r="F5" s="334"/>
      <c r="G5" s="346"/>
      <c r="H5" s="348"/>
      <c r="I5" s="348"/>
      <c r="J5" s="333"/>
      <c r="K5" s="337" t="s">
        <v>17</v>
      </c>
      <c r="L5" s="340" t="s">
        <v>322</v>
      </c>
      <c r="M5" s="343" t="s">
        <v>19</v>
      </c>
      <c r="N5" s="344" t="s">
        <v>20</v>
      </c>
      <c r="O5" s="437"/>
      <c r="P5" s="360"/>
      <c r="Q5" s="361"/>
      <c r="R5" s="362"/>
      <c r="S5" s="364"/>
      <c r="T5" s="366"/>
      <c r="U5" s="348"/>
      <c r="W5" s="434"/>
      <c r="X5" s="434"/>
    </row>
    <row r="6" spans="1:26" ht="11.25" customHeight="1">
      <c r="A6" s="348"/>
      <c r="B6" s="373"/>
      <c r="C6" s="374"/>
      <c r="D6" s="347" t="s">
        <v>21</v>
      </c>
      <c r="E6" s="448" t="s">
        <v>206</v>
      </c>
      <c r="F6" s="347" t="s">
        <v>21</v>
      </c>
      <c r="G6" s="356" t="s">
        <v>321</v>
      </c>
      <c r="H6" s="348"/>
      <c r="I6" s="348"/>
      <c r="J6" s="333"/>
      <c r="K6" s="338"/>
      <c r="L6" s="341"/>
      <c r="M6" s="338"/>
      <c r="N6" s="345"/>
      <c r="O6" s="437"/>
      <c r="P6" s="436" t="s">
        <v>203</v>
      </c>
      <c r="Q6" s="436" t="s">
        <v>202</v>
      </c>
      <c r="R6" s="347" t="s">
        <v>26</v>
      </c>
      <c r="S6" s="443" t="s">
        <v>200</v>
      </c>
      <c r="T6" s="366"/>
      <c r="U6" s="348"/>
      <c r="W6" s="434"/>
      <c r="X6" s="434"/>
    </row>
    <row r="7" spans="1:26" ht="12" customHeight="1">
      <c r="A7" s="348"/>
      <c r="B7" s="373"/>
      <c r="C7" s="374"/>
      <c r="D7" s="348"/>
      <c r="E7" s="348"/>
      <c r="F7" s="348"/>
      <c r="G7" s="348"/>
      <c r="H7" s="348"/>
      <c r="I7" s="348"/>
      <c r="J7" s="333"/>
      <c r="K7" s="338"/>
      <c r="L7" s="341"/>
      <c r="M7" s="338"/>
      <c r="N7" s="345"/>
      <c r="O7" s="437"/>
      <c r="P7" s="437"/>
      <c r="Q7" s="437"/>
      <c r="R7" s="348"/>
      <c r="S7" s="444"/>
      <c r="T7" s="366"/>
      <c r="U7" s="348"/>
      <c r="W7" s="434"/>
      <c r="X7" s="434"/>
    </row>
    <row r="8" spans="1:26" ht="11.25" customHeight="1">
      <c r="A8" s="349"/>
      <c r="B8" s="446"/>
      <c r="C8" s="447"/>
      <c r="D8" s="349"/>
      <c r="E8" s="349"/>
      <c r="F8" s="349"/>
      <c r="G8" s="349"/>
      <c r="H8" s="349"/>
      <c r="I8" s="349"/>
      <c r="J8" s="334"/>
      <c r="K8" s="339"/>
      <c r="L8" s="342"/>
      <c r="M8" s="339"/>
      <c r="N8" s="346"/>
      <c r="O8" s="438"/>
      <c r="P8" s="438"/>
      <c r="Q8" s="438"/>
      <c r="R8" s="349"/>
      <c r="S8" s="445"/>
      <c r="T8" s="367"/>
      <c r="U8" s="349"/>
      <c r="W8" s="435"/>
      <c r="X8" s="435"/>
    </row>
    <row r="9" spans="1:26" ht="24" customHeight="1">
      <c r="A9" s="172" t="s">
        <v>380</v>
      </c>
      <c r="B9" s="166"/>
      <c r="C9" s="165" t="s">
        <v>379</v>
      </c>
      <c r="D9" s="164" t="s">
        <v>378</v>
      </c>
      <c r="E9" s="20" t="s">
        <v>80</v>
      </c>
      <c r="F9" s="41" t="s">
        <v>124</v>
      </c>
      <c r="G9" s="22">
        <v>0.996</v>
      </c>
      <c r="H9" s="41" t="s">
        <v>368</v>
      </c>
      <c r="I9" s="163">
        <v>1090</v>
      </c>
      <c r="J9" s="162">
        <v>5</v>
      </c>
      <c r="K9" s="169">
        <v>21.9</v>
      </c>
      <c r="L9" s="168">
        <f>IF(K9&gt;0,1/K9*34.6*67.1,"")</f>
        <v>106.01187214611873</v>
      </c>
      <c r="M9" s="159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158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155" t="s">
        <v>118</v>
      </c>
      <c r="P9" s="157" t="s">
        <v>56</v>
      </c>
      <c r="Q9" s="155" t="s">
        <v>36</v>
      </c>
      <c r="R9" s="156"/>
      <c r="S9" s="155" t="s">
        <v>277</v>
      </c>
      <c r="T9" s="154">
        <f>IFERROR(IF(K9&lt;M9,"",(ROUNDDOWN(K9/M9*100,0))),"")</f>
        <v>117</v>
      </c>
      <c r="U9" s="153">
        <f>IFERROR(IF(K9&lt;N9,"",(ROUNDDOWN(K9/N9*100,0))),"")</f>
        <v>100</v>
      </c>
      <c r="W9" s="35">
        <v>1090</v>
      </c>
      <c r="X9" s="35"/>
      <c r="Z9" s="249"/>
    </row>
    <row r="10" spans="1:26" ht="24" customHeight="1">
      <c r="A10" s="172"/>
      <c r="B10" s="174"/>
      <c r="C10" s="173" t="s">
        <v>377</v>
      </c>
      <c r="D10" s="164" t="s">
        <v>376</v>
      </c>
      <c r="E10" s="20" t="s">
        <v>375</v>
      </c>
      <c r="F10" s="41" t="s">
        <v>374</v>
      </c>
      <c r="G10" s="22">
        <v>1.196</v>
      </c>
      <c r="H10" s="41" t="s">
        <v>232</v>
      </c>
      <c r="I10" s="163" t="s">
        <v>373</v>
      </c>
      <c r="J10" s="162">
        <v>5</v>
      </c>
      <c r="K10" s="169">
        <v>34.799999999999997</v>
      </c>
      <c r="L10" s="168">
        <f>IF(K10&gt;0,1/K10*34.6*67.1,"")</f>
        <v>66.714367816091965</v>
      </c>
      <c r="M10" s="159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20.5</v>
      </c>
      <c r="N10" s="158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23.4</v>
      </c>
      <c r="O10" s="155" t="s">
        <v>55</v>
      </c>
      <c r="P10" s="157" t="s">
        <v>56</v>
      </c>
      <c r="Q10" s="155" t="s">
        <v>36</v>
      </c>
      <c r="R10" s="156"/>
      <c r="S10" s="155" t="s">
        <v>277</v>
      </c>
      <c r="T10" s="154">
        <f>IFERROR(IF(K10&lt;M10,"",(ROUNDDOWN(K10/M10*100,0))),"")</f>
        <v>169</v>
      </c>
      <c r="U10" s="153">
        <f>IFERROR(IF(K10&lt;N10,"",(ROUNDDOWN(K10/N10*100,0))),"")</f>
        <v>148</v>
      </c>
      <c r="W10" s="35">
        <v>1060</v>
      </c>
      <c r="X10" s="35">
        <v>1070</v>
      </c>
      <c r="Z10" s="249"/>
    </row>
    <row r="11" spans="1:26" ht="24" customHeight="1">
      <c r="A11" s="172"/>
      <c r="B11" s="171"/>
      <c r="C11" s="170"/>
      <c r="D11" s="164" t="s">
        <v>372</v>
      </c>
      <c r="E11" s="20" t="s">
        <v>69</v>
      </c>
      <c r="F11" s="41" t="s">
        <v>119</v>
      </c>
      <c r="G11" s="22">
        <v>1.196</v>
      </c>
      <c r="H11" s="41" t="s">
        <v>368</v>
      </c>
      <c r="I11" s="163">
        <v>970</v>
      </c>
      <c r="J11" s="162">
        <v>5</v>
      </c>
      <c r="K11" s="169">
        <v>24.6</v>
      </c>
      <c r="L11" s="168">
        <f>IF(K11&gt;0,1/K11*34.6*67.1,"")</f>
        <v>94.376422764227627</v>
      </c>
      <c r="M11" s="159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20.8</v>
      </c>
      <c r="N11" s="158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23.7</v>
      </c>
      <c r="O11" s="155" t="s">
        <v>118</v>
      </c>
      <c r="P11" s="157" t="s">
        <v>56</v>
      </c>
      <c r="Q11" s="155" t="s">
        <v>36</v>
      </c>
      <c r="R11" s="156"/>
      <c r="S11" s="155" t="s">
        <v>277</v>
      </c>
      <c r="T11" s="154">
        <f>IFERROR(IF(K11&lt;M11,"",(ROUNDDOWN(K11/M11*100,0))),"")</f>
        <v>118</v>
      </c>
      <c r="U11" s="153">
        <f>IFERROR(IF(K11&lt;N11,"",(ROUNDDOWN(K11/N11*100,0))),"")</f>
        <v>103</v>
      </c>
      <c r="W11" s="35">
        <v>970</v>
      </c>
      <c r="X11" s="35"/>
      <c r="Z11" s="249"/>
    </row>
    <row r="12" spans="1:26" ht="24" customHeight="1">
      <c r="A12" s="172"/>
      <c r="B12" s="171"/>
      <c r="C12" s="170"/>
      <c r="D12" s="164" t="s">
        <v>372</v>
      </c>
      <c r="E12" s="20" t="s">
        <v>371</v>
      </c>
      <c r="F12" s="41" t="s">
        <v>119</v>
      </c>
      <c r="G12" s="22">
        <v>1.196</v>
      </c>
      <c r="H12" s="41" t="s">
        <v>368</v>
      </c>
      <c r="I12" s="163">
        <v>980</v>
      </c>
      <c r="J12" s="162">
        <v>5</v>
      </c>
      <c r="K12" s="169">
        <v>23.6</v>
      </c>
      <c r="L12" s="168">
        <f>IF(K12&gt;0,1/K12*34.6*67.1,"")</f>
        <v>98.375423728813558</v>
      </c>
      <c r="M12" s="159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20.5</v>
      </c>
      <c r="N12" s="158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23.4</v>
      </c>
      <c r="O12" s="155" t="s">
        <v>118</v>
      </c>
      <c r="P12" s="157" t="s">
        <v>56</v>
      </c>
      <c r="Q12" s="155" t="s">
        <v>36</v>
      </c>
      <c r="R12" s="156"/>
      <c r="S12" s="155" t="s">
        <v>277</v>
      </c>
      <c r="T12" s="154">
        <f>IFERROR(IF(K12&lt;M12,"",(ROUNDDOWN(K12/M12*100,0))),"")</f>
        <v>115</v>
      </c>
      <c r="U12" s="153">
        <f>IFERROR(IF(K12&lt;N12,"",(ROUNDDOWN(K12/N12*100,0))),"")</f>
        <v>100</v>
      </c>
      <c r="W12" s="35">
        <v>980</v>
      </c>
      <c r="X12" s="35"/>
      <c r="Z12" s="249"/>
    </row>
    <row r="13" spans="1:26" ht="24" customHeight="1">
      <c r="A13" s="167"/>
      <c r="B13" s="166"/>
      <c r="C13" s="165"/>
      <c r="D13" s="164" t="s">
        <v>370</v>
      </c>
      <c r="E13" s="20" t="s">
        <v>369</v>
      </c>
      <c r="F13" s="41" t="s">
        <v>124</v>
      </c>
      <c r="G13" s="22">
        <v>0.996</v>
      </c>
      <c r="H13" s="41" t="s">
        <v>368</v>
      </c>
      <c r="I13" s="163" t="s">
        <v>367</v>
      </c>
      <c r="J13" s="162">
        <v>5</v>
      </c>
      <c r="K13" s="169">
        <v>21.2</v>
      </c>
      <c r="L13" s="168">
        <f>IF(K13&gt;0,1/K13*34.6*67.1,"")</f>
        <v>109.51226415094339</v>
      </c>
      <c r="M13" s="159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20.5</v>
      </c>
      <c r="N13" s="158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23.4</v>
      </c>
      <c r="O13" s="155" t="s">
        <v>118</v>
      </c>
      <c r="P13" s="157" t="s">
        <v>35</v>
      </c>
      <c r="Q13" s="155" t="s">
        <v>39</v>
      </c>
      <c r="R13" s="156"/>
      <c r="S13" s="155"/>
      <c r="T13" s="154">
        <f>IFERROR(IF(K13&lt;M13,"",(ROUNDDOWN(K13/M13*100,0))),"")</f>
        <v>103</v>
      </c>
      <c r="U13" s="153" t="str">
        <f>IFERROR(IF(K13&lt;N13,"",(ROUNDDOWN(K13/N13*100,0))),"")</f>
        <v/>
      </c>
      <c r="W13" s="35">
        <v>1040</v>
      </c>
      <c r="X13" s="35">
        <v>1050</v>
      </c>
      <c r="Z13" s="249"/>
    </row>
    <row r="14" spans="1:26" s="4" customFormat="1">
      <c r="A14" s="248"/>
      <c r="B14" s="4" t="s">
        <v>366</v>
      </c>
    </row>
    <row r="15" spans="1:26">
      <c r="E15" s="2"/>
    </row>
    <row r="16" spans="1:26">
      <c r="B16" s="2" t="s">
        <v>87</v>
      </c>
      <c r="E16" s="2"/>
    </row>
    <row r="17" spans="2:5">
      <c r="B17" s="2" t="s">
        <v>88</v>
      </c>
      <c r="E17" s="2"/>
    </row>
    <row r="18" spans="2:5">
      <c r="B18" s="2" t="s">
        <v>89</v>
      </c>
      <c r="E18" s="2"/>
    </row>
    <row r="19" spans="2:5">
      <c r="B19" s="2" t="s">
        <v>90</v>
      </c>
      <c r="E19" s="2"/>
    </row>
    <row r="20" spans="2:5">
      <c r="B20" s="2" t="s">
        <v>91</v>
      </c>
      <c r="E20" s="2"/>
    </row>
    <row r="21" spans="2:5">
      <c r="B21" s="2" t="s">
        <v>92</v>
      </c>
      <c r="E21" s="2"/>
    </row>
    <row r="22" spans="2:5">
      <c r="B22" s="2" t="s">
        <v>93</v>
      </c>
      <c r="E22" s="2"/>
    </row>
    <row r="23" spans="2:5">
      <c r="B23" s="2" t="s">
        <v>94</v>
      </c>
      <c r="E23" s="2"/>
    </row>
  </sheetData>
  <sheetProtection selectLockedCells="1"/>
  <mergeCells count="31">
    <mergeCell ref="I4:I8"/>
    <mergeCell ref="M5:M8"/>
    <mergeCell ref="N5:N8"/>
    <mergeCell ref="D6:D8"/>
    <mergeCell ref="E6:E8"/>
    <mergeCell ref="F6:F8"/>
    <mergeCell ref="G6:G8"/>
    <mergeCell ref="H4:H8"/>
    <mergeCell ref="K5:K8"/>
    <mergeCell ref="L5:L8"/>
    <mergeCell ref="K4:N4"/>
    <mergeCell ref="A4:A8"/>
    <mergeCell ref="B4:C8"/>
    <mergeCell ref="D4:D5"/>
    <mergeCell ref="E4:E5"/>
    <mergeCell ref="F4:G5"/>
    <mergeCell ref="W4:W8"/>
    <mergeCell ref="X4:X8"/>
    <mergeCell ref="Q6:Q8"/>
    <mergeCell ref="R6:R8"/>
    <mergeCell ref="J2:O2"/>
    <mergeCell ref="Q2:U2"/>
    <mergeCell ref="R3:U3"/>
    <mergeCell ref="P6:P8"/>
    <mergeCell ref="J4:J8"/>
    <mergeCell ref="U4:U8"/>
    <mergeCell ref="O4:O8"/>
    <mergeCell ref="P4:R5"/>
    <mergeCell ref="S4:S5"/>
    <mergeCell ref="T4:T8"/>
    <mergeCell ref="S6:S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59" firstPageNumber="0" fitToHeight="0" orientation="landscape" r:id="rId1"/>
  <headerFooter alignWithMargins="0">
    <oddHeader>&amp;R様式1-6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990E-A838-4CB9-BE97-5301D3A99A05}">
  <sheetPr>
    <tabColor rgb="FFC00000"/>
    <pageSetUpPr fitToPage="1"/>
  </sheetPr>
  <dimension ref="A1:V40"/>
  <sheetViews>
    <sheetView view="pageBreakPreview" zoomScaleNormal="55" zoomScaleSheetLayoutView="100" workbookViewId="0">
      <selection activeCell="L44" sqref="L44"/>
    </sheetView>
  </sheetViews>
  <sheetFormatPr defaultRowHeight="10"/>
  <cols>
    <col min="1" max="1" width="4.453125" style="210" bestFit="1" customWidth="1"/>
    <col min="2" max="2" width="3.81640625" style="209" bestFit="1" customWidth="1"/>
    <col min="3" max="3" width="9.54296875" style="209" bestFit="1" customWidth="1"/>
    <col min="4" max="4" width="13.6328125" style="209" customWidth="1"/>
    <col min="5" max="5" width="9.81640625" style="209" customWidth="1"/>
    <col min="6" max="6" width="8.453125" style="209" bestFit="1" customWidth="1"/>
    <col min="7" max="7" width="5.54296875" style="209" bestFit="1" customWidth="1"/>
    <col min="8" max="8" width="11.1796875" style="209" bestFit="1" customWidth="1"/>
    <col min="9" max="9" width="8.81640625" style="209" bestFit="1" customWidth="1"/>
    <col min="10" max="10" width="5.81640625" style="209" bestFit="1" customWidth="1"/>
    <col min="11" max="11" width="6" style="209" bestFit="1" customWidth="1"/>
    <col min="12" max="12" width="13.08984375" style="209" bestFit="1" customWidth="1"/>
    <col min="13" max="14" width="8.453125" style="209" bestFit="1" customWidth="1"/>
    <col min="15" max="16" width="6.90625" style="209" bestFit="1" customWidth="1"/>
    <col min="17" max="17" width="4.08984375" style="209" bestFit="1" customWidth="1"/>
    <col min="18" max="18" width="5.81640625" style="209" bestFit="1" customWidth="1"/>
    <col min="19" max="19" width="8.453125" style="209" bestFit="1" customWidth="1"/>
    <col min="20" max="21" width="8" style="209" bestFit="1" customWidth="1"/>
    <col min="22" max="254" width="8.7265625" style="209"/>
    <col min="255" max="255" width="15.54296875" style="209" customWidth="1"/>
    <col min="256" max="256" width="3.81640625" style="209" bestFit="1" customWidth="1"/>
    <col min="257" max="257" width="37.453125" style="209" customWidth="1"/>
    <col min="258" max="258" width="13.6328125" style="209" bestFit="1" customWidth="1"/>
    <col min="259" max="259" width="16.6328125" style="209" customWidth="1"/>
    <col min="260" max="260" width="12.81640625" style="209" bestFit="1" customWidth="1"/>
    <col min="261" max="261" width="6.81640625" style="209" customWidth="1"/>
    <col min="262" max="262" width="11.81640625" style="209" bestFit="1" customWidth="1"/>
    <col min="263" max="263" width="10.1796875" style="209" bestFit="1" customWidth="1"/>
    <col min="264" max="264" width="6.81640625" style="209" bestFit="1" customWidth="1"/>
    <col min="265" max="265" width="5.7265625" style="209" bestFit="1" customWidth="1"/>
    <col min="266" max="266" width="8.54296875" style="209" bestFit="1" customWidth="1"/>
    <col min="267" max="267" width="8.26953125" style="209" bestFit="1" customWidth="1"/>
    <col min="268" max="268" width="8.453125" style="209" bestFit="1" customWidth="1"/>
    <col min="269" max="269" width="14.1796875" style="209" bestFit="1" customWidth="1"/>
    <col min="270" max="270" width="9.81640625" style="209" bestFit="1" customWidth="1"/>
    <col min="271" max="271" width="5.81640625" style="209" customWidth="1"/>
    <col min="272" max="272" width="24.81640625" style="209" bestFit="1" customWidth="1"/>
    <col min="273" max="273" width="10.7265625" style="209" bestFit="1" customWidth="1"/>
    <col min="274" max="275" width="8" style="209" bestFit="1" customWidth="1"/>
    <col min="276" max="510" width="8.7265625" style="209"/>
    <col min="511" max="511" width="15.54296875" style="209" customWidth="1"/>
    <col min="512" max="512" width="3.81640625" style="209" bestFit="1" customWidth="1"/>
    <col min="513" max="513" width="37.453125" style="209" customWidth="1"/>
    <col min="514" max="514" width="13.6328125" style="209" bestFit="1" customWidth="1"/>
    <col min="515" max="515" width="16.6328125" style="209" customWidth="1"/>
    <col min="516" max="516" width="12.81640625" style="209" bestFit="1" customWidth="1"/>
    <col min="517" max="517" width="6.81640625" style="209" customWidth="1"/>
    <col min="518" max="518" width="11.81640625" style="209" bestFit="1" customWidth="1"/>
    <col min="519" max="519" width="10.1796875" style="209" bestFit="1" customWidth="1"/>
    <col min="520" max="520" width="6.81640625" style="209" bestFit="1" customWidth="1"/>
    <col min="521" max="521" width="5.7265625" style="209" bestFit="1" customWidth="1"/>
    <col min="522" max="522" width="8.54296875" style="209" bestFit="1" customWidth="1"/>
    <col min="523" max="523" width="8.26953125" style="209" bestFit="1" customWidth="1"/>
    <col min="524" max="524" width="8.453125" style="209" bestFit="1" customWidth="1"/>
    <col min="525" max="525" width="14.1796875" style="209" bestFit="1" customWidth="1"/>
    <col min="526" max="526" width="9.81640625" style="209" bestFit="1" customWidth="1"/>
    <col min="527" max="527" width="5.81640625" style="209" customWidth="1"/>
    <col min="528" max="528" width="24.81640625" style="209" bestFit="1" customWidth="1"/>
    <col min="529" max="529" width="10.7265625" style="209" bestFit="1" customWidth="1"/>
    <col min="530" max="531" width="8" style="209" bestFit="1" customWidth="1"/>
    <col min="532" max="766" width="8.7265625" style="209"/>
    <col min="767" max="767" width="15.54296875" style="209" customWidth="1"/>
    <col min="768" max="768" width="3.81640625" style="209" bestFit="1" customWidth="1"/>
    <col min="769" max="769" width="37.453125" style="209" customWidth="1"/>
    <col min="770" max="770" width="13.6328125" style="209" bestFit="1" customWidth="1"/>
    <col min="771" max="771" width="16.6328125" style="209" customWidth="1"/>
    <col min="772" max="772" width="12.81640625" style="209" bestFit="1" customWidth="1"/>
    <col min="773" max="773" width="6.81640625" style="209" customWidth="1"/>
    <col min="774" max="774" width="11.81640625" style="209" bestFit="1" customWidth="1"/>
    <col min="775" max="775" width="10.1796875" style="209" bestFit="1" customWidth="1"/>
    <col min="776" max="776" width="6.81640625" style="209" bestFit="1" customWidth="1"/>
    <col min="777" max="777" width="5.7265625" style="209" bestFit="1" customWidth="1"/>
    <col min="778" max="778" width="8.54296875" style="209" bestFit="1" customWidth="1"/>
    <col min="779" max="779" width="8.26953125" style="209" bestFit="1" customWidth="1"/>
    <col min="780" max="780" width="8.453125" style="209" bestFit="1" customWidth="1"/>
    <col min="781" max="781" width="14.1796875" style="209" bestFit="1" customWidth="1"/>
    <col min="782" max="782" width="9.81640625" style="209" bestFit="1" customWidth="1"/>
    <col min="783" max="783" width="5.81640625" style="209" customWidth="1"/>
    <col min="784" max="784" width="24.81640625" style="209" bestFit="1" customWidth="1"/>
    <col min="785" max="785" width="10.7265625" style="209" bestFit="1" customWidth="1"/>
    <col min="786" max="787" width="8" style="209" bestFit="1" customWidth="1"/>
    <col min="788" max="1022" width="8.7265625" style="209"/>
    <col min="1023" max="1023" width="15.54296875" style="209" customWidth="1"/>
    <col min="1024" max="1024" width="3.81640625" style="209" bestFit="1" customWidth="1"/>
    <col min="1025" max="1025" width="37.453125" style="209" customWidth="1"/>
    <col min="1026" max="1026" width="13.6328125" style="209" bestFit="1" customWidth="1"/>
    <col min="1027" max="1027" width="16.6328125" style="209" customWidth="1"/>
    <col min="1028" max="1028" width="12.81640625" style="209" bestFit="1" customWidth="1"/>
    <col min="1029" max="1029" width="6.81640625" style="209" customWidth="1"/>
    <col min="1030" max="1030" width="11.81640625" style="209" bestFit="1" customWidth="1"/>
    <col min="1031" max="1031" width="10.1796875" style="209" bestFit="1" customWidth="1"/>
    <col min="1032" max="1032" width="6.81640625" style="209" bestFit="1" customWidth="1"/>
    <col min="1033" max="1033" width="5.7265625" style="209" bestFit="1" customWidth="1"/>
    <col min="1034" max="1034" width="8.54296875" style="209" bestFit="1" customWidth="1"/>
    <col min="1035" max="1035" width="8.26953125" style="209" bestFit="1" customWidth="1"/>
    <col min="1036" max="1036" width="8.453125" style="209" bestFit="1" customWidth="1"/>
    <col min="1037" max="1037" width="14.1796875" style="209" bestFit="1" customWidth="1"/>
    <col min="1038" max="1038" width="9.81640625" style="209" bestFit="1" customWidth="1"/>
    <col min="1039" max="1039" width="5.81640625" style="209" customWidth="1"/>
    <col min="1040" max="1040" width="24.81640625" style="209" bestFit="1" customWidth="1"/>
    <col min="1041" max="1041" width="10.7265625" style="209" bestFit="1" customWidth="1"/>
    <col min="1042" max="1043" width="8" style="209" bestFit="1" customWidth="1"/>
    <col min="1044" max="1278" width="8.7265625" style="209"/>
    <col min="1279" max="1279" width="15.54296875" style="209" customWidth="1"/>
    <col min="1280" max="1280" width="3.81640625" style="209" bestFit="1" customWidth="1"/>
    <col min="1281" max="1281" width="37.453125" style="209" customWidth="1"/>
    <col min="1282" max="1282" width="13.6328125" style="209" bestFit="1" customWidth="1"/>
    <col min="1283" max="1283" width="16.6328125" style="209" customWidth="1"/>
    <col min="1284" max="1284" width="12.81640625" style="209" bestFit="1" customWidth="1"/>
    <col min="1285" max="1285" width="6.81640625" style="209" customWidth="1"/>
    <col min="1286" max="1286" width="11.81640625" style="209" bestFit="1" customWidth="1"/>
    <col min="1287" max="1287" width="10.1796875" style="209" bestFit="1" customWidth="1"/>
    <col min="1288" max="1288" width="6.81640625" style="209" bestFit="1" customWidth="1"/>
    <col min="1289" max="1289" width="5.7265625" style="209" bestFit="1" customWidth="1"/>
    <col min="1290" max="1290" width="8.54296875" style="209" bestFit="1" customWidth="1"/>
    <col min="1291" max="1291" width="8.26953125" style="209" bestFit="1" customWidth="1"/>
    <col min="1292" max="1292" width="8.453125" style="209" bestFit="1" customWidth="1"/>
    <col min="1293" max="1293" width="14.1796875" style="209" bestFit="1" customWidth="1"/>
    <col min="1294" max="1294" width="9.81640625" style="209" bestFit="1" customWidth="1"/>
    <col min="1295" max="1295" width="5.81640625" style="209" customWidth="1"/>
    <col min="1296" max="1296" width="24.81640625" style="209" bestFit="1" customWidth="1"/>
    <col min="1297" max="1297" width="10.7265625" style="209" bestFit="1" customWidth="1"/>
    <col min="1298" max="1299" width="8" style="209" bestFit="1" customWidth="1"/>
    <col min="1300" max="1534" width="8.7265625" style="209"/>
    <col min="1535" max="1535" width="15.54296875" style="209" customWidth="1"/>
    <col min="1536" max="1536" width="3.81640625" style="209" bestFit="1" customWidth="1"/>
    <col min="1537" max="1537" width="37.453125" style="209" customWidth="1"/>
    <col min="1538" max="1538" width="13.6328125" style="209" bestFit="1" customWidth="1"/>
    <col min="1539" max="1539" width="16.6328125" style="209" customWidth="1"/>
    <col min="1540" max="1540" width="12.81640625" style="209" bestFit="1" customWidth="1"/>
    <col min="1541" max="1541" width="6.81640625" style="209" customWidth="1"/>
    <col min="1542" max="1542" width="11.81640625" style="209" bestFit="1" customWidth="1"/>
    <col min="1543" max="1543" width="10.1796875" style="209" bestFit="1" customWidth="1"/>
    <col min="1544" max="1544" width="6.81640625" style="209" bestFit="1" customWidth="1"/>
    <col min="1545" max="1545" width="5.7265625" style="209" bestFit="1" customWidth="1"/>
    <col min="1546" max="1546" width="8.54296875" style="209" bestFit="1" customWidth="1"/>
    <col min="1547" max="1547" width="8.26953125" style="209" bestFit="1" customWidth="1"/>
    <col min="1548" max="1548" width="8.453125" style="209" bestFit="1" customWidth="1"/>
    <col min="1549" max="1549" width="14.1796875" style="209" bestFit="1" customWidth="1"/>
    <col min="1550" max="1550" width="9.81640625" style="209" bestFit="1" customWidth="1"/>
    <col min="1551" max="1551" width="5.81640625" style="209" customWidth="1"/>
    <col min="1552" max="1552" width="24.81640625" style="209" bestFit="1" customWidth="1"/>
    <col min="1553" max="1553" width="10.7265625" style="209" bestFit="1" customWidth="1"/>
    <col min="1554" max="1555" width="8" style="209" bestFit="1" customWidth="1"/>
    <col min="1556" max="1790" width="8.7265625" style="209"/>
    <col min="1791" max="1791" width="15.54296875" style="209" customWidth="1"/>
    <col min="1792" max="1792" width="3.81640625" style="209" bestFit="1" customWidth="1"/>
    <col min="1793" max="1793" width="37.453125" style="209" customWidth="1"/>
    <col min="1794" max="1794" width="13.6328125" style="209" bestFit="1" customWidth="1"/>
    <col min="1795" max="1795" width="16.6328125" style="209" customWidth="1"/>
    <col min="1796" max="1796" width="12.81640625" style="209" bestFit="1" customWidth="1"/>
    <col min="1797" max="1797" width="6.81640625" style="209" customWidth="1"/>
    <col min="1798" max="1798" width="11.81640625" style="209" bestFit="1" customWidth="1"/>
    <col min="1799" max="1799" width="10.1796875" style="209" bestFit="1" customWidth="1"/>
    <col min="1800" max="1800" width="6.81640625" style="209" bestFit="1" customWidth="1"/>
    <col min="1801" max="1801" width="5.7265625" style="209" bestFit="1" customWidth="1"/>
    <col min="1802" max="1802" width="8.54296875" style="209" bestFit="1" customWidth="1"/>
    <col min="1803" max="1803" width="8.26953125" style="209" bestFit="1" customWidth="1"/>
    <col min="1804" max="1804" width="8.453125" style="209" bestFit="1" customWidth="1"/>
    <col min="1805" max="1805" width="14.1796875" style="209" bestFit="1" customWidth="1"/>
    <col min="1806" max="1806" width="9.81640625" style="209" bestFit="1" customWidth="1"/>
    <col min="1807" max="1807" width="5.81640625" style="209" customWidth="1"/>
    <col min="1808" max="1808" width="24.81640625" style="209" bestFit="1" customWidth="1"/>
    <col min="1809" max="1809" width="10.7265625" style="209" bestFit="1" customWidth="1"/>
    <col min="1810" max="1811" width="8" style="209" bestFit="1" customWidth="1"/>
    <col min="1812" max="2046" width="8.7265625" style="209"/>
    <col min="2047" max="2047" width="15.54296875" style="209" customWidth="1"/>
    <col min="2048" max="2048" width="3.81640625" style="209" bestFit="1" customWidth="1"/>
    <col min="2049" max="2049" width="37.453125" style="209" customWidth="1"/>
    <col min="2050" max="2050" width="13.6328125" style="209" bestFit="1" customWidth="1"/>
    <col min="2051" max="2051" width="16.6328125" style="209" customWidth="1"/>
    <col min="2052" max="2052" width="12.81640625" style="209" bestFit="1" customWidth="1"/>
    <col min="2053" max="2053" width="6.81640625" style="209" customWidth="1"/>
    <col min="2054" max="2054" width="11.81640625" style="209" bestFit="1" customWidth="1"/>
    <col min="2055" max="2055" width="10.1796875" style="209" bestFit="1" customWidth="1"/>
    <col min="2056" max="2056" width="6.81640625" style="209" bestFit="1" customWidth="1"/>
    <col min="2057" max="2057" width="5.7265625" style="209" bestFit="1" customWidth="1"/>
    <col min="2058" max="2058" width="8.54296875" style="209" bestFit="1" customWidth="1"/>
    <col min="2059" max="2059" width="8.26953125" style="209" bestFit="1" customWidth="1"/>
    <col min="2060" max="2060" width="8.453125" style="209" bestFit="1" customWidth="1"/>
    <col min="2061" max="2061" width="14.1796875" style="209" bestFit="1" customWidth="1"/>
    <col min="2062" max="2062" width="9.81640625" style="209" bestFit="1" customWidth="1"/>
    <col min="2063" max="2063" width="5.81640625" style="209" customWidth="1"/>
    <col min="2064" max="2064" width="24.81640625" style="209" bestFit="1" customWidth="1"/>
    <col min="2065" max="2065" width="10.7265625" style="209" bestFit="1" customWidth="1"/>
    <col min="2066" max="2067" width="8" style="209" bestFit="1" customWidth="1"/>
    <col min="2068" max="2302" width="8.7265625" style="209"/>
    <col min="2303" max="2303" width="15.54296875" style="209" customWidth="1"/>
    <col min="2304" max="2304" width="3.81640625" style="209" bestFit="1" customWidth="1"/>
    <col min="2305" max="2305" width="37.453125" style="209" customWidth="1"/>
    <col min="2306" max="2306" width="13.6328125" style="209" bestFit="1" customWidth="1"/>
    <col min="2307" max="2307" width="16.6328125" style="209" customWidth="1"/>
    <col min="2308" max="2308" width="12.81640625" style="209" bestFit="1" customWidth="1"/>
    <col min="2309" max="2309" width="6.81640625" style="209" customWidth="1"/>
    <col min="2310" max="2310" width="11.81640625" style="209" bestFit="1" customWidth="1"/>
    <col min="2311" max="2311" width="10.1796875" style="209" bestFit="1" customWidth="1"/>
    <col min="2312" max="2312" width="6.81640625" style="209" bestFit="1" customWidth="1"/>
    <col min="2313" max="2313" width="5.7265625" style="209" bestFit="1" customWidth="1"/>
    <col min="2314" max="2314" width="8.54296875" style="209" bestFit="1" customWidth="1"/>
    <col min="2315" max="2315" width="8.26953125" style="209" bestFit="1" customWidth="1"/>
    <col min="2316" max="2316" width="8.453125" style="209" bestFit="1" customWidth="1"/>
    <col min="2317" max="2317" width="14.1796875" style="209" bestFit="1" customWidth="1"/>
    <col min="2318" max="2318" width="9.81640625" style="209" bestFit="1" customWidth="1"/>
    <col min="2319" max="2319" width="5.81640625" style="209" customWidth="1"/>
    <col min="2320" max="2320" width="24.81640625" style="209" bestFit="1" customWidth="1"/>
    <col min="2321" max="2321" width="10.7265625" style="209" bestFit="1" customWidth="1"/>
    <col min="2322" max="2323" width="8" style="209" bestFit="1" customWidth="1"/>
    <col min="2324" max="2558" width="8.7265625" style="209"/>
    <col min="2559" max="2559" width="15.54296875" style="209" customWidth="1"/>
    <col min="2560" max="2560" width="3.81640625" style="209" bestFit="1" customWidth="1"/>
    <col min="2561" max="2561" width="37.453125" style="209" customWidth="1"/>
    <col min="2562" max="2562" width="13.6328125" style="209" bestFit="1" customWidth="1"/>
    <col min="2563" max="2563" width="16.6328125" style="209" customWidth="1"/>
    <col min="2564" max="2564" width="12.81640625" style="209" bestFit="1" customWidth="1"/>
    <col min="2565" max="2565" width="6.81640625" style="209" customWidth="1"/>
    <col min="2566" max="2566" width="11.81640625" style="209" bestFit="1" customWidth="1"/>
    <col min="2567" max="2567" width="10.1796875" style="209" bestFit="1" customWidth="1"/>
    <col min="2568" max="2568" width="6.81640625" style="209" bestFit="1" customWidth="1"/>
    <col min="2569" max="2569" width="5.7265625" style="209" bestFit="1" customWidth="1"/>
    <col min="2570" max="2570" width="8.54296875" style="209" bestFit="1" customWidth="1"/>
    <col min="2571" max="2571" width="8.26953125" style="209" bestFit="1" customWidth="1"/>
    <col min="2572" max="2572" width="8.453125" style="209" bestFit="1" customWidth="1"/>
    <col min="2573" max="2573" width="14.1796875" style="209" bestFit="1" customWidth="1"/>
    <col min="2574" max="2574" width="9.81640625" style="209" bestFit="1" customWidth="1"/>
    <col min="2575" max="2575" width="5.81640625" style="209" customWidth="1"/>
    <col min="2576" max="2576" width="24.81640625" style="209" bestFit="1" customWidth="1"/>
    <col min="2577" max="2577" width="10.7265625" style="209" bestFit="1" customWidth="1"/>
    <col min="2578" max="2579" width="8" style="209" bestFit="1" customWidth="1"/>
    <col min="2580" max="2814" width="8.7265625" style="209"/>
    <col min="2815" max="2815" width="15.54296875" style="209" customWidth="1"/>
    <col min="2816" max="2816" width="3.81640625" style="209" bestFit="1" customWidth="1"/>
    <col min="2817" max="2817" width="37.453125" style="209" customWidth="1"/>
    <col min="2818" max="2818" width="13.6328125" style="209" bestFit="1" customWidth="1"/>
    <col min="2819" max="2819" width="16.6328125" style="209" customWidth="1"/>
    <col min="2820" max="2820" width="12.81640625" style="209" bestFit="1" customWidth="1"/>
    <col min="2821" max="2821" width="6.81640625" style="209" customWidth="1"/>
    <col min="2822" max="2822" width="11.81640625" style="209" bestFit="1" customWidth="1"/>
    <col min="2823" max="2823" width="10.1796875" style="209" bestFit="1" customWidth="1"/>
    <col min="2824" max="2824" width="6.81640625" style="209" bestFit="1" customWidth="1"/>
    <col min="2825" max="2825" width="5.7265625" style="209" bestFit="1" customWidth="1"/>
    <col min="2826" max="2826" width="8.54296875" style="209" bestFit="1" customWidth="1"/>
    <col min="2827" max="2827" width="8.26953125" style="209" bestFit="1" customWidth="1"/>
    <col min="2828" max="2828" width="8.453125" style="209" bestFit="1" customWidth="1"/>
    <col min="2829" max="2829" width="14.1796875" style="209" bestFit="1" customWidth="1"/>
    <col min="2830" max="2830" width="9.81640625" style="209" bestFit="1" customWidth="1"/>
    <col min="2831" max="2831" width="5.81640625" style="209" customWidth="1"/>
    <col min="2832" max="2832" width="24.81640625" style="209" bestFit="1" customWidth="1"/>
    <col min="2833" max="2833" width="10.7265625" style="209" bestFit="1" customWidth="1"/>
    <col min="2834" max="2835" width="8" style="209" bestFit="1" customWidth="1"/>
    <col min="2836" max="3070" width="8.7265625" style="209"/>
    <col min="3071" max="3071" width="15.54296875" style="209" customWidth="1"/>
    <col min="3072" max="3072" width="3.81640625" style="209" bestFit="1" customWidth="1"/>
    <col min="3073" max="3073" width="37.453125" style="209" customWidth="1"/>
    <col min="3074" max="3074" width="13.6328125" style="209" bestFit="1" customWidth="1"/>
    <col min="3075" max="3075" width="16.6328125" style="209" customWidth="1"/>
    <col min="3076" max="3076" width="12.81640625" style="209" bestFit="1" customWidth="1"/>
    <col min="3077" max="3077" width="6.81640625" style="209" customWidth="1"/>
    <col min="3078" max="3078" width="11.81640625" style="209" bestFit="1" customWidth="1"/>
    <col min="3079" max="3079" width="10.1796875" style="209" bestFit="1" customWidth="1"/>
    <col min="3080" max="3080" width="6.81640625" style="209" bestFit="1" customWidth="1"/>
    <col min="3081" max="3081" width="5.7265625" style="209" bestFit="1" customWidth="1"/>
    <col min="3082" max="3082" width="8.54296875" style="209" bestFit="1" customWidth="1"/>
    <col min="3083" max="3083" width="8.26953125" style="209" bestFit="1" customWidth="1"/>
    <col min="3084" max="3084" width="8.453125" style="209" bestFit="1" customWidth="1"/>
    <col min="3085" max="3085" width="14.1796875" style="209" bestFit="1" customWidth="1"/>
    <col min="3086" max="3086" width="9.81640625" style="209" bestFit="1" customWidth="1"/>
    <col min="3087" max="3087" width="5.81640625" style="209" customWidth="1"/>
    <col min="3088" max="3088" width="24.81640625" style="209" bestFit="1" customWidth="1"/>
    <col min="3089" max="3089" width="10.7265625" style="209" bestFit="1" customWidth="1"/>
    <col min="3090" max="3091" width="8" style="209" bestFit="1" customWidth="1"/>
    <col min="3092" max="3326" width="8.7265625" style="209"/>
    <col min="3327" max="3327" width="15.54296875" style="209" customWidth="1"/>
    <col min="3328" max="3328" width="3.81640625" style="209" bestFit="1" customWidth="1"/>
    <col min="3329" max="3329" width="37.453125" style="209" customWidth="1"/>
    <col min="3330" max="3330" width="13.6328125" style="209" bestFit="1" customWidth="1"/>
    <col min="3331" max="3331" width="16.6328125" style="209" customWidth="1"/>
    <col min="3332" max="3332" width="12.81640625" style="209" bestFit="1" customWidth="1"/>
    <col min="3333" max="3333" width="6.81640625" style="209" customWidth="1"/>
    <col min="3334" max="3334" width="11.81640625" style="209" bestFit="1" customWidth="1"/>
    <col min="3335" max="3335" width="10.1796875" style="209" bestFit="1" customWidth="1"/>
    <col min="3336" max="3336" width="6.81640625" style="209" bestFit="1" customWidth="1"/>
    <col min="3337" max="3337" width="5.7265625" style="209" bestFit="1" customWidth="1"/>
    <col min="3338" max="3338" width="8.54296875" style="209" bestFit="1" customWidth="1"/>
    <col min="3339" max="3339" width="8.26953125" style="209" bestFit="1" customWidth="1"/>
    <col min="3340" max="3340" width="8.453125" style="209" bestFit="1" customWidth="1"/>
    <col min="3341" max="3341" width="14.1796875" style="209" bestFit="1" customWidth="1"/>
    <col min="3342" max="3342" width="9.81640625" style="209" bestFit="1" customWidth="1"/>
    <col min="3343" max="3343" width="5.81640625" style="209" customWidth="1"/>
    <col min="3344" max="3344" width="24.81640625" style="209" bestFit="1" customWidth="1"/>
    <col min="3345" max="3345" width="10.7265625" style="209" bestFit="1" customWidth="1"/>
    <col min="3346" max="3347" width="8" style="209" bestFit="1" customWidth="1"/>
    <col min="3348" max="3582" width="8.7265625" style="209"/>
    <col min="3583" max="3583" width="15.54296875" style="209" customWidth="1"/>
    <col min="3584" max="3584" width="3.81640625" style="209" bestFit="1" customWidth="1"/>
    <col min="3585" max="3585" width="37.453125" style="209" customWidth="1"/>
    <col min="3586" max="3586" width="13.6328125" style="209" bestFit="1" customWidth="1"/>
    <col min="3587" max="3587" width="16.6328125" style="209" customWidth="1"/>
    <col min="3588" max="3588" width="12.81640625" style="209" bestFit="1" customWidth="1"/>
    <col min="3589" max="3589" width="6.81640625" style="209" customWidth="1"/>
    <col min="3590" max="3590" width="11.81640625" style="209" bestFit="1" customWidth="1"/>
    <col min="3591" max="3591" width="10.1796875" style="209" bestFit="1" customWidth="1"/>
    <col min="3592" max="3592" width="6.81640625" style="209" bestFit="1" customWidth="1"/>
    <col min="3593" max="3593" width="5.7265625" style="209" bestFit="1" customWidth="1"/>
    <col min="3594" max="3594" width="8.54296875" style="209" bestFit="1" customWidth="1"/>
    <col min="3595" max="3595" width="8.26953125" style="209" bestFit="1" customWidth="1"/>
    <col min="3596" max="3596" width="8.453125" style="209" bestFit="1" customWidth="1"/>
    <col min="3597" max="3597" width="14.1796875" style="209" bestFit="1" customWidth="1"/>
    <col min="3598" max="3598" width="9.81640625" style="209" bestFit="1" customWidth="1"/>
    <col min="3599" max="3599" width="5.81640625" style="209" customWidth="1"/>
    <col min="3600" max="3600" width="24.81640625" style="209" bestFit="1" customWidth="1"/>
    <col min="3601" max="3601" width="10.7265625" style="209" bestFit="1" customWidth="1"/>
    <col min="3602" max="3603" width="8" style="209" bestFit="1" customWidth="1"/>
    <col min="3604" max="3838" width="8.7265625" style="209"/>
    <col min="3839" max="3839" width="15.54296875" style="209" customWidth="1"/>
    <col min="3840" max="3840" width="3.81640625" style="209" bestFit="1" customWidth="1"/>
    <col min="3841" max="3841" width="37.453125" style="209" customWidth="1"/>
    <col min="3842" max="3842" width="13.6328125" style="209" bestFit="1" customWidth="1"/>
    <col min="3843" max="3843" width="16.6328125" style="209" customWidth="1"/>
    <col min="3844" max="3844" width="12.81640625" style="209" bestFit="1" customWidth="1"/>
    <col min="3845" max="3845" width="6.81640625" style="209" customWidth="1"/>
    <col min="3846" max="3846" width="11.81640625" style="209" bestFit="1" customWidth="1"/>
    <col min="3847" max="3847" width="10.1796875" style="209" bestFit="1" customWidth="1"/>
    <col min="3848" max="3848" width="6.81640625" style="209" bestFit="1" customWidth="1"/>
    <col min="3849" max="3849" width="5.7265625" style="209" bestFit="1" customWidth="1"/>
    <col min="3850" max="3850" width="8.54296875" style="209" bestFit="1" customWidth="1"/>
    <col min="3851" max="3851" width="8.26953125" style="209" bestFit="1" customWidth="1"/>
    <col min="3852" max="3852" width="8.453125" style="209" bestFit="1" customWidth="1"/>
    <col min="3853" max="3853" width="14.1796875" style="209" bestFit="1" customWidth="1"/>
    <col min="3854" max="3854" width="9.81640625" style="209" bestFit="1" customWidth="1"/>
    <col min="3855" max="3855" width="5.81640625" style="209" customWidth="1"/>
    <col min="3856" max="3856" width="24.81640625" style="209" bestFit="1" customWidth="1"/>
    <col min="3857" max="3857" width="10.7265625" style="209" bestFit="1" customWidth="1"/>
    <col min="3858" max="3859" width="8" style="209" bestFit="1" customWidth="1"/>
    <col min="3860" max="4094" width="8.7265625" style="209"/>
    <col min="4095" max="4095" width="15.54296875" style="209" customWidth="1"/>
    <col min="4096" max="4096" width="3.81640625" style="209" bestFit="1" customWidth="1"/>
    <col min="4097" max="4097" width="37.453125" style="209" customWidth="1"/>
    <col min="4098" max="4098" width="13.6328125" style="209" bestFit="1" customWidth="1"/>
    <col min="4099" max="4099" width="16.6328125" style="209" customWidth="1"/>
    <col min="4100" max="4100" width="12.81640625" style="209" bestFit="1" customWidth="1"/>
    <col min="4101" max="4101" width="6.81640625" style="209" customWidth="1"/>
    <col min="4102" max="4102" width="11.81640625" style="209" bestFit="1" customWidth="1"/>
    <col min="4103" max="4103" width="10.1796875" style="209" bestFit="1" customWidth="1"/>
    <col min="4104" max="4104" width="6.81640625" style="209" bestFit="1" customWidth="1"/>
    <col min="4105" max="4105" width="5.7265625" style="209" bestFit="1" customWidth="1"/>
    <col min="4106" max="4106" width="8.54296875" style="209" bestFit="1" customWidth="1"/>
    <col min="4107" max="4107" width="8.26953125" style="209" bestFit="1" customWidth="1"/>
    <col min="4108" max="4108" width="8.453125" style="209" bestFit="1" customWidth="1"/>
    <col min="4109" max="4109" width="14.1796875" style="209" bestFit="1" customWidth="1"/>
    <col min="4110" max="4110" width="9.81640625" style="209" bestFit="1" customWidth="1"/>
    <col min="4111" max="4111" width="5.81640625" style="209" customWidth="1"/>
    <col min="4112" max="4112" width="24.81640625" style="209" bestFit="1" customWidth="1"/>
    <col min="4113" max="4113" width="10.7265625" style="209" bestFit="1" customWidth="1"/>
    <col min="4114" max="4115" width="8" style="209" bestFit="1" customWidth="1"/>
    <col min="4116" max="4350" width="8.7265625" style="209"/>
    <col min="4351" max="4351" width="15.54296875" style="209" customWidth="1"/>
    <col min="4352" max="4352" width="3.81640625" style="209" bestFit="1" customWidth="1"/>
    <col min="4353" max="4353" width="37.453125" style="209" customWidth="1"/>
    <col min="4354" max="4354" width="13.6328125" style="209" bestFit="1" customWidth="1"/>
    <col min="4355" max="4355" width="16.6328125" style="209" customWidth="1"/>
    <col min="4356" max="4356" width="12.81640625" style="209" bestFit="1" customWidth="1"/>
    <col min="4357" max="4357" width="6.81640625" style="209" customWidth="1"/>
    <col min="4358" max="4358" width="11.81640625" style="209" bestFit="1" customWidth="1"/>
    <col min="4359" max="4359" width="10.1796875" style="209" bestFit="1" customWidth="1"/>
    <col min="4360" max="4360" width="6.81640625" style="209" bestFit="1" customWidth="1"/>
    <col min="4361" max="4361" width="5.7265625" style="209" bestFit="1" customWidth="1"/>
    <col min="4362" max="4362" width="8.54296875" style="209" bestFit="1" customWidth="1"/>
    <col min="4363" max="4363" width="8.26953125" style="209" bestFit="1" customWidth="1"/>
    <col min="4364" max="4364" width="8.453125" style="209" bestFit="1" customWidth="1"/>
    <col min="4365" max="4365" width="14.1796875" style="209" bestFit="1" customWidth="1"/>
    <col min="4366" max="4366" width="9.81640625" style="209" bestFit="1" customWidth="1"/>
    <col min="4367" max="4367" width="5.81640625" style="209" customWidth="1"/>
    <col min="4368" max="4368" width="24.81640625" style="209" bestFit="1" customWidth="1"/>
    <col min="4369" max="4369" width="10.7265625" style="209" bestFit="1" customWidth="1"/>
    <col min="4370" max="4371" width="8" style="209" bestFit="1" customWidth="1"/>
    <col min="4372" max="4606" width="8.7265625" style="209"/>
    <col min="4607" max="4607" width="15.54296875" style="209" customWidth="1"/>
    <col min="4608" max="4608" width="3.81640625" style="209" bestFit="1" customWidth="1"/>
    <col min="4609" max="4609" width="37.453125" style="209" customWidth="1"/>
    <col min="4610" max="4610" width="13.6328125" style="209" bestFit="1" customWidth="1"/>
    <col min="4611" max="4611" width="16.6328125" style="209" customWidth="1"/>
    <col min="4612" max="4612" width="12.81640625" style="209" bestFit="1" customWidth="1"/>
    <col min="4613" max="4613" width="6.81640625" style="209" customWidth="1"/>
    <col min="4614" max="4614" width="11.81640625" style="209" bestFit="1" customWidth="1"/>
    <col min="4615" max="4615" width="10.1796875" style="209" bestFit="1" customWidth="1"/>
    <col min="4616" max="4616" width="6.81640625" style="209" bestFit="1" customWidth="1"/>
    <col min="4617" max="4617" width="5.7265625" style="209" bestFit="1" customWidth="1"/>
    <col min="4618" max="4618" width="8.54296875" style="209" bestFit="1" customWidth="1"/>
    <col min="4619" max="4619" width="8.26953125" style="209" bestFit="1" customWidth="1"/>
    <col min="4620" max="4620" width="8.453125" style="209" bestFit="1" customWidth="1"/>
    <col min="4621" max="4621" width="14.1796875" style="209" bestFit="1" customWidth="1"/>
    <col min="4622" max="4622" width="9.81640625" style="209" bestFit="1" customWidth="1"/>
    <col min="4623" max="4623" width="5.81640625" style="209" customWidth="1"/>
    <col min="4624" max="4624" width="24.81640625" style="209" bestFit="1" customWidth="1"/>
    <col min="4625" max="4625" width="10.7265625" style="209" bestFit="1" customWidth="1"/>
    <col min="4626" max="4627" width="8" style="209" bestFit="1" customWidth="1"/>
    <col min="4628" max="4862" width="8.7265625" style="209"/>
    <col min="4863" max="4863" width="15.54296875" style="209" customWidth="1"/>
    <col min="4864" max="4864" width="3.81640625" style="209" bestFit="1" customWidth="1"/>
    <col min="4865" max="4865" width="37.453125" style="209" customWidth="1"/>
    <col min="4866" max="4866" width="13.6328125" style="209" bestFit="1" customWidth="1"/>
    <col min="4867" max="4867" width="16.6328125" style="209" customWidth="1"/>
    <col min="4868" max="4868" width="12.81640625" style="209" bestFit="1" customWidth="1"/>
    <col min="4869" max="4869" width="6.81640625" style="209" customWidth="1"/>
    <col min="4870" max="4870" width="11.81640625" style="209" bestFit="1" customWidth="1"/>
    <col min="4871" max="4871" width="10.1796875" style="209" bestFit="1" customWidth="1"/>
    <col min="4872" max="4872" width="6.81640625" style="209" bestFit="1" customWidth="1"/>
    <col min="4873" max="4873" width="5.7265625" style="209" bestFit="1" customWidth="1"/>
    <col min="4874" max="4874" width="8.54296875" style="209" bestFit="1" customWidth="1"/>
    <col min="4875" max="4875" width="8.26953125" style="209" bestFit="1" customWidth="1"/>
    <col min="4876" max="4876" width="8.453125" style="209" bestFit="1" customWidth="1"/>
    <col min="4877" max="4877" width="14.1796875" style="209" bestFit="1" customWidth="1"/>
    <col min="4878" max="4878" width="9.81640625" style="209" bestFit="1" customWidth="1"/>
    <col min="4879" max="4879" width="5.81640625" style="209" customWidth="1"/>
    <col min="4880" max="4880" width="24.81640625" style="209" bestFit="1" customWidth="1"/>
    <col min="4881" max="4881" width="10.7265625" style="209" bestFit="1" customWidth="1"/>
    <col min="4882" max="4883" width="8" style="209" bestFit="1" customWidth="1"/>
    <col min="4884" max="5118" width="8.7265625" style="209"/>
    <col min="5119" max="5119" width="15.54296875" style="209" customWidth="1"/>
    <col min="5120" max="5120" width="3.81640625" style="209" bestFit="1" customWidth="1"/>
    <col min="5121" max="5121" width="37.453125" style="209" customWidth="1"/>
    <col min="5122" max="5122" width="13.6328125" style="209" bestFit="1" customWidth="1"/>
    <col min="5123" max="5123" width="16.6328125" style="209" customWidth="1"/>
    <col min="5124" max="5124" width="12.81640625" style="209" bestFit="1" customWidth="1"/>
    <col min="5125" max="5125" width="6.81640625" style="209" customWidth="1"/>
    <col min="5126" max="5126" width="11.81640625" style="209" bestFit="1" customWidth="1"/>
    <col min="5127" max="5127" width="10.1796875" style="209" bestFit="1" customWidth="1"/>
    <col min="5128" max="5128" width="6.81640625" style="209" bestFit="1" customWidth="1"/>
    <col min="5129" max="5129" width="5.7265625" style="209" bestFit="1" customWidth="1"/>
    <col min="5130" max="5130" width="8.54296875" style="209" bestFit="1" customWidth="1"/>
    <col min="5131" max="5131" width="8.26953125" style="209" bestFit="1" customWidth="1"/>
    <col min="5132" max="5132" width="8.453125" style="209" bestFit="1" customWidth="1"/>
    <col min="5133" max="5133" width="14.1796875" style="209" bestFit="1" customWidth="1"/>
    <col min="5134" max="5134" width="9.81640625" style="209" bestFit="1" customWidth="1"/>
    <col min="5135" max="5135" width="5.81640625" style="209" customWidth="1"/>
    <col min="5136" max="5136" width="24.81640625" style="209" bestFit="1" customWidth="1"/>
    <col min="5137" max="5137" width="10.7265625" style="209" bestFit="1" customWidth="1"/>
    <col min="5138" max="5139" width="8" style="209" bestFit="1" customWidth="1"/>
    <col min="5140" max="5374" width="8.7265625" style="209"/>
    <col min="5375" max="5375" width="15.54296875" style="209" customWidth="1"/>
    <col min="5376" max="5376" width="3.81640625" style="209" bestFit="1" customWidth="1"/>
    <col min="5377" max="5377" width="37.453125" style="209" customWidth="1"/>
    <col min="5378" max="5378" width="13.6328125" style="209" bestFit="1" customWidth="1"/>
    <col min="5379" max="5379" width="16.6328125" style="209" customWidth="1"/>
    <col min="5380" max="5380" width="12.81640625" style="209" bestFit="1" customWidth="1"/>
    <col min="5381" max="5381" width="6.81640625" style="209" customWidth="1"/>
    <col min="5382" max="5382" width="11.81640625" style="209" bestFit="1" customWidth="1"/>
    <col min="5383" max="5383" width="10.1796875" style="209" bestFit="1" customWidth="1"/>
    <col min="5384" max="5384" width="6.81640625" style="209" bestFit="1" customWidth="1"/>
    <col min="5385" max="5385" width="5.7265625" style="209" bestFit="1" customWidth="1"/>
    <col min="5386" max="5386" width="8.54296875" style="209" bestFit="1" customWidth="1"/>
    <col min="5387" max="5387" width="8.26953125" style="209" bestFit="1" customWidth="1"/>
    <col min="5388" max="5388" width="8.453125" style="209" bestFit="1" customWidth="1"/>
    <col min="5389" max="5389" width="14.1796875" style="209" bestFit="1" customWidth="1"/>
    <col min="5390" max="5390" width="9.81640625" style="209" bestFit="1" customWidth="1"/>
    <col min="5391" max="5391" width="5.81640625" style="209" customWidth="1"/>
    <col min="5392" max="5392" width="24.81640625" style="209" bestFit="1" customWidth="1"/>
    <col min="5393" max="5393" width="10.7265625" style="209" bestFit="1" customWidth="1"/>
    <col min="5394" max="5395" width="8" style="209" bestFit="1" customWidth="1"/>
    <col min="5396" max="5630" width="8.7265625" style="209"/>
    <col min="5631" max="5631" width="15.54296875" style="209" customWidth="1"/>
    <col min="5632" max="5632" width="3.81640625" style="209" bestFit="1" customWidth="1"/>
    <col min="5633" max="5633" width="37.453125" style="209" customWidth="1"/>
    <col min="5634" max="5634" width="13.6328125" style="209" bestFit="1" customWidth="1"/>
    <col min="5635" max="5635" width="16.6328125" style="209" customWidth="1"/>
    <col min="5636" max="5636" width="12.81640625" style="209" bestFit="1" customWidth="1"/>
    <col min="5637" max="5637" width="6.81640625" style="209" customWidth="1"/>
    <col min="5638" max="5638" width="11.81640625" style="209" bestFit="1" customWidth="1"/>
    <col min="5639" max="5639" width="10.1796875" style="209" bestFit="1" customWidth="1"/>
    <col min="5640" max="5640" width="6.81640625" style="209" bestFit="1" customWidth="1"/>
    <col min="5641" max="5641" width="5.7265625" style="209" bestFit="1" customWidth="1"/>
    <col min="5642" max="5642" width="8.54296875" style="209" bestFit="1" customWidth="1"/>
    <col min="5643" max="5643" width="8.26953125" style="209" bestFit="1" customWidth="1"/>
    <col min="5644" max="5644" width="8.453125" style="209" bestFit="1" customWidth="1"/>
    <col min="5645" max="5645" width="14.1796875" style="209" bestFit="1" customWidth="1"/>
    <col min="5646" max="5646" width="9.81640625" style="209" bestFit="1" customWidth="1"/>
    <col min="5647" max="5647" width="5.81640625" style="209" customWidth="1"/>
    <col min="5648" max="5648" width="24.81640625" style="209" bestFit="1" customWidth="1"/>
    <col min="5649" max="5649" width="10.7265625" style="209" bestFit="1" customWidth="1"/>
    <col min="5650" max="5651" width="8" style="209" bestFit="1" customWidth="1"/>
    <col min="5652" max="5886" width="8.7265625" style="209"/>
    <col min="5887" max="5887" width="15.54296875" style="209" customWidth="1"/>
    <col min="5888" max="5888" width="3.81640625" style="209" bestFit="1" customWidth="1"/>
    <col min="5889" max="5889" width="37.453125" style="209" customWidth="1"/>
    <col min="5890" max="5890" width="13.6328125" style="209" bestFit="1" customWidth="1"/>
    <col min="5891" max="5891" width="16.6328125" style="209" customWidth="1"/>
    <col min="5892" max="5892" width="12.81640625" style="209" bestFit="1" customWidth="1"/>
    <col min="5893" max="5893" width="6.81640625" style="209" customWidth="1"/>
    <col min="5894" max="5894" width="11.81640625" style="209" bestFit="1" customWidth="1"/>
    <col min="5895" max="5895" width="10.1796875" style="209" bestFit="1" customWidth="1"/>
    <col min="5896" max="5896" width="6.81640625" style="209" bestFit="1" customWidth="1"/>
    <col min="5897" max="5897" width="5.7265625" style="209" bestFit="1" customWidth="1"/>
    <col min="5898" max="5898" width="8.54296875" style="209" bestFit="1" customWidth="1"/>
    <col min="5899" max="5899" width="8.26953125" style="209" bestFit="1" customWidth="1"/>
    <col min="5900" max="5900" width="8.453125" style="209" bestFit="1" customWidth="1"/>
    <col min="5901" max="5901" width="14.1796875" style="209" bestFit="1" customWidth="1"/>
    <col min="5902" max="5902" width="9.81640625" style="209" bestFit="1" customWidth="1"/>
    <col min="5903" max="5903" width="5.81640625" style="209" customWidth="1"/>
    <col min="5904" max="5904" width="24.81640625" style="209" bestFit="1" customWidth="1"/>
    <col min="5905" max="5905" width="10.7265625" style="209" bestFit="1" customWidth="1"/>
    <col min="5906" max="5907" width="8" style="209" bestFit="1" customWidth="1"/>
    <col min="5908" max="6142" width="8.7265625" style="209"/>
    <col min="6143" max="6143" width="15.54296875" style="209" customWidth="1"/>
    <col min="6144" max="6144" width="3.81640625" style="209" bestFit="1" customWidth="1"/>
    <col min="6145" max="6145" width="37.453125" style="209" customWidth="1"/>
    <col min="6146" max="6146" width="13.6328125" style="209" bestFit="1" customWidth="1"/>
    <col min="6147" max="6147" width="16.6328125" style="209" customWidth="1"/>
    <col min="6148" max="6148" width="12.81640625" style="209" bestFit="1" customWidth="1"/>
    <col min="6149" max="6149" width="6.81640625" style="209" customWidth="1"/>
    <col min="6150" max="6150" width="11.81640625" style="209" bestFit="1" customWidth="1"/>
    <col min="6151" max="6151" width="10.1796875" style="209" bestFit="1" customWidth="1"/>
    <col min="6152" max="6152" width="6.81640625" style="209" bestFit="1" customWidth="1"/>
    <col min="6153" max="6153" width="5.7265625" style="209" bestFit="1" customWidth="1"/>
    <col min="6154" max="6154" width="8.54296875" style="209" bestFit="1" customWidth="1"/>
    <col min="6155" max="6155" width="8.26953125" style="209" bestFit="1" customWidth="1"/>
    <col min="6156" max="6156" width="8.453125" style="209" bestFit="1" customWidth="1"/>
    <col min="6157" max="6157" width="14.1796875" style="209" bestFit="1" customWidth="1"/>
    <col min="6158" max="6158" width="9.81640625" style="209" bestFit="1" customWidth="1"/>
    <col min="6159" max="6159" width="5.81640625" style="209" customWidth="1"/>
    <col min="6160" max="6160" width="24.81640625" style="209" bestFit="1" customWidth="1"/>
    <col min="6161" max="6161" width="10.7265625" style="209" bestFit="1" customWidth="1"/>
    <col min="6162" max="6163" width="8" style="209" bestFit="1" customWidth="1"/>
    <col min="6164" max="6398" width="8.7265625" style="209"/>
    <col min="6399" max="6399" width="15.54296875" style="209" customWidth="1"/>
    <col min="6400" max="6400" width="3.81640625" style="209" bestFit="1" customWidth="1"/>
    <col min="6401" max="6401" width="37.453125" style="209" customWidth="1"/>
    <col min="6402" max="6402" width="13.6328125" style="209" bestFit="1" customWidth="1"/>
    <col min="6403" max="6403" width="16.6328125" style="209" customWidth="1"/>
    <col min="6404" max="6404" width="12.81640625" style="209" bestFit="1" customWidth="1"/>
    <col min="6405" max="6405" width="6.81640625" style="209" customWidth="1"/>
    <col min="6406" max="6406" width="11.81640625" style="209" bestFit="1" customWidth="1"/>
    <col min="6407" max="6407" width="10.1796875" style="209" bestFit="1" customWidth="1"/>
    <col min="6408" max="6408" width="6.81640625" style="209" bestFit="1" customWidth="1"/>
    <col min="6409" max="6409" width="5.7265625" style="209" bestFit="1" customWidth="1"/>
    <col min="6410" max="6410" width="8.54296875" style="209" bestFit="1" customWidth="1"/>
    <col min="6411" max="6411" width="8.26953125" style="209" bestFit="1" customWidth="1"/>
    <col min="6412" max="6412" width="8.453125" style="209" bestFit="1" customWidth="1"/>
    <col min="6413" max="6413" width="14.1796875" style="209" bestFit="1" customWidth="1"/>
    <col min="6414" max="6414" width="9.81640625" style="209" bestFit="1" customWidth="1"/>
    <col min="6415" max="6415" width="5.81640625" style="209" customWidth="1"/>
    <col min="6416" max="6416" width="24.81640625" style="209" bestFit="1" customWidth="1"/>
    <col min="6417" max="6417" width="10.7265625" style="209" bestFit="1" customWidth="1"/>
    <col min="6418" max="6419" width="8" style="209" bestFit="1" customWidth="1"/>
    <col min="6420" max="6654" width="8.7265625" style="209"/>
    <col min="6655" max="6655" width="15.54296875" style="209" customWidth="1"/>
    <col min="6656" max="6656" width="3.81640625" style="209" bestFit="1" customWidth="1"/>
    <col min="6657" max="6657" width="37.453125" style="209" customWidth="1"/>
    <col min="6658" max="6658" width="13.6328125" style="209" bestFit="1" customWidth="1"/>
    <col min="6659" max="6659" width="16.6328125" style="209" customWidth="1"/>
    <col min="6660" max="6660" width="12.81640625" style="209" bestFit="1" customWidth="1"/>
    <col min="6661" max="6661" width="6.81640625" style="209" customWidth="1"/>
    <col min="6662" max="6662" width="11.81640625" style="209" bestFit="1" customWidth="1"/>
    <col min="6663" max="6663" width="10.1796875" style="209" bestFit="1" customWidth="1"/>
    <col min="6664" max="6664" width="6.81640625" style="209" bestFit="1" customWidth="1"/>
    <col min="6665" max="6665" width="5.7265625" style="209" bestFit="1" customWidth="1"/>
    <col min="6666" max="6666" width="8.54296875" style="209" bestFit="1" customWidth="1"/>
    <col min="6667" max="6667" width="8.26953125" style="209" bestFit="1" customWidth="1"/>
    <col min="6668" max="6668" width="8.453125" style="209" bestFit="1" customWidth="1"/>
    <col min="6669" max="6669" width="14.1796875" style="209" bestFit="1" customWidth="1"/>
    <col min="6670" max="6670" width="9.81640625" style="209" bestFit="1" customWidth="1"/>
    <col min="6671" max="6671" width="5.81640625" style="209" customWidth="1"/>
    <col min="6672" max="6672" width="24.81640625" style="209" bestFit="1" customWidth="1"/>
    <col min="6673" max="6673" width="10.7265625" style="209" bestFit="1" customWidth="1"/>
    <col min="6674" max="6675" width="8" style="209" bestFit="1" customWidth="1"/>
    <col min="6676" max="6910" width="8.7265625" style="209"/>
    <col min="6911" max="6911" width="15.54296875" style="209" customWidth="1"/>
    <col min="6912" max="6912" width="3.81640625" style="209" bestFit="1" customWidth="1"/>
    <col min="6913" max="6913" width="37.453125" style="209" customWidth="1"/>
    <col min="6914" max="6914" width="13.6328125" style="209" bestFit="1" customWidth="1"/>
    <col min="6915" max="6915" width="16.6328125" style="209" customWidth="1"/>
    <col min="6916" max="6916" width="12.81640625" style="209" bestFit="1" customWidth="1"/>
    <col min="6917" max="6917" width="6.81640625" style="209" customWidth="1"/>
    <col min="6918" max="6918" width="11.81640625" style="209" bestFit="1" customWidth="1"/>
    <col min="6919" max="6919" width="10.1796875" style="209" bestFit="1" customWidth="1"/>
    <col min="6920" max="6920" width="6.81640625" style="209" bestFit="1" customWidth="1"/>
    <col min="6921" max="6921" width="5.7265625" style="209" bestFit="1" customWidth="1"/>
    <col min="6922" max="6922" width="8.54296875" style="209" bestFit="1" customWidth="1"/>
    <col min="6923" max="6923" width="8.26953125" style="209" bestFit="1" customWidth="1"/>
    <col min="6924" max="6924" width="8.453125" style="209" bestFit="1" customWidth="1"/>
    <col min="6925" max="6925" width="14.1796875" style="209" bestFit="1" customWidth="1"/>
    <col min="6926" max="6926" width="9.81640625" style="209" bestFit="1" customWidth="1"/>
    <col min="6927" max="6927" width="5.81640625" style="209" customWidth="1"/>
    <col min="6928" max="6928" width="24.81640625" style="209" bestFit="1" customWidth="1"/>
    <col min="6929" max="6929" width="10.7265625" style="209" bestFit="1" customWidth="1"/>
    <col min="6930" max="6931" width="8" style="209" bestFit="1" customWidth="1"/>
    <col min="6932" max="7166" width="8.7265625" style="209"/>
    <col min="7167" max="7167" width="15.54296875" style="209" customWidth="1"/>
    <col min="7168" max="7168" width="3.81640625" style="209" bestFit="1" customWidth="1"/>
    <col min="7169" max="7169" width="37.453125" style="209" customWidth="1"/>
    <col min="7170" max="7170" width="13.6328125" style="209" bestFit="1" customWidth="1"/>
    <col min="7171" max="7171" width="16.6328125" style="209" customWidth="1"/>
    <col min="7172" max="7172" width="12.81640625" style="209" bestFit="1" customWidth="1"/>
    <col min="7173" max="7173" width="6.81640625" style="209" customWidth="1"/>
    <col min="7174" max="7174" width="11.81640625" style="209" bestFit="1" customWidth="1"/>
    <col min="7175" max="7175" width="10.1796875" style="209" bestFit="1" customWidth="1"/>
    <col min="7176" max="7176" width="6.81640625" style="209" bestFit="1" customWidth="1"/>
    <col min="7177" max="7177" width="5.7265625" style="209" bestFit="1" customWidth="1"/>
    <col min="7178" max="7178" width="8.54296875" style="209" bestFit="1" customWidth="1"/>
    <col min="7179" max="7179" width="8.26953125" style="209" bestFit="1" customWidth="1"/>
    <col min="7180" max="7180" width="8.453125" style="209" bestFit="1" customWidth="1"/>
    <col min="7181" max="7181" width="14.1796875" style="209" bestFit="1" customWidth="1"/>
    <col min="7182" max="7182" width="9.81640625" style="209" bestFit="1" customWidth="1"/>
    <col min="7183" max="7183" width="5.81640625" style="209" customWidth="1"/>
    <col min="7184" max="7184" width="24.81640625" style="209" bestFit="1" customWidth="1"/>
    <col min="7185" max="7185" width="10.7265625" style="209" bestFit="1" customWidth="1"/>
    <col min="7186" max="7187" width="8" style="209" bestFit="1" customWidth="1"/>
    <col min="7188" max="7422" width="8.7265625" style="209"/>
    <col min="7423" max="7423" width="15.54296875" style="209" customWidth="1"/>
    <col min="7424" max="7424" width="3.81640625" style="209" bestFit="1" customWidth="1"/>
    <col min="7425" max="7425" width="37.453125" style="209" customWidth="1"/>
    <col min="7426" max="7426" width="13.6328125" style="209" bestFit="1" customWidth="1"/>
    <col min="7427" max="7427" width="16.6328125" style="209" customWidth="1"/>
    <col min="7428" max="7428" width="12.81640625" style="209" bestFit="1" customWidth="1"/>
    <col min="7429" max="7429" width="6.81640625" style="209" customWidth="1"/>
    <col min="7430" max="7430" width="11.81640625" style="209" bestFit="1" customWidth="1"/>
    <col min="7431" max="7431" width="10.1796875" style="209" bestFit="1" customWidth="1"/>
    <col min="7432" max="7432" width="6.81640625" style="209" bestFit="1" customWidth="1"/>
    <col min="7433" max="7433" width="5.7265625" style="209" bestFit="1" customWidth="1"/>
    <col min="7434" max="7434" width="8.54296875" style="209" bestFit="1" customWidth="1"/>
    <col min="7435" max="7435" width="8.26953125" style="209" bestFit="1" customWidth="1"/>
    <col min="7436" max="7436" width="8.453125" style="209" bestFit="1" customWidth="1"/>
    <col min="7437" max="7437" width="14.1796875" style="209" bestFit="1" customWidth="1"/>
    <col min="7438" max="7438" width="9.81640625" style="209" bestFit="1" customWidth="1"/>
    <col min="7439" max="7439" width="5.81640625" style="209" customWidth="1"/>
    <col min="7440" max="7440" width="24.81640625" style="209" bestFit="1" customWidth="1"/>
    <col min="7441" max="7441" width="10.7265625" style="209" bestFit="1" customWidth="1"/>
    <col min="7442" max="7443" width="8" style="209" bestFit="1" customWidth="1"/>
    <col min="7444" max="7678" width="8.7265625" style="209"/>
    <col min="7679" max="7679" width="15.54296875" style="209" customWidth="1"/>
    <col min="7680" max="7680" width="3.81640625" style="209" bestFit="1" customWidth="1"/>
    <col min="7681" max="7681" width="37.453125" style="209" customWidth="1"/>
    <col min="7682" max="7682" width="13.6328125" style="209" bestFit="1" customWidth="1"/>
    <col min="7683" max="7683" width="16.6328125" style="209" customWidth="1"/>
    <col min="7684" max="7684" width="12.81640625" style="209" bestFit="1" customWidth="1"/>
    <col min="7685" max="7685" width="6.81640625" style="209" customWidth="1"/>
    <col min="7686" max="7686" width="11.81640625" style="209" bestFit="1" customWidth="1"/>
    <col min="7687" max="7687" width="10.1796875" style="209" bestFit="1" customWidth="1"/>
    <col min="7688" max="7688" width="6.81640625" style="209" bestFit="1" customWidth="1"/>
    <col min="7689" max="7689" width="5.7265625" style="209" bestFit="1" customWidth="1"/>
    <col min="7690" max="7690" width="8.54296875" style="209" bestFit="1" customWidth="1"/>
    <col min="7691" max="7691" width="8.26953125" style="209" bestFit="1" customWidth="1"/>
    <col min="7692" max="7692" width="8.453125" style="209" bestFit="1" customWidth="1"/>
    <col min="7693" max="7693" width="14.1796875" style="209" bestFit="1" customWidth="1"/>
    <col min="7694" max="7694" width="9.81640625" style="209" bestFit="1" customWidth="1"/>
    <col min="7695" max="7695" width="5.81640625" style="209" customWidth="1"/>
    <col min="7696" max="7696" width="24.81640625" style="209" bestFit="1" customWidth="1"/>
    <col min="7697" max="7697" width="10.7265625" style="209" bestFit="1" customWidth="1"/>
    <col min="7698" max="7699" width="8" style="209" bestFit="1" customWidth="1"/>
    <col min="7700" max="7934" width="8.7265625" style="209"/>
    <col min="7935" max="7935" width="15.54296875" style="209" customWidth="1"/>
    <col min="7936" max="7936" width="3.81640625" style="209" bestFit="1" customWidth="1"/>
    <col min="7937" max="7937" width="37.453125" style="209" customWidth="1"/>
    <col min="7938" max="7938" width="13.6328125" style="209" bestFit="1" customWidth="1"/>
    <col min="7939" max="7939" width="16.6328125" style="209" customWidth="1"/>
    <col min="7940" max="7940" width="12.81640625" style="209" bestFit="1" customWidth="1"/>
    <col min="7941" max="7941" width="6.81640625" style="209" customWidth="1"/>
    <col min="7942" max="7942" width="11.81640625" style="209" bestFit="1" customWidth="1"/>
    <col min="7943" max="7943" width="10.1796875" style="209" bestFit="1" customWidth="1"/>
    <col min="7944" max="7944" width="6.81640625" style="209" bestFit="1" customWidth="1"/>
    <col min="7945" max="7945" width="5.7265625" style="209" bestFit="1" customWidth="1"/>
    <col min="7946" max="7946" width="8.54296875" style="209" bestFit="1" customWidth="1"/>
    <col min="7947" max="7947" width="8.26953125" style="209" bestFit="1" customWidth="1"/>
    <col min="7948" max="7948" width="8.453125" style="209" bestFit="1" customWidth="1"/>
    <col min="7949" max="7949" width="14.1796875" style="209" bestFit="1" customWidth="1"/>
    <col min="7950" max="7950" width="9.81640625" style="209" bestFit="1" customWidth="1"/>
    <col min="7951" max="7951" width="5.81640625" style="209" customWidth="1"/>
    <col min="7952" max="7952" width="24.81640625" style="209" bestFit="1" customWidth="1"/>
    <col min="7953" max="7953" width="10.7265625" style="209" bestFit="1" customWidth="1"/>
    <col min="7954" max="7955" width="8" style="209" bestFit="1" customWidth="1"/>
    <col min="7956" max="8190" width="8.7265625" style="209"/>
    <col min="8191" max="8191" width="15.54296875" style="209" customWidth="1"/>
    <col min="8192" max="8192" width="3.81640625" style="209" bestFit="1" customWidth="1"/>
    <col min="8193" max="8193" width="37.453125" style="209" customWidth="1"/>
    <col min="8194" max="8194" width="13.6328125" style="209" bestFit="1" customWidth="1"/>
    <col min="8195" max="8195" width="16.6328125" style="209" customWidth="1"/>
    <col min="8196" max="8196" width="12.81640625" style="209" bestFit="1" customWidth="1"/>
    <col min="8197" max="8197" width="6.81640625" style="209" customWidth="1"/>
    <col min="8198" max="8198" width="11.81640625" style="209" bestFit="1" customWidth="1"/>
    <col min="8199" max="8199" width="10.1796875" style="209" bestFit="1" customWidth="1"/>
    <col min="8200" max="8200" width="6.81640625" style="209" bestFit="1" customWidth="1"/>
    <col min="8201" max="8201" width="5.7265625" style="209" bestFit="1" customWidth="1"/>
    <col min="8202" max="8202" width="8.54296875" style="209" bestFit="1" customWidth="1"/>
    <col min="8203" max="8203" width="8.26953125" style="209" bestFit="1" customWidth="1"/>
    <col min="8204" max="8204" width="8.453125" style="209" bestFit="1" customWidth="1"/>
    <col min="8205" max="8205" width="14.1796875" style="209" bestFit="1" customWidth="1"/>
    <col min="8206" max="8206" width="9.81640625" style="209" bestFit="1" customWidth="1"/>
    <col min="8207" max="8207" width="5.81640625" style="209" customWidth="1"/>
    <col min="8208" max="8208" width="24.81640625" style="209" bestFit="1" customWidth="1"/>
    <col min="8209" max="8209" width="10.7265625" style="209" bestFit="1" customWidth="1"/>
    <col min="8210" max="8211" width="8" style="209" bestFit="1" customWidth="1"/>
    <col min="8212" max="8446" width="8.7265625" style="209"/>
    <col min="8447" max="8447" width="15.54296875" style="209" customWidth="1"/>
    <col min="8448" max="8448" width="3.81640625" style="209" bestFit="1" customWidth="1"/>
    <col min="8449" max="8449" width="37.453125" style="209" customWidth="1"/>
    <col min="8450" max="8450" width="13.6328125" style="209" bestFit="1" customWidth="1"/>
    <col min="8451" max="8451" width="16.6328125" style="209" customWidth="1"/>
    <col min="8452" max="8452" width="12.81640625" style="209" bestFit="1" customWidth="1"/>
    <col min="8453" max="8453" width="6.81640625" style="209" customWidth="1"/>
    <col min="8454" max="8454" width="11.81640625" style="209" bestFit="1" customWidth="1"/>
    <col min="8455" max="8455" width="10.1796875" style="209" bestFit="1" customWidth="1"/>
    <col min="8456" max="8456" width="6.81640625" style="209" bestFit="1" customWidth="1"/>
    <col min="8457" max="8457" width="5.7265625" style="209" bestFit="1" customWidth="1"/>
    <col min="8458" max="8458" width="8.54296875" style="209" bestFit="1" customWidth="1"/>
    <col min="8459" max="8459" width="8.26953125" style="209" bestFit="1" customWidth="1"/>
    <col min="8460" max="8460" width="8.453125" style="209" bestFit="1" customWidth="1"/>
    <col min="8461" max="8461" width="14.1796875" style="209" bestFit="1" customWidth="1"/>
    <col min="8462" max="8462" width="9.81640625" style="209" bestFit="1" customWidth="1"/>
    <col min="8463" max="8463" width="5.81640625" style="209" customWidth="1"/>
    <col min="8464" max="8464" width="24.81640625" style="209" bestFit="1" customWidth="1"/>
    <col min="8465" max="8465" width="10.7265625" style="209" bestFit="1" customWidth="1"/>
    <col min="8466" max="8467" width="8" style="209" bestFit="1" customWidth="1"/>
    <col min="8468" max="8702" width="8.7265625" style="209"/>
    <col min="8703" max="8703" width="15.54296875" style="209" customWidth="1"/>
    <col min="8704" max="8704" width="3.81640625" style="209" bestFit="1" customWidth="1"/>
    <col min="8705" max="8705" width="37.453125" style="209" customWidth="1"/>
    <col min="8706" max="8706" width="13.6328125" style="209" bestFit="1" customWidth="1"/>
    <col min="8707" max="8707" width="16.6328125" style="209" customWidth="1"/>
    <col min="8708" max="8708" width="12.81640625" style="209" bestFit="1" customWidth="1"/>
    <col min="8709" max="8709" width="6.81640625" style="209" customWidth="1"/>
    <col min="8710" max="8710" width="11.81640625" style="209" bestFit="1" customWidth="1"/>
    <col min="8711" max="8711" width="10.1796875" style="209" bestFit="1" customWidth="1"/>
    <col min="8712" max="8712" width="6.81640625" style="209" bestFit="1" customWidth="1"/>
    <col min="8713" max="8713" width="5.7265625" style="209" bestFit="1" customWidth="1"/>
    <col min="8714" max="8714" width="8.54296875" style="209" bestFit="1" customWidth="1"/>
    <col min="8715" max="8715" width="8.26953125" style="209" bestFit="1" customWidth="1"/>
    <col min="8716" max="8716" width="8.453125" style="209" bestFit="1" customWidth="1"/>
    <col min="8717" max="8717" width="14.1796875" style="209" bestFit="1" customWidth="1"/>
    <col min="8718" max="8718" width="9.81640625" style="209" bestFit="1" customWidth="1"/>
    <col min="8719" max="8719" width="5.81640625" style="209" customWidth="1"/>
    <col min="8720" max="8720" width="24.81640625" style="209" bestFit="1" customWidth="1"/>
    <col min="8721" max="8721" width="10.7265625" style="209" bestFit="1" customWidth="1"/>
    <col min="8722" max="8723" width="8" style="209" bestFit="1" customWidth="1"/>
    <col min="8724" max="8958" width="8.7265625" style="209"/>
    <col min="8959" max="8959" width="15.54296875" style="209" customWidth="1"/>
    <col min="8960" max="8960" width="3.81640625" style="209" bestFit="1" customWidth="1"/>
    <col min="8961" max="8961" width="37.453125" style="209" customWidth="1"/>
    <col min="8962" max="8962" width="13.6328125" style="209" bestFit="1" customWidth="1"/>
    <col min="8963" max="8963" width="16.6328125" style="209" customWidth="1"/>
    <col min="8964" max="8964" width="12.81640625" style="209" bestFit="1" customWidth="1"/>
    <col min="8965" max="8965" width="6.81640625" style="209" customWidth="1"/>
    <col min="8966" max="8966" width="11.81640625" style="209" bestFit="1" customWidth="1"/>
    <col min="8967" max="8967" width="10.1796875" style="209" bestFit="1" customWidth="1"/>
    <col min="8968" max="8968" width="6.81640625" style="209" bestFit="1" customWidth="1"/>
    <col min="8969" max="8969" width="5.7265625" style="209" bestFit="1" customWidth="1"/>
    <col min="8970" max="8970" width="8.54296875" style="209" bestFit="1" customWidth="1"/>
    <col min="8971" max="8971" width="8.26953125" style="209" bestFit="1" customWidth="1"/>
    <col min="8972" max="8972" width="8.453125" style="209" bestFit="1" customWidth="1"/>
    <col min="8973" max="8973" width="14.1796875" style="209" bestFit="1" customWidth="1"/>
    <col min="8974" max="8974" width="9.81640625" style="209" bestFit="1" customWidth="1"/>
    <col min="8975" max="8975" width="5.81640625" style="209" customWidth="1"/>
    <col min="8976" max="8976" width="24.81640625" style="209" bestFit="1" customWidth="1"/>
    <col min="8977" max="8977" width="10.7265625" style="209" bestFit="1" customWidth="1"/>
    <col min="8978" max="8979" width="8" style="209" bestFit="1" customWidth="1"/>
    <col min="8980" max="9214" width="8.7265625" style="209"/>
    <col min="9215" max="9215" width="15.54296875" style="209" customWidth="1"/>
    <col min="9216" max="9216" width="3.81640625" style="209" bestFit="1" customWidth="1"/>
    <col min="9217" max="9217" width="37.453125" style="209" customWidth="1"/>
    <col min="9218" max="9218" width="13.6328125" style="209" bestFit="1" customWidth="1"/>
    <col min="9219" max="9219" width="16.6328125" style="209" customWidth="1"/>
    <col min="9220" max="9220" width="12.81640625" style="209" bestFit="1" customWidth="1"/>
    <col min="9221" max="9221" width="6.81640625" style="209" customWidth="1"/>
    <col min="9222" max="9222" width="11.81640625" style="209" bestFit="1" customWidth="1"/>
    <col min="9223" max="9223" width="10.1796875" style="209" bestFit="1" customWidth="1"/>
    <col min="9224" max="9224" width="6.81640625" style="209" bestFit="1" customWidth="1"/>
    <col min="9225" max="9225" width="5.7265625" style="209" bestFit="1" customWidth="1"/>
    <col min="9226" max="9226" width="8.54296875" style="209" bestFit="1" customWidth="1"/>
    <col min="9227" max="9227" width="8.26953125" style="209" bestFit="1" customWidth="1"/>
    <col min="9228" max="9228" width="8.453125" style="209" bestFit="1" customWidth="1"/>
    <col min="9229" max="9229" width="14.1796875" style="209" bestFit="1" customWidth="1"/>
    <col min="9230" max="9230" width="9.81640625" style="209" bestFit="1" customWidth="1"/>
    <col min="9231" max="9231" width="5.81640625" style="209" customWidth="1"/>
    <col min="9232" max="9232" width="24.81640625" style="209" bestFit="1" customWidth="1"/>
    <col min="9233" max="9233" width="10.7265625" style="209" bestFit="1" customWidth="1"/>
    <col min="9234" max="9235" width="8" style="209" bestFit="1" customWidth="1"/>
    <col min="9236" max="9470" width="8.7265625" style="209"/>
    <col min="9471" max="9471" width="15.54296875" style="209" customWidth="1"/>
    <col min="9472" max="9472" width="3.81640625" style="209" bestFit="1" customWidth="1"/>
    <col min="9473" max="9473" width="37.453125" style="209" customWidth="1"/>
    <col min="9474" max="9474" width="13.6328125" style="209" bestFit="1" customWidth="1"/>
    <col min="9475" max="9475" width="16.6328125" style="209" customWidth="1"/>
    <col min="9476" max="9476" width="12.81640625" style="209" bestFit="1" customWidth="1"/>
    <col min="9477" max="9477" width="6.81640625" style="209" customWidth="1"/>
    <col min="9478" max="9478" width="11.81640625" style="209" bestFit="1" customWidth="1"/>
    <col min="9479" max="9479" width="10.1796875" style="209" bestFit="1" customWidth="1"/>
    <col min="9480" max="9480" width="6.81640625" style="209" bestFit="1" customWidth="1"/>
    <col min="9481" max="9481" width="5.7265625" style="209" bestFit="1" customWidth="1"/>
    <col min="9482" max="9482" width="8.54296875" style="209" bestFit="1" customWidth="1"/>
    <col min="9483" max="9483" width="8.26953125" style="209" bestFit="1" customWidth="1"/>
    <col min="9484" max="9484" width="8.453125" style="209" bestFit="1" customWidth="1"/>
    <col min="9485" max="9485" width="14.1796875" style="209" bestFit="1" customWidth="1"/>
    <col min="9486" max="9486" width="9.81640625" style="209" bestFit="1" customWidth="1"/>
    <col min="9487" max="9487" width="5.81640625" style="209" customWidth="1"/>
    <col min="9488" max="9488" width="24.81640625" style="209" bestFit="1" customWidth="1"/>
    <col min="9489" max="9489" width="10.7265625" style="209" bestFit="1" customWidth="1"/>
    <col min="9490" max="9491" width="8" style="209" bestFit="1" customWidth="1"/>
    <col min="9492" max="9726" width="8.7265625" style="209"/>
    <col min="9727" max="9727" width="15.54296875" style="209" customWidth="1"/>
    <col min="9728" max="9728" width="3.81640625" style="209" bestFit="1" customWidth="1"/>
    <col min="9729" max="9729" width="37.453125" style="209" customWidth="1"/>
    <col min="9730" max="9730" width="13.6328125" style="209" bestFit="1" customWidth="1"/>
    <col min="9731" max="9731" width="16.6328125" style="209" customWidth="1"/>
    <col min="9732" max="9732" width="12.81640625" style="209" bestFit="1" customWidth="1"/>
    <col min="9733" max="9733" width="6.81640625" style="209" customWidth="1"/>
    <col min="9734" max="9734" width="11.81640625" style="209" bestFit="1" customWidth="1"/>
    <col min="9735" max="9735" width="10.1796875" style="209" bestFit="1" customWidth="1"/>
    <col min="9736" max="9736" width="6.81640625" style="209" bestFit="1" customWidth="1"/>
    <col min="9737" max="9737" width="5.7265625" style="209" bestFit="1" customWidth="1"/>
    <col min="9738" max="9738" width="8.54296875" style="209" bestFit="1" customWidth="1"/>
    <col min="9739" max="9739" width="8.26953125" style="209" bestFit="1" customWidth="1"/>
    <col min="9740" max="9740" width="8.453125" style="209" bestFit="1" customWidth="1"/>
    <col min="9741" max="9741" width="14.1796875" style="209" bestFit="1" customWidth="1"/>
    <col min="9742" max="9742" width="9.81640625" style="209" bestFit="1" customWidth="1"/>
    <col min="9743" max="9743" width="5.81640625" style="209" customWidth="1"/>
    <col min="9744" max="9744" width="24.81640625" style="209" bestFit="1" customWidth="1"/>
    <col min="9745" max="9745" width="10.7265625" style="209" bestFit="1" customWidth="1"/>
    <col min="9746" max="9747" width="8" style="209" bestFit="1" customWidth="1"/>
    <col min="9748" max="9982" width="8.7265625" style="209"/>
    <col min="9983" max="9983" width="15.54296875" style="209" customWidth="1"/>
    <col min="9984" max="9984" width="3.81640625" style="209" bestFit="1" customWidth="1"/>
    <col min="9985" max="9985" width="37.453125" style="209" customWidth="1"/>
    <col min="9986" max="9986" width="13.6328125" style="209" bestFit="1" customWidth="1"/>
    <col min="9987" max="9987" width="16.6328125" style="209" customWidth="1"/>
    <col min="9988" max="9988" width="12.81640625" style="209" bestFit="1" customWidth="1"/>
    <col min="9989" max="9989" width="6.81640625" style="209" customWidth="1"/>
    <col min="9990" max="9990" width="11.81640625" style="209" bestFit="1" customWidth="1"/>
    <col min="9991" max="9991" width="10.1796875" style="209" bestFit="1" customWidth="1"/>
    <col min="9992" max="9992" width="6.81640625" style="209" bestFit="1" customWidth="1"/>
    <col min="9993" max="9993" width="5.7265625" style="209" bestFit="1" customWidth="1"/>
    <col min="9994" max="9994" width="8.54296875" style="209" bestFit="1" customWidth="1"/>
    <col min="9995" max="9995" width="8.26953125" style="209" bestFit="1" customWidth="1"/>
    <col min="9996" max="9996" width="8.453125" style="209" bestFit="1" customWidth="1"/>
    <col min="9997" max="9997" width="14.1796875" style="209" bestFit="1" customWidth="1"/>
    <col min="9998" max="9998" width="9.81640625" style="209" bestFit="1" customWidth="1"/>
    <col min="9999" max="9999" width="5.81640625" style="209" customWidth="1"/>
    <col min="10000" max="10000" width="24.81640625" style="209" bestFit="1" customWidth="1"/>
    <col min="10001" max="10001" width="10.7265625" style="209" bestFit="1" customWidth="1"/>
    <col min="10002" max="10003" width="8" style="209" bestFit="1" customWidth="1"/>
    <col min="10004" max="10238" width="8.7265625" style="209"/>
    <col min="10239" max="10239" width="15.54296875" style="209" customWidth="1"/>
    <col min="10240" max="10240" width="3.81640625" style="209" bestFit="1" customWidth="1"/>
    <col min="10241" max="10241" width="37.453125" style="209" customWidth="1"/>
    <col min="10242" max="10242" width="13.6328125" style="209" bestFit="1" customWidth="1"/>
    <col min="10243" max="10243" width="16.6328125" style="209" customWidth="1"/>
    <col min="10244" max="10244" width="12.81640625" style="209" bestFit="1" customWidth="1"/>
    <col min="10245" max="10245" width="6.81640625" style="209" customWidth="1"/>
    <col min="10246" max="10246" width="11.81640625" style="209" bestFit="1" customWidth="1"/>
    <col min="10247" max="10247" width="10.1796875" style="209" bestFit="1" customWidth="1"/>
    <col min="10248" max="10248" width="6.81640625" style="209" bestFit="1" customWidth="1"/>
    <col min="10249" max="10249" width="5.7265625" style="209" bestFit="1" customWidth="1"/>
    <col min="10250" max="10250" width="8.54296875" style="209" bestFit="1" customWidth="1"/>
    <col min="10251" max="10251" width="8.26953125" style="209" bestFit="1" customWidth="1"/>
    <col min="10252" max="10252" width="8.453125" style="209" bestFit="1" customWidth="1"/>
    <col min="10253" max="10253" width="14.1796875" style="209" bestFit="1" customWidth="1"/>
    <col min="10254" max="10254" width="9.81640625" style="209" bestFit="1" customWidth="1"/>
    <col min="10255" max="10255" width="5.81640625" style="209" customWidth="1"/>
    <col min="10256" max="10256" width="24.81640625" style="209" bestFit="1" customWidth="1"/>
    <col min="10257" max="10257" width="10.7265625" style="209" bestFit="1" customWidth="1"/>
    <col min="10258" max="10259" width="8" style="209" bestFit="1" customWidth="1"/>
    <col min="10260" max="10494" width="8.7265625" style="209"/>
    <col min="10495" max="10495" width="15.54296875" style="209" customWidth="1"/>
    <col min="10496" max="10496" width="3.81640625" style="209" bestFit="1" customWidth="1"/>
    <col min="10497" max="10497" width="37.453125" style="209" customWidth="1"/>
    <col min="10498" max="10498" width="13.6328125" style="209" bestFit="1" customWidth="1"/>
    <col min="10499" max="10499" width="16.6328125" style="209" customWidth="1"/>
    <col min="10500" max="10500" width="12.81640625" style="209" bestFit="1" customWidth="1"/>
    <col min="10501" max="10501" width="6.81640625" style="209" customWidth="1"/>
    <col min="10502" max="10502" width="11.81640625" style="209" bestFit="1" customWidth="1"/>
    <col min="10503" max="10503" width="10.1796875" style="209" bestFit="1" customWidth="1"/>
    <col min="10504" max="10504" width="6.81640625" style="209" bestFit="1" customWidth="1"/>
    <col min="10505" max="10505" width="5.7265625" style="209" bestFit="1" customWidth="1"/>
    <col min="10506" max="10506" width="8.54296875" style="209" bestFit="1" customWidth="1"/>
    <col min="10507" max="10507" width="8.26953125" style="209" bestFit="1" customWidth="1"/>
    <col min="10508" max="10508" width="8.453125" style="209" bestFit="1" customWidth="1"/>
    <col min="10509" max="10509" width="14.1796875" style="209" bestFit="1" customWidth="1"/>
    <col min="10510" max="10510" width="9.81640625" style="209" bestFit="1" customWidth="1"/>
    <col min="10511" max="10511" width="5.81640625" style="209" customWidth="1"/>
    <col min="10512" max="10512" width="24.81640625" style="209" bestFit="1" customWidth="1"/>
    <col min="10513" max="10513" width="10.7265625" style="209" bestFit="1" customWidth="1"/>
    <col min="10514" max="10515" width="8" style="209" bestFit="1" customWidth="1"/>
    <col min="10516" max="10750" width="8.7265625" style="209"/>
    <col min="10751" max="10751" width="15.54296875" style="209" customWidth="1"/>
    <col min="10752" max="10752" width="3.81640625" style="209" bestFit="1" customWidth="1"/>
    <col min="10753" max="10753" width="37.453125" style="209" customWidth="1"/>
    <col min="10754" max="10754" width="13.6328125" style="209" bestFit="1" customWidth="1"/>
    <col min="10755" max="10755" width="16.6328125" style="209" customWidth="1"/>
    <col min="10756" max="10756" width="12.81640625" style="209" bestFit="1" customWidth="1"/>
    <col min="10757" max="10757" width="6.81640625" style="209" customWidth="1"/>
    <col min="10758" max="10758" width="11.81640625" style="209" bestFit="1" customWidth="1"/>
    <col min="10759" max="10759" width="10.1796875" style="209" bestFit="1" customWidth="1"/>
    <col min="10760" max="10760" width="6.81640625" style="209" bestFit="1" customWidth="1"/>
    <col min="10761" max="10761" width="5.7265625" style="209" bestFit="1" customWidth="1"/>
    <col min="10762" max="10762" width="8.54296875" style="209" bestFit="1" customWidth="1"/>
    <col min="10763" max="10763" width="8.26953125" style="209" bestFit="1" customWidth="1"/>
    <col min="10764" max="10764" width="8.453125" style="209" bestFit="1" customWidth="1"/>
    <col min="10765" max="10765" width="14.1796875" style="209" bestFit="1" customWidth="1"/>
    <col min="10766" max="10766" width="9.81640625" style="209" bestFit="1" customWidth="1"/>
    <col min="10767" max="10767" width="5.81640625" style="209" customWidth="1"/>
    <col min="10768" max="10768" width="24.81640625" style="209" bestFit="1" customWidth="1"/>
    <col min="10769" max="10769" width="10.7265625" style="209" bestFit="1" customWidth="1"/>
    <col min="10770" max="10771" width="8" style="209" bestFit="1" customWidth="1"/>
    <col min="10772" max="11006" width="8.7265625" style="209"/>
    <col min="11007" max="11007" width="15.54296875" style="209" customWidth="1"/>
    <col min="11008" max="11008" width="3.81640625" style="209" bestFit="1" customWidth="1"/>
    <col min="11009" max="11009" width="37.453125" style="209" customWidth="1"/>
    <col min="11010" max="11010" width="13.6328125" style="209" bestFit="1" customWidth="1"/>
    <col min="11011" max="11011" width="16.6328125" style="209" customWidth="1"/>
    <col min="11012" max="11012" width="12.81640625" style="209" bestFit="1" customWidth="1"/>
    <col min="11013" max="11013" width="6.81640625" style="209" customWidth="1"/>
    <col min="11014" max="11014" width="11.81640625" style="209" bestFit="1" customWidth="1"/>
    <col min="11015" max="11015" width="10.1796875" style="209" bestFit="1" customWidth="1"/>
    <col min="11016" max="11016" width="6.81640625" style="209" bestFit="1" customWidth="1"/>
    <col min="11017" max="11017" width="5.7265625" style="209" bestFit="1" customWidth="1"/>
    <col min="11018" max="11018" width="8.54296875" style="209" bestFit="1" customWidth="1"/>
    <col min="11019" max="11019" width="8.26953125" style="209" bestFit="1" customWidth="1"/>
    <col min="11020" max="11020" width="8.453125" style="209" bestFit="1" customWidth="1"/>
    <col min="11021" max="11021" width="14.1796875" style="209" bestFit="1" customWidth="1"/>
    <col min="11022" max="11022" width="9.81640625" style="209" bestFit="1" customWidth="1"/>
    <col min="11023" max="11023" width="5.81640625" style="209" customWidth="1"/>
    <col min="11024" max="11024" width="24.81640625" style="209" bestFit="1" customWidth="1"/>
    <col min="11025" max="11025" width="10.7265625" style="209" bestFit="1" customWidth="1"/>
    <col min="11026" max="11027" width="8" style="209" bestFit="1" customWidth="1"/>
    <col min="11028" max="11262" width="8.7265625" style="209"/>
    <col min="11263" max="11263" width="15.54296875" style="209" customWidth="1"/>
    <col min="11264" max="11264" width="3.81640625" style="209" bestFit="1" customWidth="1"/>
    <col min="11265" max="11265" width="37.453125" style="209" customWidth="1"/>
    <col min="11266" max="11266" width="13.6328125" style="209" bestFit="1" customWidth="1"/>
    <col min="11267" max="11267" width="16.6328125" style="209" customWidth="1"/>
    <col min="11268" max="11268" width="12.81640625" style="209" bestFit="1" customWidth="1"/>
    <col min="11269" max="11269" width="6.81640625" style="209" customWidth="1"/>
    <col min="11270" max="11270" width="11.81640625" style="209" bestFit="1" customWidth="1"/>
    <col min="11271" max="11271" width="10.1796875" style="209" bestFit="1" customWidth="1"/>
    <col min="11272" max="11272" width="6.81640625" style="209" bestFit="1" customWidth="1"/>
    <col min="11273" max="11273" width="5.7265625" style="209" bestFit="1" customWidth="1"/>
    <col min="11274" max="11274" width="8.54296875" style="209" bestFit="1" customWidth="1"/>
    <col min="11275" max="11275" width="8.26953125" style="209" bestFit="1" customWidth="1"/>
    <col min="11276" max="11276" width="8.453125" style="209" bestFit="1" customWidth="1"/>
    <col min="11277" max="11277" width="14.1796875" style="209" bestFit="1" customWidth="1"/>
    <col min="11278" max="11278" width="9.81640625" style="209" bestFit="1" customWidth="1"/>
    <col min="11279" max="11279" width="5.81640625" style="209" customWidth="1"/>
    <col min="11280" max="11280" width="24.81640625" style="209" bestFit="1" customWidth="1"/>
    <col min="11281" max="11281" width="10.7265625" style="209" bestFit="1" customWidth="1"/>
    <col min="11282" max="11283" width="8" style="209" bestFit="1" customWidth="1"/>
    <col min="11284" max="11518" width="8.7265625" style="209"/>
    <col min="11519" max="11519" width="15.54296875" style="209" customWidth="1"/>
    <col min="11520" max="11520" width="3.81640625" style="209" bestFit="1" customWidth="1"/>
    <col min="11521" max="11521" width="37.453125" style="209" customWidth="1"/>
    <col min="11522" max="11522" width="13.6328125" style="209" bestFit="1" customWidth="1"/>
    <col min="11523" max="11523" width="16.6328125" style="209" customWidth="1"/>
    <col min="11524" max="11524" width="12.81640625" style="209" bestFit="1" customWidth="1"/>
    <col min="11525" max="11525" width="6.81640625" style="209" customWidth="1"/>
    <col min="11526" max="11526" width="11.81640625" style="209" bestFit="1" customWidth="1"/>
    <col min="11527" max="11527" width="10.1796875" style="209" bestFit="1" customWidth="1"/>
    <col min="11528" max="11528" width="6.81640625" style="209" bestFit="1" customWidth="1"/>
    <col min="11529" max="11529" width="5.7265625" style="209" bestFit="1" customWidth="1"/>
    <col min="11530" max="11530" width="8.54296875" style="209" bestFit="1" customWidth="1"/>
    <col min="11531" max="11531" width="8.26953125" style="209" bestFit="1" customWidth="1"/>
    <col min="11532" max="11532" width="8.453125" style="209" bestFit="1" customWidth="1"/>
    <col min="11533" max="11533" width="14.1796875" style="209" bestFit="1" customWidth="1"/>
    <col min="11534" max="11534" width="9.81640625" style="209" bestFit="1" customWidth="1"/>
    <col min="11535" max="11535" width="5.81640625" style="209" customWidth="1"/>
    <col min="11536" max="11536" width="24.81640625" style="209" bestFit="1" customWidth="1"/>
    <col min="11537" max="11537" width="10.7265625" style="209" bestFit="1" customWidth="1"/>
    <col min="11538" max="11539" width="8" style="209" bestFit="1" customWidth="1"/>
    <col min="11540" max="11774" width="8.7265625" style="209"/>
    <col min="11775" max="11775" width="15.54296875" style="209" customWidth="1"/>
    <col min="11776" max="11776" width="3.81640625" style="209" bestFit="1" customWidth="1"/>
    <col min="11777" max="11777" width="37.453125" style="209" customWidth="1"/>
    <col min="11778" max="11778" width="13.6328125" style="209" bestFit="1" customWidth="1"/>
    <col min="11779" max="11779" width="16.6328125" style="209" customWidth="1"/>
    <col min="11780" max="11780" width="12.81640625" style="209" bestFit="1" customWidth="1"/>
    <col min="11781" max="11781" width="6.81640625" style="209" customWidth="1"/>
    <col min="11782" max="11782" width="11.81640625" style="209" bestFit="1" customWidth="1"/>
    <col min="11783" max="11783" width="10.1796875" style="209" bestFit="1" customWidth="1"/>
    <col min="11784" max="11784" width="6.81640625" style="209" bestFit="1" customWidth="1"/>
    <col min="11785" max="11785" width="5.7265625" style="209" bestFit="1" customWidth="1"/>
    <col min="11786" max="11786" width="8.54296875" style="209" bestFit="1" customWidth="1"/>
    <col min="11787" max="11787" width="8.26953125" style="209" bestFit="1" customWidth="1"/>
    <col min="11788" max="11788" width="8.453125" style="209" bestFit="1" customWidth="1"/>
    <col min="11789" max="11789" width="14.1796875" style="209" bestFit="1" customWidth="1"/>
    <col min="11790" max="11790" width="9.81640625" style="209" bestFit="1" customWidth="1"/>
    <col min="11791" max="11791" width="5.81640625" style="209" customWidth="1"/>
    <col min="11792" max="11792" width="24.81640625" style="209" bestFit="1" customWidth="1"/>
    <col min="11793" max="11793" width="10.7265625" style="209" bestFit="1" customWidth="1"/>
    <col min="11794" max="11795" width="8" style="209" bestFit="1" customWidth="1"/>
    <col min="11796" max="12030" width="8.7265625" style="209"/>
    <col min="12031" max="12031" width="15.54296875" style="209" customWidth="1"/>
    <col min="12032" max="12032" width="3.81640625" style="209" bestFit="1" customWidth="1"/>
    <col min="12033" max="12033" width="37.453125" style="209" customWidth="1"/>
    <col min="12034" max="12034" width="13.6328125" style="209" bestFit="1" customWidth="1"/>
    <col min="12035" max="12035" width="16.6328125" style="209" customWidth="1"/>
    <col min="12036" max="12036" width="12.81640625" style="209" bestFit="1" customWidth="1"/>
    <col min="12037" max="12037" width="6.81640625" style="209" customWidth="1"/>
    <col min="12038" max="12038" width="11.81640625" style="209" bestFit="1" customWidth="1"/>
    <col min="12039" max="12039" width="10.1796875" style="209" bestFit="1" customWidth="1"/>
    <col min="12040" max="12040" width="6.81640625" style="209" bestFit="1" customWidth="1"/>
    <col min="12041" max="12041" width="5.7265625" style="209" bestFit="1" customWidth="1"/>
    <col min="12042" max="12042" width="8.54296875" style="209" bestFit="1" customWidth="1"/>
    <col min="12043" max="12043" width="8.26953125" style="209" bestFit="1" customWidth="1"/>
    <col min="12044" max="12044" width="8.453125" style="209" bestFit="1" customWidth="1"/>
    <col min="12045" max="12045" width="14.1796875" style="209" bestFit="1" customWidth="1"/>
    <col min="12046" max="12046" width="9.81640625" style="209" bestFit="1" customWidth="1"/>
    <col min="12047" max="12047" width="5.81640625" style="209" customWidth="1"/>
    <col min="12048" max="12048" width="24.81640625" style="209" bestFit="1" customWidth="1"/>
    <col min="12049" max="12049" width="10.7265625" style="209" bestFit="1" customWidth="1"/>
    <col min="12050" max="12051" width="8" style="209" bestFit="1" customWidth="1"/>
    <col min="12052" max="12286" width="8.7265625" style="209"/>
    <col min="12287" max="12287" width="15.54296875" style="209" customWidth="1"/>
    <col min="12288" max="12288" width="3.81640625" style="209" bestFit="1" customWidth="1"/>
    <col min="12289" max="12289" width="37.453125" style="209" customWidth="1"/>
    <col min="12290" max="12290" width="13.6328125" style="209" bestFit="1" customWidth="1"/>
    <col min="12291" max="12291" width="16.6328125" style="209" customWidth="1"/>
    <col min="12292" max="12292" width="12.81640625" style="209" bestFit="1" customWidth="1"/>
    <col min="12293" max="12293" width="6.81640625" style="209" customWidth="1"/>
    <col min="12294" max="12294" width="11.81640625" style="209" bestFit="1" customWidth="1"/>
    <col min="12295" max="12295" width="10.1796875" style="209" bestFit="1" customWidth="1"/>
    <col min="12296" max="12296" width="6.81640625" style="209" bestFit="1" customWidth="1"/>
    <col min="12297" max="12297" width="5.7265625" style="209" bestFit="1" customWidth="1"/>
    <col min="12298" max="12298" width="8.54296875" style="209" bestFit="1" customWidth="1"/>
    <col min="12299" max="12299" width="8.26953125" style="209" bestFit="1" customWidth="1"/>
    <col min="12300" max="12300" width="8.453125" style="209" bestFit="1" customWidth="1"/>
    <col min="12301" max="12301" width="14.1796875" style="209" bestFit="1" customWidth="1"/>
    <col min="12302" max="12302" width="9.81640625" style="209" bestFit="1" customWidth="1"/>
    <col min="12303" max="12303" width="5.81640625" style="209" customWidth="1"/>
    <col min="12304" max="12304" width="24.81640625" style="209" bestFit="1" customWidth="1"/>
    <col min="12305" max="12305" width="10.7265625" style="209" bestFit="1" customWidth="1"/>
    <col min="12306" max="12307" width="8" style="209" bestFit="1" customWidth="1"/>
    <col min="12308" max="12542" width="8.7265625" style="209"/>
    <col min="12543" max="12543" width="15.54296875" style="209" customWidth="1"/>
    <col min="12544" max="12544" width="3.81640625" style="209" bestFit="1" customWidth="1"/>
    <col min="12545" max="12545" width="37.453125" style="209" customWidth="1"/>
    <col min="12546" max="12546" width="13.6328125" style="209" bestFit="1" customWidth="1"/>
    <col min="12547" max="12547" width="16.6328125" style="209" customWidth="1"/>
    <col min="12548" max="12548" width="12.81640625" style="209" bestFit="1" customWidth="1"/>
    <col min="12549" max="12549" width="6.81640625" style="209" customWidth="1"/>
    <col min="12550" max="12550" width="11.81640625" style="209" bestFit="1" customWidth="1"/>
    <col min="12551" max="12551" width="10.1796875" style="209" bestFit="1" customWidth="1"/>
    <col min="12552" max="12552" width="6.81640625" style="209" bestFit="1" customWidth="1"/>
    <col min="12553" max="12553" width="5.7265625" style="209" bestFit="1" customWidth="1"/>
    <col min="12554" max="12554" width="8.54296875" style="209" bestFit="1" customWidth="1"/>
    <col min="12555" max="12555" width="8.26953125" style="209" bestFit="1" customWidth="1"/>
    <col min="12556" max="12556" width="8.453125" style="209" bestFit="1" customWidth="1"/>
    <col min="12557" max="12557" width="14.1796875" style="209" bestFit="1" customWidth="1"/>
    <col min="12558" max="12558" width="9.81640625" style="209" bestFit="1" customWidth="1"/>
    <col min="12559" max="12559" width="5.81640625" style="209" customWidth="1"/>
    <col min="12560" max="12560" width="24.81640625" style="209" bestFit="1" customWidth="1"/>
    <col min="12561" max="12561" width="10.7265625" style="209" bestFit="1" customWidth="1"/>
    <col min="12562" max="12563" width="8" style="209" bestFit="1" customWidth="1"/>
    <col min="12564" max="12798" width="8.7265625" style="209"/>
    <col min="12799" max="12799" width="15.54296875" style="209" customWidth="1"/>
    <col min="12800" max="12800" width="3.81640625" style="209" bestFit="1" customWidth="1"/>
    <col min="12801" max="12801" width="37.453125" style="209" customWidth="1"/>
    <col min="12802" max="12802" width="13.6328125" style="209" bestFit="1" customWidth="1"/>
    <col min="12803" max="12803" width="16.6328125" style="209" customWidth="1"/>
    <col min="12804" max="12804" width="12.81640625" style="209" bestFit="1" customWidth="1"/>
    <col min="12805" max="12805" width="6.81640625" style="209" customWidth="1"/>
    <col min="12806" max="12806" width="11.81640625" style="209" bestFit="1" customWidth="1"/>
    <col min="12807" max="12807" width="10.1796875" style="209" bestFit="1" customWidth="1"/>
    <col min="12808" max="12808" width="6.81640625" style="209" bestFit="1" customWidth="1"/>
    <col min="12809" max="12809" width="5.7265625" style="209" bestFit="1" customWidth="1"/>
    <col min="12810" max="12810" width="8.54296875" style="209" bestFit="1" customWidth="1"/>
    <col min="12811" max="12811" width="8.26953125" style="209" bestFit="1" customWidth="1"/>
    <col min="12812" max="12812" width="8.453125" style="209" bestFit="1" customWidth="1"/>
    <col min="12813" max="12813" width="14.1796875" style="209" bestFit="1" customWidth="1"/>
    <col min="12814" max="12814" width="9.81640625" style="209" bestFit="1" customWidth="1"/>
    <col min="12815" max="12815" width="5.81640625" style="209" customWidth="1"/>
    <col min="12816" max="12816" width="24.81640625" style="209" bestFit="1" customWidth="1"/>
    <col min="12817" max="12817" width="10.7265625" style="209" bestFit="1" customWidth="1"/>
    <col min="12818" max="12819" width="8" style="209" bestFit="1" customWidth="1"/>
    <col min="12820" max="13054" width="8.7265625" style="209"/>
    <col min="13055" max="13055" width="15.54296875" style="209" customWidth="1"/>
    <col min="13056" max="13056" width="3.81640625" style="209" bestFit="1" customWidth="1"/>
    <col min="13057" max="13057" width="37.453125" style="209" customWidth="1"/>
    <col min="13058" max="13058" width="13.6328125" style="209" bestFit="1" customWidth="1"/>
    <col min="13059" max="13059" width="16.6328125" style="209" customWidth="1"/>
    <col min="13060" max="13060" width="12.81640625" style="209" bestFit="1" customWidth="1"/>
    <col min="13061" max="13061" width="6.81640625" style="209" customWidth="1"/>
    <col min="13062" max="13062" width="11.81640625" style="209" bestFit="1" customWidth="1"/>
    <col min="13063" max="13063" width="10.1796875" style="209" bestFit="1" customWidth="1"/>
    <col min="13064" max="13064" width="6.81640625" style="209" bestFit="1" customWidth="1"/>
    <col min="13065" max="13065" width="5.7265625" style="209" bestFit="1" customWidth="1"/>
    <col min="13066" max="13066" width="8.54296875" style="209" bestFit="1" customWidth="1"/>
    <col min="13067" max="13067" width="8.26953125" style="209" bestFit="1" customWidth="1"/>
    <col min="13068" max="13068" width="8.453125" style="209" bestFit="1" customWidth="1"/>
    <col min="13069" max="13069" width="14.1796875" style="209" bestFit="1" customWidth="1"/>
    <col min="13070" max="13070" width="9.81640625" style="209" bestFit="1" customWidth="1"/>
    <col min="13071" max="13071" width="5.81640625" style="209" customWidth="1"/>
    <col min="13072" max="13072" width="24.81640625" style="209" bestFit="1" customWidth="1"/>
    <col min="13073" max="13073" width="10.7265625" style="209" bestFit="1" customWidth="1"/>
    <col min="13074" max="13075" width="8" style="209" bestFit="1" customWidth="1"/>
    <col min="13076" max="13310" width="8.7265625" style="209"/>
    <col min="13311" max="13311" width="15.54296875" style="209" customWidth="1"/>
    <col min="13312" max="13312" width="3.81640625" style="209" bestFit="1" customWidth="1"/>
    <col min="13313" max="13313" width="37.453125" style="209" customWidth="1"/>
    <col min="13314" max="13314" width="13.6328125" style="209" bestFit="1" customWidth="1"/>
    <col min="13315" max="13315" width="16.6328125" style="209" customWidth="1"/>
    <col min="13316" max="13316" width="12.81640625" style="209" bestFit="1" customWidth="1"/>
    <col min="13317" max="13317" width="6.81640625" style="209" customWidth="1"/>
    <col min="13318" max="13318" width="11.81640625" style="209" bestFit="1" customWidth="1"/>
    <col min="13319" max="13319" width="10.1796875" style="209" bestFit="1" customWidth="1"/>
    <col min="13320" max="13320" width="6.81640625" style="209" bestFit="1" customWidth="1"/>
    <col min="13321" max="13321" width="5.7265625" style="209" bestFit="1" customWidth="1"/>
    <col min="13322" max="13322" width="8.54296875" style="209" bestFit="1" customWidth="1"/>
    <col min="13323" max="13323" width="8.26953125" style="209" bestFit="1" customWidth="1"/>
    <col min="13324" max="13324" width="8.453125" style="209" bestFit="1" customWidth="1"/>
    <col min="13325" max="13325" width="14.1796875" style="209" bestFit="1" customWidth="1"/>
    <col min="13326" max="13326" width="9.81640625" style="209" bestFit="1" customWidth="1"/>
    <col min="13327" max="13327" width="5.81640625" style="209" customWidth="1"/>
    <col min="13328" max="13328" width="24.81640625" style="209" bestFit="1" customWidth="1"/>
    <col min="13329" max="13329" width="10.7265625" style="209" bestFit="1" customWidth="1"/>
    <col min="13330" max="13331" width="8" style="209" bestFit="1" customWidth="1"/>
    <col min="13332" max="13566" width="8.7265625" style="209"/>
    <col min="13567" max="13567" width="15.54296875" style="209" customWidth="1"/>
    <col min="13568" max="13568" width="3.81640625" style="209" bestFit="1" customWidth="1"/>
    <col min="13569" max="13569" width="37.453125" style="209" customWidth="1"/>
    <col min="13570" max="13570" width="13.6328125" style="209" bestFit="1" customWidth="1"/>
    <col min="13571" max="13571" width="16.6328125" style="209" customWidth="1"/>
    <col min="13572" max="13572" width="12.81640625" style="209" bestFit="1" customWidth="1"/>
    <col min="13573" max="13573" width="6.81640625" style="209" customWidth="1"/>
    <col min="13574" max="13574" width="11.81640625" style="209" bestFit="1" customWidth="1"/>
    <col min="13575" max="13575" width="10.1796875" style="209" bestFit="1" customWidth="1"/>
    <col min="13576" max="13576" width="6.81640625" style="209" bestFit="1" customWidth="1"/>
    <col min="13577" max="13577" width="5.7265625" style="209" bestFit="1" customWidth="1"/>
    <col min="13578" max="13578" width="8.54296875" style="209" bestFit="1" customWidth="1"/>
    <col min="13579" max="13579" width="8.26953125" style="209" bestFit="1" customWidth="1"/>
    <col min="13580" max="13580" width="8.453125" style="209" bestFit="1" customWidth="1"/>
    <col min="13581" max="13581" width="14.1796875" style="209" bestFit="1" customWidth="1"/>
    <col min="13582" max="13582" width="9.81640625" style="209" bestFit="1" customWidth="1"/>
    <col min="13583" max="13583" width="5.81640625" style="209" customWidth="1"/>
    <col min="13584" max="13584" width="24.81640625" style="209" bestFit="1" customWidth="1"/>
    <col min="13585" max="13585" width="10.7265625" style="209" bestFit="1" customWidth="1"/>
    <col min="13586" max="13587" width="8" style="209" bestFit="1" customWidth="1"/>
    <col min="13588" max="13822" width="8.7265625" style="209"/>
    <col min="13823" max="13823" width="15.54296875" style="209" customWidth="1"/>
    <col min="13824" max="13824" width="3.81640625" style="209" bestFit="1" customWidth="1"/>
    <col min="13825" max="13825" width="37.453125" style="209" customWidth="1"/>
    <col min="13826" max="13826" width="13.6328125" style="209" bestFit="1" customWidth="1"/>
    <col min="13827" max="13827" width="16.6328125" style="209" customWidth="1"/>
    <col min="13828" max="13828" width="12.81640625" style="209" bestFit="1" customWidth="1"/>
    <col min="13829" max="13829" width="6.81640625" style="209" customWidth="1"/>
    <col min="13830" max="13830" width="11.81640625" style="209" bestFit="1" customWidth="1"/>
    <col min="13831" max="13831" width="10.1796875" style="209" bestFit="1" customWidth="1"/>
    <col min="13832" max="13832" width="6.81640625" style="209" bestFit="1" customWidth="1"/>
    <col min="13833" max="13833" width="5.7265625" style="209" bestFit="1" customWidth="1"/>
    <col min="13834" max="13834" width="8.54296875" style="209" bestFit="1" customWidth="1"/>
    <col min="13835" max="13835" width="8.26953125" style="209" bestFit="1" customWidth="1"/>
    <col min="13836" max="13836" width="8.453125" style="209" bestFit="1" customWidth="1"/>
    <col min="13837" max="13837" width="14.1796875" style="209" bestFit="1" customWidth="1"/>
    <col min="13838" max="13838" width="9.81640625" style="209" bestFit="1" customWidth="1"/>
    <col min="13839" max="13839" width="5.81640625" style="209" customWidth="1"/>
    <col min="13840" max="13840" width="24.81640625" style="209" bestFit="1" customWidth="1"/>
    <col min="13841" max="13841" width="10.7265625" style="209" bestFit="1" customWidth="1"/>
    <col min="13842" max="13843" width="8" style="209" bestFit="1" customWidth="1"/>
    <col min="13844" max="14078" width="8.7265625" style="209"/>
    <col min="14079" max="14079" width="15.54296875" style="209" customWidth="1"/>
    <col min="14080" max="14080" width="3.81640625" style="209" bestFit="1" customWidth="1"/>
    <col min="14081" max="14081" width="37.453125" style="209" customWidth="1"/>
    <col min="14082" max="14082" width="13.6328125" style="209" bestFit="1" customWidth="1"/>
    <col min="14083" max="14083" width="16.6328125" style="209" customWidth="1"/>
    <col min="14084" max="14084" width="12.81640625" style="209" bestFit="1" customWidth="1"/>
    <col min="14085" max="14085" width="6.81640625" style="209" customWidth="1"/>
    <col min="14086" max="14086" width="11.81640625" style="209" bestFit="1" customWidth="1"/>
    <col min="14087" max="14087" width="10.1796875" style="209" bestFit="1" customWidth="1"/>
    <col min="14088" max="14088" width="6.81640625" style="209" bestFit="1" customWidth="1"/>
    <col min="14089" max="14089" width="5.7265625" style="209" bestFit="1" customWidth="1"/>
    <col min="14090" max="14090" width="8.54296875" style="209" bestFit="1" customWidth="1"/>
    <col min="14091" max="14091" width="8.26953125" style="209" bestFit="1" customWidth="1"/>
    <col min="14092" max="14092" width="8.453125" style="209" bestFit="1" customWidth="1"/>
    <col min="14093" max="14093" width="14.1796875" style="209" bestFit="1" customWidth="1"/>
    <col min="14094" max="14094" width="9.81640625" style="209" bestFit="1" customWidth="1"/>
    <col min="14095" max="14095" width="5.81640625" style="209" customWidth="1"/>
    <col min="14096" max="14096" width="24.81640625" style="209" bestFit="1" customWidth="1"/>
    <col min="14097" max="14097" width="10.7265625" style="209" bestFit="1" customWidth="1"/>
    <col min="14098" max="14099" width="8" style="209" bestFit="1" customWidth="1"/>
    <col min="14100" max="14334" width="8.7265625" style="209"/>
    <col min="14335" max="14335" width="15.54296875" style="209" customWidth="1"/>
    <col min="14336" max="14336" width="3.81640625" style="209" bestFit="1" customWidth="1"/>
    <col min="14337" max="14337" width="37.453125" style="209" customWidth="1"/>
    <col min="14338" max="14338" width="13.6328125" style="209" bestFit="1" customWidth="1"/>
    <col min="14339" max="14339" width="16.6328125" style="209" customWidth="1"/>
    <col min="14340" max="14340" width="12.81640625" style="209" bestFit="1" customWidth="1"/>
    <col min="14341" max="14341" width="6.81640625" style="209" customWidth="1"/>
    <col min="14342" max="14342" width="11.81640625" style="209" bestFit="1" customWidth="1"/>
    <col min="14343" max="14343" width="10.1796875" style="209" bestFit="1" customWidth="1"/>
    <col min="14344" max="14344" width="6.81640625" style="209" bestFit="1" customWidth="1"/>
    <col min="14345" max="14345" width="5.7265625" style="209" bestFit="1" customWidth="1"/>
    <col min="14346" max="14346" width="8.54296875" style="209" bestFit="1" customWidth="1"/>
    <col min="14347" max="14347" width="8.26953125" style="209" bestFit="1" customWidth="1"/>
    <col min="14348" max="14348" width="8.453125" style="209" bestFit="1" customWidth="1"/>
    <col min="14349" max="14349" width="14.1796875" style="209" bestFit="1" customWidth="1"/>
    <col min="14350" max="14350" width="9.81640625" style="209" bestFit="1" customWidth="1"/>
    <col min="14351" max="14351" width="5.81640625" style="209" customWidth="1"/>
    <col min="14352" max="14352" width="24.81640625" style="209" bestFit="1" customWidth="1"/>
    <col min="14353" max="14353" width="10.7265625" style="209" bestFit="1" customWidth="1"/>
    <col min="14354" max="14355" width="8" style="209" bestFit="1" customWidth="1"/>
    <col min="14356" max="14590" width="8.7265625" style="209"/>
    <col min="14591" max="14591" width="15.54296875" style="209" customWidth="1"/>
    <col min="14592" max="14592" width="3.81640625" style="209" bestFit="1" customWidth="1"/>
    <col min="14593" max="14593" width="37.453125" style="209" customWidth="1"/>
    <col min="14594" max="14594" width="13.6328125" style="209" bestFit="1" customWidth="1"/>
    <col min="14595" max="14595" width="16.6328125" style="209" customWidth="1"/>
    <col min="14596" max="14596" width="12.81640625" style="209" bestFit="1" customWidth="1"/>
    <col min="14597" max="14597" width="6.81640625" style="209" customWidth="1"/>
    <col min="14598" max="14598" width="11.81640625" style="209" bestFit="1" customWidth="1"/>
    <col min="14599" max="14599" width="10.1796875" style="209" bestFit="1" customWidth="1"/>
    <col min="14600" max="14600" width="6.81640625" style="209" bestFit="1" customWidth="1"/>
    <col min="14601" max="14601" width="5.7265625" style="209" bestFit="1" customWidth="1"/>
    <col min="14602" max="14602" width="8.54296875" style="209" bestFit="1" customWidth="1"/>
    <col min="14603" max="14603" width="8.26953125" style="209" bestFit="1" customWidth="1"/>
    <col min="14604" max="14604" width="8.453125" style="209" bestFit="1" customWidth="1"/>
    <col min="14605" max="14605" width="14.1796875" style="209" bestFit="1" customWidth="1"/>
    <col min="14606" max="14606" width="9.81640625" style="209" bestFit="1" customWidth="1"/>
    <col min="14607" max="14607" width="5.81640625" style="209" customWidth="1"/>
    <col min="14608" max="14608" width="24.81640625" style="209" bestFit="1" customWidth="1"/>
    <col min="14609" max="14609" width="10.7265625" style="209" bestFit="1" customWidth="1"/>
    <col min="14610" max="14611" width="8" style="209" bestFit="1" customWidth="1"/>
    <col min="14612" max="14846" width="8.7265625" style="209"/>
    <col min="14847" max="14847" width="15.54296875" style="209" customWidth="1"/>
    <col min="14848" max="14848" width="3.81640625" style="209" bestFit="1" customWidth="1"/>
    <col min="14849" max="14849" width="37.453125" style="209" customWidth="1"/>
    <col min="14850" max="14850" width="13.6328125" style="209" bestFit="1" customWidth="1"/>
    <col min="14851" max="14851" width="16.6328125" style="209" customWidth="1"/>
    <col min="14852" max="14852" width="12.81640625" style="209" bestFit="1" customWidth="1"/>
    <col min="14853" max="14853" width="6.81640625" style="209" customWidth="1"/>
    <col min="14854" max="14854" width="11.81640625" style="209" bestFit="1" customWidth="1"/>
    <col min="14855" max="14855" width="10.1796875" style="209" bestFit="1" customWidth="1"/>
    <col min="14856" max="14856" width="6.81640625" style="209" bestFit="1" customWidth="1"/>
    <col min="14857" max="14857" width="5.7265625" style="209" bestFit="1" customWidth="1"/>
    <col min="14858" max="14858" width="8.54296875" style="209" bestFit="1" customWidth="1"/>
    <col min="14859" max="14859" width="8.26953125" style="209" bestFit="1" customWidth="1"/>
    <col min="14860" max="14860" width="8.453125" style="209" bestFit="1" customWidth="1"/>
    <col min="14861" max="14861" width="14.1796875" style="209" bestFit="1" customWidth="1"/>
    <col min="14862" max="14862" width="9.81640625" style="209" bestFit="1" customWidth="1"/>
    <col min="14863" max="14863" width="5.81640625" style="209" customWidth="1"/>
    <col min="14864" max="14864" width="24.81640625" style="209" bestFit="1" customWidth="1"/>
    <col min="14865" max="14865" width="10.7265625" style="209" bestFit="1" customWidth="1"/>
    <col min="14866" max="14867" width="8" style="209" bestFit="1" customWidth="1"/>
    <col min="14868" max="15102" width="8.7265625" style="209"/>
    <col min="15103" max="15103" width="15.54296875" style="209" customWidth="1"/>
    <col min="15104" max="15104" width="3.81640625" style="209" bestFit="1" customWidth="1"/>
    <col min="15105" max="15105" width="37.453125" style="209" customWidth="1"/>
    <col min="15106" max="15106" width="13.6328125" style="209" bestFit="1" customWidth="1"/>
    <col min="15107" max="15107" width="16.6328125" style="209" customWidth="1"/>
    <col min="15108" max="15108" width="12.81640625" style="209" bestFit="1" customWidth="1"/>
    <col min="15109" max="15109" width="6.81640625" style="209" customWidth="1"/>
    <col min="15110" max="15110" width="11.81640625" style="209" bestFit="1" customWidth="1"/>
    <col min="15111" max="15111" width="10.1796875" style="209" bestFit="1" customWidth="1"/>
    <col min="15112" max="15112" width="6.81640625" style="209" bestFit="1" customWidth="1"/>
    <col min="15113" max="15113" width="5.7265625" style="209" bestFit="1" customWidth="1"/>
    <col min="15114" max="15114" width="8.54296875" style="209" bestFit="1" customWidth="1"/>
    <col min="15115" max="15115" width="8.26953125" style="209" bestFit="1" customWidth="1"/>
    <col min="15116" max="15116" width="8.453125" style="209" bestFit="1" customWidth="1"/>
    <col min="15117" max="15117" width="14.1796875" style="209" bestFit="1" customWidth="1"/>
    <col min="15118" max="15118" width="9.81640625" style="209" bestFit="1" customWidth="1"/>
    <col min="15119" max="15119" width="5.81640625" style="209" customWidth="1"/>
    <col min="15120" max="15120" width="24.81640625" style="209" bestFit="1" customWidth="1"/>
    <col min="15121" max="15121" width="10.7265625" style="209" bestFit="1" customWidth="1"/>
    <col min="15122" max="15123" width="8" style="209" bestFit="1" customWidth="1"/>
    <col min="15124" max="15358" width="8.7265625" style="209"/>
    <col min="15359" max="15359" width="15.54296875" style="209" customWidth="1"/>
    <col min="15360" max="15360" width="3.81640625" style="209" bestFit="1" customWidth="1"/>
    <col min="15361" max="15361" width="37.453125" style="209" customWidth="1"/>
    <col min="15362" max="15362" width="13.6328125" style="209" bestFit="1" customWidth="1"/>
    <col min="15363" max="15363" width="16.6328125" style="209" customWidth="1"/>
    <col min="15364" max="15364" width="12.81640625" style="209" bestFit="1" customWidth="1"/>
    <col min="15365" max="15365" width="6.81640625" style="209" customWidth="1"/>
    <col min="15366" max="15366" width="11.81640625" style="209" bestFit="1" customWidth="1"/>
    <col min="15367" max="15367" width="10.1796875" style="209" bestFit="1" customWidth="1"/>
    <col min="15368" max="15368" width="6.81640625" style="209" bestFit="1" customWidth="1"/>
    <col min="15369" max="15369" width="5.7265625" style="209" bestFit="1" customWidth="1"/>
    <col min="15370" max="15370" width="8.54296875" style="209" bestFit="1" customWidth="1"/>
    <col min="15371" max="15371" width="8.26953125" style="209" bestFit="1" customWidth="1"/>
    <col min="15372" max="15372" width="8.453125" style="209" bestFit="1" customWidth="1"/>
    <col min="15373" max="15373" width="14.1796875" style="209" bestFit="1" customWidth="1"/>
    <col min="15374" max="15374" width="9.81640625" style="209" bestFit="1" customWidth="1"/>
    <col min="15375" max="15375" width="5.81640625" style="209" customWidth="1"/>
    <col min="15376" max="15376" width="24.81640625" style="209" bestFit="1" customWidth="1"/>
    <col min="15377" max="15377" width="10.7265625" style="209" bestFit="1" customWidth="1"/>
    <col min="15378" max="15379" width="8" style="209" bestFit="1" customWidth="1"/>
    <col min="15380" max="15614" width="8.7265625" style="209"/>
    <col min="15615" max="15615" width="15.54296875" style="209" customWidth="1"/>
    <col min="15616" max="15616" width="3.81640625" style="209" bestFit="1" customWidth="1"/>
    <col min="15617" max="15617" width="37.453125" style="209" customWidth="1"/>
    <col min="15618" max="15618" width="13.6328125" style="209" bestFit="1" customWidth="1"/>
    <col min="15619" max="15619" width="16.6328125" style="209" customWidth="1"/>
    <col min="15620" max="15620" width="12.81640625" style="209" bestFit="1" customWidth="1"/>
    <col min="15621" max="15621" width="6.81640625" style="209" customWidth="1"/>
    <col min="15622" max="15622" width="11.81640625" style="209" bestFit="1" customWidth="1"/>
    <col min="15623" max="15623" width="10.1796875" style="209" bestFit="1" customWidth="1"/>
    <col min="15624" max="15624" width="6.81640625" style="209" bestFit="1" customWidth="1"/>
    <col min="15625" max="15625" width="5.7265625" style="209" bestFit="1" customWidth="1"/>
    <col min="15626" max="15626" width="8.54296875" style="209" bestFit="1" customWidth="1"/>
    <col min="15627" max="15627" width="8.26953125" style="209" bestFit="1" customWidth="1"/>
    <col min="15628" max="15628" width="8.453125" style="209" bestFit="1" customWidth="1"/>
    <col min="15629" max="15629" width="14.1796875" style="209" bestFit="1" customWidth="1"/>
    <col min="15630" max="15630" width="9.81640625" style="209" bestFit="1" customWidth="1"/>
    <col min="15631" max="15631" width="5.81640625" style="209" customWidth="1"/>
    <col min="15632" max="15632" width="24.81640625" style="209" bestFit="1" customWidth="1"/>
    <col min="15633" max="15633" width="10.7265625" style="209" bestFit="1" customWidth="1"/>
    <col min="15634" max="15635" width="8" style="209" bestFit="1" customWidth="1"/>
    <col min="15636" max="15870" width="8.7265625" style="209"/>
    <col min="15871" max="15871" width="15.54296875" style="209" customWidth="1"/>
    <col min="15872" max="15872" width="3.81640625" style="209" bestFit="1" customWidth="1"/>
    <col min="15873" max="15873" width="37.453125" style="209" customWidth="1"/>
    <col min="15874" max="15874" width="13.6328125" style="209" bestFit="1" customWidth="1"/>
    <col min="15875" max="15875" width="16.6328125" style="209" customWidth="1"/>
    <col min="15876" max="15876" width="12.81640625" style="209" bestFit="1" customWidth="1"/>
    <col min="15877" max="15877" width="6.81640625" style="209" customWidth="1"/>
    <col min="15878" max="15878" width="11.81640625" style="209" bestFit="1" customWidth="1"/>
    <col min="15879" max="15879" width="10.1796875" style="209" bestFit="1" customWidth="1"/>
    <col min="15880" max="15880" width="6.81640625" style="209" bestFit="1" customWidth="1"/>
    <col min="15881" max="15881" width="5.7265625" style="209" bestFit="1" customWidth="1"/>
    <col min="15882" max="15882" width="8.54296875" style="209" bestFit="1" customWidth="1"/>
    <col min="15883" max="15883" width="8.26953125" style="209" bestFit="1" customWidth="1"/>
    <col min="15884" max="15884" width="8.453125" style="209" bestFit="1" customWidth="1"/>
    <col min="15885" max="15885" width="14.1796875" style="209" bestFit="1" customWidth="1"/>
    <col min="15886" max="15886" width="9.81640625" style="209" bestFit="1" customWidth="1"/>
    <col min="15887" max="15887" width="5.81640625" style="209" customWidth="1"/>
    <col min="15888" max="15888" width="24.81640625" style="209" bestFit="1" customWidth="1"/>
    <col min="15889" max="15889" width="10.7265625" style="209" bestFit="1" customWidth="1"/>
    <col min="15890" max="15891" width="8" style="209" bestFit="1" customWidth="1"/>
    <col min="15892" max="16126" width="8.7265625" style="209"/>
    <col min="16127" max="16127" width="15.54296875" style="209" customWidth="1"/>
    <col min="16128" max="16128" width="3.81640625" style="209" bestFit="1" customWidth="1"/>
    <col min="16129" max="16129" width="37.453125" style="209" customWidth="1"/>
    <col min="16130" max="16130" width="13.6328125" style="209" bestFit="1" customWidth="1"/>
    <col min="16131" max="16131" width="16.6328125" style="209" customWidth="1"/>
    <col min="16132" max="16132" width="12.81640625" style="209" bestFit="1" customWidth="1"/>
    <col min="16133" max="16133" width="6.81640625" style="209" customWidth="1"/>
    <col min="16134" max="16134" width="11.81640625" style="209" bestFit="1" customWidth="1"/>
    <col min="16135" max="16135" width="10.1796875" style="209" bestFit="1" customWidth="1"/>
    <col min="16136" max="16136" width="6.81640625" style="209" bestFit="1" customWidth="1"/>
    <col min="16137" max="16137" width="5.7265625" style="209" bestFit="1" customWidth="1"/>
    <col min="16138" max="16138" width="8.54296875" style="209" bestFit="1" customWidth="1"/>
    <col min="16139" max="16139" width="8.26953125" style="209" bestFit="1" customWidth="1"/>
    <col min="16140" max="16140" width="8.453125" style="209" bestFit="1" customWidth="1"/>
    <col min="16141" max="16141" width="14.1796875" style="209" bestFit="1" customWidth="1"/>
    <col min="16142" max="16142" width="9.81640625" style="209" bestFit="1" customWidth="1"/>
    <col min="16143" max="16143" width="5.81640625" style="209" customWidth="1"/>
    <col min="16144" max="16144" width="24.81640625" style="209" bestFit="1" customWidth="1"/>
    <col min="16145" max="16145" width="10.7265625" style="209" bestFit="1" customWidth="1"/>
    <col min="16146" max="16147" width="8" style="209" bestFit="1" customWidth="1"/>
    <col min="16148" max="16381" width="8.7265625" style="209"/>
    <col min="16382" max="16384" width="9.54296875" style="209" customWidth="1"/>
  </cols>
  <sheetData>
    <row r="1" spans="1:22" ht="21.75" customHeight="1">
      <c r="A1" s="247"/>
      <c r="B1" s="247"/>
      <c r="Q1" s="246"/>
    </row>
    <row r="2" spans="1:22" ht="15.5">
      <c r="A2" s="209"/>
      <c r="F2" s="245"/>
      <c r="J2" s="449" t="s">
        <v>276</v>
      </c>
      <c r="K2" s="449"/>
      <c r="L2" s="449"/>
      <c r="M2" s="449"/>
      <c r="N2" s="449"/>
      <c r="O2" s="449"/>
      <c r="P2" s="242"/>
      <c r="Q2" s="450" t="s">
        <v>365</v>
      </c>
      <c r="R2" s="451"/>
      <c r="S2" s="451"/>
      <c r="T2" s="451"/>
      <c r="U2" s="451"/>
    </row>
    <row r="3" spans="1:22" ht="23.25" customHeight="1">
      <c r="A3" s="243" t="s">
        <v>437</v>
      </c>
      <c r="B3" s="243"/>
      <c r="J3" s="242"/>
      <c r="Q3" s="241"/>
      <c r="R3" s="452" t="s">
        <v>3</v>
      </c>
      <c r="S3" s="452"/>
      <c r="T3" s="452"/>
      <c r="U3" s="452"/>
    </row>
    <row r="4" spans="1:22" ht="10.5" thickBot="1">
      <c r="A4" s="453" t="s">
        <v>5</v>
      </c>
      <c r="B4" s="456" t="s">
        <v>6</v>
      </c>
      <c r="C4" s="457"/>
      <c r="D4" s="462"/>
      <c r="E4" s="464"/>
      <c r="F4" s="456" t="s">
        <v>7</v>
      </c>
      <c r="G4" s="466"/>
      <c r="H4" s="469" t="s">
        <v>327</v>
      </c>
      <c r="I4" s="470" t="s">
        <v>9</v>
      </c>
      <c r="J4" s="474" t="s">
        <v>10</v>
      </c>
      <c r="K4" s="476" t="s">
        <v>11</v>
      </c>
      <c r="L4" s="462"/>
      <c r="M4" s="462"/>
      <c r="N4" s="464"/>
      <c r="O4" s="469" t="s">
        <v>217</v>
      </c>
      <c r="P4" s="477" t="s">
        <v>216</v>
      </c>
      <c r="Q4" s="478"/>
      <c r="R4" s="479"/>
      <c r="S4" s="492" t="s">
        <v>14</v>
      </c>
      <c r="T4" s="494" t="s">
        <v>214</v>
      </c>
      <c r="U4" s="469" t="s">
        <v>213</v>
      </c>
    </row>
    <row r="5" spans="1:22">
      <c r="A5" s="454"/>
      <c r="B5" s="458"/>
      <c r="C5" s="459"/>
      <c r="D5" s="463"/>
      <c r="E5" s="465"/>
      <c r="F5" s="467"/>
      <c r="G5" s="468"/>
      <c r="H5" s="454"/>
      <c r="I5" s="454"/>
      <c r="J5" s="475"/>
      <c r="K5" s="483" t="s">
        <v>17</v>
      </c>
      <c r="L5" s="486" t="s">
        <v>18</v>
      </c>
      <c r="M5" s="489" t="s">
        <v>19</v>
      </c>
      <c r="N5" s="490" t="s">
        <v>20</v>
      </c>
      <c r="O5" s="472"/>
      <c r="P5" s="480"/>
      <c r="Q5" s="481"/>
      <c r="R5" s="482"/>
      <c r="S5" s="493"/>
      <c r="T5" s="495"/>
      <c r="U5" s="454"/>
    </row>
    <row r="6" spans="1:22">
      <c r="A6" s="454"/>
      <c r="B6" s="458"/>
      <c r="C6" s="459"/>
      <c r="D6" s="453" t="s">
        <v>21</v>
      </c>
      <c r="E6" s="471" t="s">
        <v>206</v>
      </c>
      <c r="F6" s="453" t="s">
        <v>21</v>
      </c>
      <c r="G6" s="470" t="s">
        <v>23</v>
      </c>
      <c r="H6" s="454"/>
      <c r="I6" s="454"/>
      <c r="J6" s="475"/>
      <c r="K6" s="484"/>
      <c r="L6" s="487"/>
      <c r="M6" s="484"/>
      <c r="N6" s="491"/>
      <c r="O6" s="472"/>
      <c r="P6" s="469" t="s">
        <v>203</v>
      </c>
      <c r="Q6" s="469" t="s">
        <v>202</v>
      </c>
      <c r="R6" s="453" t="s">
        <v>26</v>
      </c>
      <c r="S6" s="497" t="s">
        <v>200</v>
      </c>
      <c r="T6" s="495"/>
      <c r="U6" s="454"/>
    </row>
    <row r="7" spans="1:22">
      <c r="A7" s="454"/>
      <c r="B7" s="458"/>
      <c r="C7" s="459"/>
      <c r="D7" s="454"/>
      <c r="E7" s="454"/>
      <c r="F7" s="454"/>
      <c r="G7" s="454"/>
      <c r="H7" s="454"/>
      <c r="I7" s="454"/>
      <c r="J7" s="475"/>
      <c r="K7" s="484"/>
      <c r="L7" s="487"/>
      <c r="M7" s="484"/>
      <c r="N7" s="491"/>
      <c r="O7" s="472"/>
      <c r="P7" s="472"/>
      <c r="Q7" s="472"/>
      <c r="R7" s="454"/>
      <c r="S7" s="498"/>
      <c r="T7" s="495"/>
      <c r="U7" s="454"/>
    </row>
    <row r="8" spans="1:22">
      <c r="A8" s="455"/>
      <c r="B8" s="460"/>
      <c r="C8" s="461"/>
      <c r="D8" s="455"/>
      <c r="E8" s="455"/>
      <c r="F8" s="455"/>
      <c r="G8" s="455"/>
      <c r="H8" s="455"/>
      <c r="I8" s="455"/>
      <c r="J8" s="467"/>
      <c r="K8" s="485"/>
      <c r="L8" s="488"/>
      <c r="M8" s="485"/>
      <c r="N8" s="468"/>
      <c r="O8" s="473"/>
      <c r="P8" s="473"/>
      <c r="Q8" s="473"/>
      <c r="R8" s="455"/>
      <c r="S8" s="499"/>
      <c r="T8" s="496"/>
      <c r="U8" s="455"/>
    </row>
    <row r="9" spans="1:22" ht="20">
      <c r="A9" s="331" t="s">
        <v>436</v>
      </c>
      <c r="B9" s="330" t="s">
        <v>404</v>
      </c>
      <c r="C9" s="329" t="s">
        <v>435</v>
      </c>
      <c r="D9" s="323" t="s">
        <v>434</v>
      </c>
      <c r="E9" s="322" t="s">
        <v>375</v>
      </c>
      <c r="F9" s="320" t="s">
        <v>374</v>
      </c>
      <c r="G9" s="321">
        <v>1.196</v>
      </c>
      <c r="H9" s="320" t="s">
        <v>232</v>
      </c>
      <c r="I9" s="319" t="s">
        <v>373</v>
      </c>
      <c r="J9" s="318">
        <v>5</v>
      </c>
      <c r="K9" s="317">
        <v>34.799999999999997</v>
      </c>
      <c r="L9" s="316">
        <v>66.714367816091965</v>
      </c>
      <c r="M9" s="315">
        <v>20.5</v>
      </c>
      <c r="N9" s="314">
        <v>23.4</v>
      </c>
      <c r="O9" s="311" t="s">
        <v>55</v>
      </c>
      <c r="P9" s="313" t="s">
        <v>56</v>
      </c>
      <c r="Q9" s="311" t="s">
        <v>36</v>
      </c>
      <c r="R9" s="312"/>
      <c r="S9" s="311" t="s">
        <v>277</v>
      </c>
      <c r="T9" s="310">
        <v>169</v>
      </c>
      <c r="U9" s="309">
        <v>148</v>
      </c>
    </row>
    <row r="10" spans="1:22" ht="13">
      <c r="A10" s="326"/>
      <c r="B10" s="328"/>
      <c r="C10" s="327"/>
      <c r="D10" s="323" t="s">
        <v>433</v>
      </c>
      <c r="E10" s="322" t="s">
        <v>69</v>
      </c>
      <c r="F10" s="320" t="s">
        <v>119</v>
      </c>
      <c r="G10" s="321">
        <v>1.196</v>
      </c>
      <c r="H10" s="320" t="s">
        <v>368</v>
      </c>
      <c r="I10" s="319">
        <v>970</v>
      </c>
      <c r="J10" s="318">
        <v>5</v>
      </c>
      <c r="K10" s="317">
        <v>24.6</v>
      </c>
      <c r="L10" s="316">
        <v>94.376422764227627</v>
      </c>
      <c r="M10" s="315">
        <v>20.8</v>
      </c>
      <c r="N10" s="314">
        <v>23.7</v>
      </c>
      <c r="O10" s="311" t="s">
        <v>118</v>
      </c>
      <c r="P10" s="313" t="s">
        <v>56</v>
      </c>
      <c r="Q10" s="311" t="s">
        <v>36</v>
      </c>
      <c r="R10" s="312"/>
      <c r="S10" s="311" t="s">
        <v>277</v>
      </c>
      <c r="T10" s="310">
        <v>118</v>
      </c>
      <c r="U10" s="309">
        <v>103</v>
      </c>
    </row>
    <row r="11" spans="1:22" ht="13">
      <c r="A11" s="326"/>
      <c r="B11" s="328"/>
      <c r="C11" s="327"/>
      <c r="D11" s="323" t="s">
        <v>433</v>
      </c>
      <c r="E11" s="322" t="s">
        <v>371</v>
      </c>
      <c r="F11" s="320" t="s">
        <v>119</v>
      </c>
      <c r="G11" s="321">
        <v>1.196</v>
      </c>
      <c r="H11" s="320" t="s">
        <v>368</v>
      </c>
      <c r="I11" s="319">
        <v>980</v>
      </c>
      <c r="J11" s="318">
        <v>5</v>
      </c>
      <c r="K11" s="317">
        <v>23.6</v>
      </c>
      <c r="L11" s="316">
        <v>98.375423728813558</v>
      </c>
      <c r="M11" s="315">
        <v>20.5</v>
      </c>
      <c r="N11" s="314">
        <v>23.4</v>
      </c>
      <c r="O11" s="311" t="s">
        <v>118</v>
      </c>
      <c r="P11" s="313" t="s">
        <v>56</v>
      </c>
      <c r="Q11" s="311" t="s">
        <v>36</v>
      </c>
      <c r="R11" s="312"/>
      <c r="S11" s="311" t="s">
        <v>277</v>
      </c>
      <c r="T11" s="310">
        <v>115</v>
      </c>
      <c r="U11" s="309">
        <v>100</v>
      </c>
    </row>
    <row r="12" spans="1:22" ht="20">
      <c r="A12" s="326"/>
      <c r="B12" s="325"/>
      <c r="C12" s="324"/>
      <c r="D12" s="323" t="s">
        <v>432</v>
      </c>
      <c r="E12" s="322" t="s">
        <v>369</v>
      </c>
      <c r="F12" s="320" t="s">
        <v>124</v>
      </c>
      <c r="G12" s="321">
        <v>0.996</v>
      </c>
      <c r="H12" s="320" t="s">
        <v>368</v>
      </c>
      <c r="I12" s="319" t="s">
        <v>367</v>
      </c>
      <c r="J12" s="318">
        <v>5</v>
      </c>
      <c r="K12" s="317">
        <v>21.2</v>
      </c>
      <c r="L12" s="316">
        <v>109.51226415094339</v>
      </c>
      <c r="M12" s="315">
        <v>20.5</v>
      </c>
      <c r="N12" s="314">
        <v>23.4</v>
      </c>
      <c r="O12" s="311" t="s">
        <v>118</v>
      </c>
      <c r="P12" s="313" t="s">
        <v>35</v>
      </c>
      <c r="Q12" s="311" t="s">
        <v>39</v>
      </c>
      <c r="R12" s="312"/>
      <c r="S12" s="311"/>
      <c r="T12" s="310">
        <v>103</v>
      </c>
      <c r="U12" s="309" t="s">
        <v>431</v>
      </c>
    </row>
    <row r="13" spans="1:22" ht="66.5">
      <c r="A13" s="257"/>
      <c r="B13" s="282"/>
      <c r="C13" s="281" t="s">
        <v>430</v>
      </c>
      <c r="D13" s="269" t="s">
        <v>428</v>
      </c>
      <c r="E13" s="268" t="s">
        <v>429</v>
      </c>
      <c r="F13" s="260" t="s">
        <v>360</v>
      </c>
      <c r="G13" s="260">
        <v>2.4870000000000001</v>
      </c>
      <c r="H13" s="260" t="s">
        <v>359</v>
      </c>
      <c r="I13" s="260">
        <v>1650</v>
      </c>
      <c r="J13" s="267">
        <v>5</v>
      </c>
      <c r="K13" s="275">
        <v>27.4</v>
      </c>
      <c r="L13" s="274">
        <f t="shared" ref="L13:L20" si="0">IF(K13&gt;0,1/K13*34.6*67.1,"")</f>
        <v>84.732116788321164</v>
      </c>
      <c r="M13" s="264">
        <v>13.2</v>
      </c>
      <c r="N13" s="263">
        <v>16.5</v>
      </c>
      <c r="O13" s="260" t="s">
        <v>357</v>
      </c>
      <c r="P13" s="260" t="s">
        <v>356</v>
      </c>
      <c r="Q13" s="260" t="s">
        <v>36</v>
      </c>
      <c r="R13" s="260"/>
      <c r="S13" s="308" t="s">
        <v>355</v>
      </c>
      <c r="T13" s="261">
        <f t="shared" ref="T13:T20" si="1">IFERROR(IF(K13&lt;M13,"",(ROUNDDOWN(K13/M13*100,0))),"")</f>
        <v>207</v>
      </c>
      <c r="U13" s="260">
        <f t="shared" ref="U13:U20" si="2">IFERROR(IF(K13&lt;N13,"",(ROUNDDOWN(K13/N13*100,0))),"")</f>
        <v>166</v>
      </c>
      <c r="V13" s="307"/>
    </row>
    <row r="14" spans="1:22" ht="66.5">
      <c r="A14" s="257"/>
      <c r="B14" s="277"/>
      <c r="C14" s="276"/>
      <c r="D14" s="269" t="s">
        <v>428</v>
      </c>
      <c r="E14" s="268" t="s">
        <v>427</v>
      </c>
      <c r="F14" s="260" t="s">
        <v>360</v>
      </c>
      <c r="G14" s="260">
        <v>2.4870000000000001</v>
      </c>
      <c r="H14" s="260" t="s">
        <v>359</v>
      </c>
      <c r="I14" s="260" t="s">
        <v>426</v>
      </c>
      <c r="J14" s="267">
        <v>5</v>
      </c>
      <c r="K14" s="275">
        <v>26.4</v>
      </c>
      <c r="L14" s="274">
        <f t="shared" si="0"/>
        <v>87.941666666666677</v>
      </c>
      <c r="M14" s="264">
        <v>12.2</v>
      </c>
      <c r="N14" s="263">
        <v>15.4</v>
      </c>
      <c r="O14" s="260" t="s">
        <v>357</v>
      </c>
      <c r="P14" s="260" t="s">
        <v>356</v>
      </c>
      <c r="Q14" s="260" t="s">
        <v>36</v>
      </c>
      <c r="R14" s="260"/>
      <c r="S14" s="293" t="s">
        <v>355</v>
      </c>
      <c r="T14" s="261">
        <f t="shared" si="1"/>
        <v>216</v>
      </c>
      <c r="U14" s="260">
        <f t="shared" si="2"/>
        <v>171</v>
      </c>
      <c r="V14" s="251"/>
    </row>
    <row r="15" spans="1:22" ht="66.5">
      <c r="A15" s="257"/>
      <c r="B15" s="277"/>
      <c r="C15" s="276"/>
      <c r="D15" s="269" t="s">
        <v>423</v>
      </c>
      <c r="E15" s="268" t="s">
        <v>425</v>
      </c>
      <c r="F15" s="260" t="s">
        <v>415</v>
      </c>
      <c r="G15" s="260">
        <v>2.4870000000000001</v>
      </c>
      <c r="H15" s="260" t="s">
        <v>359</v>
      </c>
      <c r="I15" s="260" t="s">
        <v>424</v>
      </c>
      <c r="J15" s="267">
        <v>5</v>
      </c>
      <c r="K15" s="275">
        <v>26.3</v>
      </c>
      <c r="L15" s="274">
        <f t="shared" si="0"/>
        <v>88.276045627376419</v>
      </c>
      <c r="M15" s="264">
        <v>12.2</v>
      </c>
      <c r="N15" s="263">
        <v>15.4</v>
      </c>
      <c r="O15" s="260" t="s">
        <v>357</v>
      </c>
      <c r="P15" s="260" t="s">
        <v>356</v>
      </c>
      <c r="Q15" s="260" t="s">
        <v>383</v>
      </c>
      <c r="R15" s="260"/>
      <c r="S15" s="308" t="s">
        <v>355</v>
      </c>
      <c r="T15" s="261">
        <f t="shared" si="1"/>
        <v>215</v>
      </c>
      <c r="U15" s="260">
        <f t="shared" si="2"/>
        <v>170</v>
      </c>
      <c r="V15" s="307"/>
    </row>
    <row r="16" spans="1:22" ht="66.5">
      <c r="A16" s="257"/>
      <c r="B16" s="271"/>
      <c r="C16" s="270"/>
      <c r="D16" s="269" t="s">
        <v>423</v>
      </c>
      <c r="E16" s="268" t="s">
        <v>422</v>
      </c>
      <c r="F16" s="260" t="s">
        <v>415</v>
      </c>
      <c r="G16" s="260">
        <v>2.4870000000000001</v>
      </c>
      <c r="H16" s="260" t="s">
        <v>359</v>
      </c>
      <c r="I16" s="260">
        <v>1770</v>
      </c>
      <c r="J16" s="267">
        <v>5</v>
      </c>
      <c r="K16" s="266">
        <v>25.8</v>
      </c>
      <c r="L16" s="265">
        <f t="shared" si="0"/>
        <v>89.986821705426351</v>
      </c>
      <c r="M16" s="264">
        <v>11.1</v>
      </c>
      <c r="N16" s="263">
        <v>14.4</v>
      </c>
      <c r="O16" s="260" t="s">
        <v>357</v>
      </c>
      <c r="P16" s="260" t="s">
        <v>356</v>
      </c>
      <c r="Q16" s="260" t="s">
        <v>383</v>
      </c>
      <c r="R16" s="260"/>
      <c r="S16" s="306" t="s">
        <v>355</v>
      </c>
      <c r="T16" s="261">
        <f t="shared" si="1"/>
        <v>232</v>
      </c>
      <c r="U16" s="260">
        <f t="shared" si="2"/>
        <v>179</v>
      </c>
      <c r="V16" s="251"/>
    </row>
    <row r="17" spans="1:22" ht="66.5">
      <c r="A17" s="257"/>
      <c r="B17" s="282"/>
      <c r="C17" s="281" t="s">
        <v>421</v>
      </c>
      <c r="D17" s="269" t="s">
        <v>420</v>
      </c>
      <c r="E17" s="268" t="s">
        <v>419</v>
      </c>
      <c r="F17" s="260" t="s">
        <v>360</v>
      </c>
      <c r="G17" s="260">
        <v>2.4870000000000001</v>
      </c>
      <c r="H17" s="260" t="s">
        <v>359</v>
      </c>
      <c r="I17" s="260" t="s">
        <v>418</v>
      </c>
      <c r="J17" s="267">
        <v>5</v>
      </c>
      <c r="K17" s="266">
        <v>25.2</v>
      </c>
      <c r="L17" s="265">
        <f t="shared" si="0"/>
        <v>92.129365079365073</v>
      </c>
      <c r="M17" s="264">
        <v>13.2</v>
      </c>
      <c r="N17" s="263">
        <v>16.5</v>
      </c>
      <c r="O17" s="260" t="s">
        <v>357</v>
      </c>
      <c r="P17" s="260" t="s">
        <v>356</v>
      </c>
      <c r="Q17" s="260" t="s">
        <v>36</v>
      </c>
      <c r="R17" s="260"/>
      <c r="S17" s="306" t="s">
        <v>355</v>
      </c>
      <c r="T17" s="261">
        <f t="shared" si="1"/>
        <v>190</v>
      </c>
      <c r="U17" s="260">
        <f t="shared" si="2"/>
        <v>152</v>
      </c>
      <c r="V17" s="251"/>
    </row>
    <row r="18" spans="1:22" ht="66.5">
      <c r="A18" s="257"/>
      <c r="B18" s="272"/>
      <c r="C18" s="256"/>
      <c r="D18" s="269" t="s">
        <v>417</v>
      </c>
      <c r="E18" s="268" t="s">
        <v>416</v>
      </c>
      <c r="F18" s="260" t="s">
        <v>415</v>
      </c>
      <c r="G18" s="260">
        <v>2.4870000000000001</v>
      </c>
      <c r="H18" s="260" t="s">
        <v>359</v>
      </c>
      <c r="I18" s="260" t="s">
        <v>414</v>
      </c>
      <c r="J18" s="267">
        <v>5</v>
      </c>
      <c r="K18" s="275">
        <v>25</v>
      </c>
      <c r="L18" s="274">
        <f t="shared" si="0"/>
        <v>92.866399999999999</v>
      </c>
      <c r="M18" s="264">
        <v>12.2</v>
      </c>
      <c r="N18" s="263">
        <v>15.4</v>
      </c>
      <c r="O18" s="260" t="s">
        <v>357</v>
      </c>
      <c r="P18" s="260" t="s">
        <v>356</v>
      </c>
      <c r="Q18" s="260" t="s">
        <v>383</v>
      </c>
      <c r="R18" s="260"/>
      <c r="S18" s="293" t="s">
        <v>355</v>
      </c>
      <c r="T18" s="261">
        <f t="shared" si="1"/>
        <v>204</v>
      </c>
      <c r="U18" s="260">
        <f t="shared" si="2"/>
        <v>162</v>
      </c>
      <c r="V18" s="251"/>
    </row>
    <row r="19" spans="1:22" ht="57">
      <c r="A19" s="257"/>
      <c r="B19" s="282"/>
      <c r="C19" s="281" t="s">
        <v>413</v>
      </c>
      <c r="D19" s="269" t="s">
        <v>412</v>
      </c>
      <c r="E19" s="268" t="s">
        <v>31</v>
      </c>
      <c r="F19" s="260" t="s">
        <v>409</v>
      </c>
      <c r="G19" s="260">
        <v>1.496</v>
      </c>
      <c r="H19" s="260" t="s">
        <v>408</v>
      </c>
      <c r="I19" s="260">
        <v>1090</v>
      </c>
      <c r="J19" s="267">
        <v>5</v>
      </c>
      <c r="K19" s="275">
        <v>22</v>
      </c>
      <c r="L19" s="274">
        <f t="shared" si="0"/>
        <v>105.52999999999999</v>
      </c>
      <c r="M19" s="264">
        <v>18.7</v>
      </c>
      <c r="N19" s="263">
        <v>21.8</v>
      </c>
      <c r="O19" s="260" t="s">
        <v>406</v>
      </c>
      <c r="P19" s="260" t="s">
        <v>356</v>
      </c>
      <c r="Q19" s="260" t="s">
        <v>36</v>
      </c>
      <c r="R19" s="260"/>
      <c r="S19" s="293" t="s">
        <v>405</v>
      </c>
      <c r="T19" s="261">
        <f t="shared" si="1"/>
        <v>117</v>
      </c>
      <c r="U19" s="260">
        <f t="shared" si="2"/>
        <v>100</v>
      </c>
      <c r="V19" s="251"/>
    </row>
    <row r="20" spans="1:22" ht="57">
      <c r="A20" s="257"/>
      <c r="B20" s="305"/>
      <c r="C20" s="304" t="s">
        <v>411</v>
      </c>
      <c r="D20" s="303" t="s">
        <v>410</v>
      </c>
      <c r="E20" s="302" t="s">
        <v>371</v>
      </c>
      <c r="F20" s="296" t="s">
        <v>409</v>
      </c>
      <c r="G20" s="296">
        <v>1.496</v>
      </c>
      <c r="H20" s="296" t="s">
        <v>408</v>
      </c>
      <c r="I20" s="296" t="s">
        <v>407</v>
      </c>
      <c r="J20" s="301">
        <v>5</v>
      </c>
      <c r="K20" s="266">
        <v>22</v>
      </c>
      <c r="L20" s="265">
        <f t="shared" si="0"/>
        <v>105.52999999999999</v>
      </c>
      <c r="M20" s="300">
        <v>18.7</v>
      </c>
      <c r="N20" s="299">
        <v>21.8</v>
      </c>
      <c r="O20" s="296" t="s">
        <v>406</v>
      </c>
      <c r="P20" s="296" t="s">
        <v>356</v>
      </c>
      <c r="Q20" s="296" t="s">
        <v>36</v>
      </c>
      <c r="R20" s="296"/>
      <c r="S20" s="298" t="s">
        <v>405</v>
      </c>
      <c r="T20" s="297">
        <f t="shared" si="1"/>
        <v>117</v>
      </c>
      <c r="U20" s="296">
        <f t="shared" si="2"/>
        <v>100</v>
      </c>
      <c r="V20" s="251"/>
    </row>
    <row r="21" spans="1:22" ht="19">
      <c r="A21" s="257"/>
      <c r="B21" s="295" t="s">
        <v>404</v>
      </c>
      <c r="C21" s="294" t="s">
        <v>403</v>
      </c>
      <c r="D21" s="269" t="s">
        <v>402</v>
      </c>
      <c r="E21" s="268" t="s">
        <v>80</v>
      </c>
      <c r="F21" s="260" t="s">
        <v>124</v>
      </c>
      <c r="G21" s="260">
        <v>0.996</v>
      </c>
      <c r="H21" s="260" t="s">
        <v>368</v>
      </c>
      <c r="I21" s="260">
        <v>1090</v>
      </c>
      <c r="J21" s="267">
        <v>5</v>
      </c>
      <c r="K21" s="275">
        <v>21.9</v>
      </c>
      <c r="L21" s="274">
        <v>106.01187214611873</v>
      </c>
      <c r="M21" s="264">
        <v>18.7</v>
      </c>
      <c r="N21" s="263">
        <v>21.8</v>
      </c>
      <c r="O21" s="260" t="s">
        <v>118</v>
      </c>
      <c r="P21" s="260" t="s">
        <v>56</v>
      </c>
      <c r="Q21" s="260" t="s">
        <v>36</v>
      </c>
      <c r="R21" s="260"/>
      <c r="S21" s="293" t="s">
        <v>277</v>
      </c>
      <c r="T21" s="261">
        <v>117</v>
      </c>
      <c r="U21" s="260">
        <v>100</v>
      </c>
      <c r="V21" s="251"/>
    </row>
    <row r="22" spans="1:22" ht="57">
      <c r="A22" s="257"/>
      <c r="B22" s="271"/>
      <c r="C22" s="270" t="s">
        <v>401</v>
      </c>
      <c r="D22" s="292" t="s">
        <v>400</v>
      </c>
      <c r="E22" s="291" t="s">
        <v>31</v>
      </c>
      <c r="F22" s="283" t="s">
        <v>399</v>
      </c>
      <c r="G22" s="283">
        <v>4.968</v>
      </c>
      <c r="H22" s="283" t="s">
        <v>359</v>
      </c>
      <c r="I22" s="283">
        <v>2370</v>
      </c>
      <c r="J22" s="290">
        <v>5</v>
      </c>
      <c r="K22" s="289">
        <v>13.6</v>
      </c>
      <c r="L22" s="288">
        <f>IF(K22&gt;0,1/K22*34.6*67.1,"")</f>
        <v>170.71029411764707</v>
      </c>
      <c r="M22" s="287">
        <v>7.4</v>
      </c>
      <c r="N22" s="286">
        <v>10.6</v>
      </c>
      <c r="O22" s="283" t="s">
        <v>398</v>
      </c>
      <c r="P22" s="283" t="s">
        <v>35</v>
      </c>
      <c r="Q22" s="283" t="s">
        <v>285</v>
      </c>
      <c r="R22" s="283"/>
      <c r="S22" s="285" t="s">
        <v>355</v>
      </c>
      <c r="T22" s="284">
        <f>IFERROR(IF(K22&lt;M22,"",(ROUNDDOWN(K22/M22*100,0))),"")</f>
        <v>183</v>
      </c>
      <c r="U22" s="283">
        <f>IFERROR(IF(K22&lt;N22,"",(ROUNDDOWN(K22/N22*100,0))),"")</f>
        <v>128</v>
      </c>
      <c r="V22" s="251"/>
    </row>
    <row r="23" spans="1:22" ht="19">
      <c r="A23" s="257"/>
      <c r="B23" s="282"/>
      <c r="C23" s="281" t="s">
        <v>397</v>
      </c>
      <c r="D23" s="269" t="s">
        <v>396</v>
      </c>
      <c r="E23" s="268" t="s">
        <v>391</v>
      </c>
      <c r="F23" s="260" t="s">
        <v>388</v>
      </c>
      <c r="G23" s="260">
        <v>2.6930000000000001</v>
      </c>
      <c r="H23" s="260" t="s">
        <v>387</v>
      </c>
      <c r="I23" s="260" t="s">
        <v>395</v>
      </c>
      <c r="J23" s="267">
        <v>10</v>
      </c>
      <c r="K23" s="280">
        <v>9.6</v>
      </c>
      <c r="L23" s="279">
        <f>IF(K23&gt;0,1/K23*34.6*67.1,"")</f>
        <v>241.83958333333334</v>
      </c>
      <c r="M23" s="264">
        <v>10.199999999999999</v>
      </c>
      <c r="N23" s="263">
        <v>13.5</v>
      </c>
      <c r="O23" s="260" t="s">
        <v>385</v>
      </c>
      <c r="P23" s="260" t="s">
        <v>384</v>
      </c>
      <c r="Q23" s="260" t="s">
        <v>285</v>
      </c>
      <c r="R23" s="260"/>
      <c r="S23" s="278"/>
      <c r="T23" s="261" t="str">
        <f>IFERROR(IF(K23&lt;M23,"",(ROUNDDOWN(K23/M23*100,0))),"")</f>
        <v/>
      </c>
      <c r="U23" s="260" t="str">
        <f>IFERROR(IF(K23&lt;N23,"",(ROUNDDOWN(K23/N23*100,0))),"")</f>
        <v/>
      </c>
      <c r="V23" s="251"/>
    </row>
    <row r="24" spans="1:22" ht="19">
      <c r="A24" s="257"/>
      <c r="B24" s="277"/>
      <c r="C24" s="276"/>
      <c r="D24" s="269" t="s">
        <v>394</v>
      </c>
      <c r="E24" s="268" t="s">
        <v>371</v>
      </c>
      <c r="F24" s="260" t="s">
        <v>388</v>
      </c>
      <c r="G24" s="260">
        <v>2.6930000000000001</v>
      </c>
      <c r="H24" s="260" t="s">
        <v>387</v>
      </c>
      <c r="I24" s="260" t="s">
        <v>393</v>
      </c>
      <c r="J24" s="267">
        <v>10</v>
      </c>
      <c r="K24" s="275">
        <v>9.5</v>
      </c>
      <c r="L24" s="274">
        <f>IF(K24&gt;0,1/K24*34.6*67.1,"")</f>
        <v>244.38526315789471</v>
      </c>
      <c r="M24" s="264">
        <v>9.4</v>
      </c>
      <c r="N24" s="263">
        <v>12.7</v>
      </c>
      <c r="O24" s="260" t="s">
        <v>385</v>
      </c>
      <c r="P24" s="260" t="s">
        <v>384</v>
      </c>
      <c r="Q24" s="260" t="s">
        <v>285</v>
      </c>
      <c r="R24" s="260"/>
      <c r="S24" s="273"/>
      <c r="T24" s="261">
        <f>IFERROR(IF(K24&lt;M24,"",(ROUNDDOWN(K24/M24*100,0))),"")</f>
        <v>101</v>
      </c>
      <c r="U24" s="260" t="str">
        <f>IFERROR(IF(K24&lt;N24,"",(ROUNDDOWN(K24/N24*100,0))),"")</f>
        <v/>
      </c>
      <c r="V24" s="251"/>
    </row>
    <row r="25" spans="1:22" ht="19">
      <c r="A25" s="257"/>
      <c r="B25" s="277"/>
      <c r="C25" s="276"/>
      <c r="D25" s="269" t="s">
        <v>392</v>
      </c>
      <c r="E25" s="268" t="s">
        <v>391</v>
      </c>
      <c r="F25" s="260" t="s">
        <v>388</v>
      </c>
      <c r="G25" s="260">
        <v>2.6930000000000001</v>
      </c>
      <c r="H25" s="260" t="s">
        <v>387</v>
      </c>
      <c r="I25" s="260" t="s">
        <v>390</v>
      </c>
      <c r="J25" s="267">
        <v>10</v>
      </c>
      <c r="K25" s="275">
        <v>9</v>
      </c>
      <c r="L25" s="274">
        <f>IF(K25&gt;0,1/K25*34.6*67.1,"")</f>
        <v>257.96222222222218</v>
      </c>
      <c r="M25" s="264">
        <v>9.4</v>
      </c>
      <c r="N25" s="263">
        <v>12.7</v>
      </c>
      <c r="O25" s="260" t="s">
        <v>385</v>
      </c>
      <c r="P25" s="260" t="s">
        <v>384</v>
      </c>
      <c r="Q25" s="260" t="s">
        <v>383</v>
      </c>
      <c r="R25" s="260"/>
      <c r="S25" s="273"/>
      <c r="T25" s="261" t="str">
        <f>IFERROR(IF(K25&lt;M25,"",(ROUNDDOWN(K25/M25*100,0))),"")</f>
        <v/>
      </c>
      <c r="U25" s="260" t="str">
        <f>IFERROR(IF(K25&lt;N25,"",(ROUNDDOWN(K25/N25*100,0))),"")</f>
        <v/>
      </c>
      <c r="V25" s="251"/>
    </row>
    <row r="26" spans="1:22" ht="19.5" thickBot="1">
      <c r="A26" s="272"/>
      <c r="B26" s="271"/>
      <c r="C26" s="270"/>
      <c r="D26" s="269" t="s">
        <v>389</v>
      </c>
      <c r="E26" s="268" t="s">
        <v>371</v>
      </c>
      <c r="F26" s="260" t="s">
        <v>388</v>
      </c>
      <c r="G26" s="260">
        <v>2.6930000000000001</v>
      </c>
      <c r="H26" s="260" t="s">
        <v>387</v>
      </c>
      <c r="I26" s="260" t="s">
        <v>386</v>
      </c>
      <c r="J26" s="267">
        <v>10</v>
      </c>
      <c r="K26" s="266">
        <v>8.6999999999999993</v>
      </c>
      <c r="L26" s="265">
        <f>IF(K26&gt;0,1/K26*34.6*67.1,"")</f>
        <v>266.85747126436786</v>
      </c>
      <c r="M26" s="264">
        <v>8.6999999999999993</v>
      </c>
      <c r="N26" s="263">
        <v>11.9</v>
      </c>
      <c r="O26" s="260" t="s">
        <v>385</v>
      </c>
      <c r="P26" s="260" t="s">
        <v>384</v>
      </c>
      <c r="Q26" s="260" t="s">
        <v>383</v>
      </c>
      <c r="R26" s="260"/>
      <c r="S26" s="262"/>
      <c r="T26" s="261">
        <f>IFERROR(IF(K26&lt;M26,"",(ROUNDDOWN(K26/M26*100,0))),"")</f>
        <v>100</v>
      </c>
      <c r="U26" s="260" t="str">
        <f>IFERROR(IF(K26&lt;N26,"",(ROUNDDOWN(K26/N26*100,0))),"")</f>
        <v/>
      </c>
      <c r="V26" s="251"/>
    </row>
    <row r="27" spans="1:22" ht="12">
      <c r="A27" s="257"/>
      <c r="B27" s="256"/>
      <c r="C27" s="256"/>
      <c r="D27" s="256"/>
      <c r="E27" s="255"/>
      <c r="F27" s="251"/>
      <c r="G27" s="251"/>
      <c r="H27" s="251"/>
      <c r="I27" s="251"/>
      <c r="J27" s="251"/>
      <c r="K27" s="259"/>
      <c r="L27" s="258"/>
      <c r="M27" s="253"/>
      <c r="N27" s="253"/>
      <c r="O27" s="251"/>
      <c r="P27" s="251"/>
      <c r="Q27" s="251"/>
      <c r="R27" s="251"/>
      <c r="S27" s="252"/>
      <c r="T27" s="251"/>
      <c r="U27" s="251"/>
      <c r="V27" s="251"/>
    </row>
    <row r="28" spans="1:22" ht="12">
      <c r="A28" s="257"/>
      <c r="B28" s="256"/>
      <c r="C28" s="210" t="s">
        <v>382</v>
      </c>
      <c r="D28" s="256"/>
      <c r="E28" s="255"/>
      <c r="F28" s="251"/>
      <c r="G28" s="251"/>
      <c r="H28" s="251"/>
      <c r="I28" s="251"/>
      <c r="J28" s="251"/>
      <c r="K28" s="253"/>
      <c r="L28" s="254"/>
      <c r="M28" s="253"/>
      <c r="N28" s="253"/>
      <c r="O28" s="251"/>
      <c r="P28" s="251"/>
      <c r="Q28" s="251"/>
      <c r="R28" s="251"/>
      <c r="S28" s="252"/>
      <c r="T28" s="251"/>
      <c r="U28" s="251"/>
      <c r="V28" s="251"/>
    </row>
    <row r="29" spans="1:22" ht="12">
      <c r="A29" s="257"/>
      <c r="B29" s="256"/>
      <c r="C29" s="210"/>
      <c r="D29" s="256"/>
      <c r="E29" s="255"/>
      <c r="F29" s="251"/>
      <c r="G29" s="251"/>
      <c r="H29" s="251"/>
      <c r="I29" s="251"/>
      <c r="J29" s="251"/>
      <c r="K29" s="253"/>
      <c r="L29" s="254"/>
      <c r="M29" s="253"/>
      <c r="N29" s="253"/>
      <c r="O29" s="251"/>
      <c r="P29" s="251"/>
      <c r="Q29" s="251"/>
      <c r="R29" s="251"/>
      <c r="S29" s="252"/>
      <c r="T29" s="251"/>
      <c r="U29" s="251"/>
      <c r="V29" s="251"/>
    </row>
    <row r="30" spans="1:22" ht="12">
      <c r="A30" s="257"/>
      <c r="B30" s="256"/>
      <c r="C30" s="256"/>
      <c r="D30" s="256"/>
      <c r="E30" s="255"/>
      <c r="F30" s="251"/>
      <c r="G30" s="251"/>
      <c r="H30" s="251"/>
      <c r="I30" s="251"/>
      <c r="J30" s="251"/>
      <c r="K30" s="253"/>
      <c r="L30" s="254"/>
      <c r="M30" s="253"/>
      <c r="N30" s="253"/>
      <c r="O30" s="251"/>
      <c r="P30" s="251"/>
      <c r="Q30" s="251"/>
      <c r="R30" s="251"/>
      <c r="S30" s="252"/>
      <c r="T30" s="251"/>
      <c r="U30" s="251"/>
      <c r="V30" s="251"/>
    </row>
    <row r="32" spans="1:22">
      <c r="B32" s="209" t="s">
        <v>87</v>
      </c>
    </row>
    <row r="33" spans="2:2">
      <c r="B33" s="209" t="s">
        <v>88</v>
      </c>
    </row>
    <row r="34" spans="2:2">
      <c r="B34" s="209" t="s">
        <v>89</v>
      </c>
    </row>
    <row r="35" spans="2:2">
      <c r="B35" s="209" t="s">
        <v>90</v>
      </c>
    </row>
    <row r="36" spans="2:2">
      <c r="B36" s="209" t="s">
        <v>91</v>
      </c>
    </row>
    <row r="37" spans="2:2">
      <c r="B37" s="209" t="s">
        <v>92</v>
      </c>
    </row>
    <row r="38" spans="2:2">
      <c r="B38" s="209" t="s">
        <v>93</v>
      </c>
    </row>
    <row r="39" spans="2:2">
      <c r="B39" s="209" t="s">
        <v>94</v>
      </c>
    </row>
    <row r="40" spans="2:2" s="250" customFormat="1" ht="18"/>
  </sheetData>
  <sheetProtection selectLockedCells="1"/>
  <mergeCells count="29">
    <mergeCell ref="U4:U8"/>
    <mergeCell ref="K5:K8"/>
    <mergeCell ref="L5:L8"/>
    <mergeCell ref="M5:M8"/>
    <mergeCell ref="N5:N8"/>
    <mergeCell ref="S4:S5"/>
    <mergeCell ref="T4:T8"/>
    <mergeCell ref="S6:S8"/>
    <mergeCell ref="K4:N4"/>
    <mergeCell ref="O4:O8"/>
    <mergeCell ref="P4:R5"/>
    <mergeCell ref="Q6:Q8"/>
    <mergeCell ref="R6:R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D6:D8"/>
    <mergeCell ref="E6:E8"/>
    <mergeCell ref="F6:F8"/>
    <mergeCell ref="G6:G8"/>
    <mergeCell ref="P6:P8"/>
    <mergeCell ref="J4:J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85" firstPageNumber="0" fitToHeight="0" orientation="landscape" r:id="rId1"/>
  <headerFooter alignWithMargins="0">
    <oddHeader>&amp;R様式1-6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07CF-CA99-4CB7-B839-4879EC7015BD}">
  <sheetPr>
    <tabColor rgb="FFC00000"/>
    <pageSetUpPr fitToPage="1"/>
  </sheetPr>
  <dimension ref="A1:AI114"/>
  <sheetViews>
    <sheetView showGridLines="0" zoomScale="115" zoomScaleNormal="115" zoomScaleSheetLayoutView="140" workbookViewId="0">
      <selection activeCell="L44" sqref="L44"/>
    </sheetView>
  </sheetViews>
  <sheetFormatPr defaultColWidth="9" defaultRowHeight="10"/>
  <cols>
    <col min="1" max="1" width="15.90625" style="44" customWidth="1"/>
    <col min="2" max="2" width="3.90625" style="2" bestFit="1" customWidth="1"/>
    <col min="3" max="3" width="27.7265625" style="2" customWidth="1"/>
    <col min="4" max="4" width="13.90625" style="2" bestFit="1" customWidth="1"/>
    <col min="5" max="5" width="17" style="2" customWidth="1"/>
    <col min="6" max="6" width="9.6328125" style="2" customWidth="1"/>
    <col min="7" max="7" width="5.90625" style="2" bestFit="1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12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9" style="2"/>
    <col min="23" max="24" width="10.6328125" style="2" customWidth="1"/>
    <col min="25" max="31" width="9" style="2"/>
    <col min="32" max="32" width="10.453125" style="107" bestFit="1" customWidth="1"/>
    <col min="33" max="256" width="9" style="2"/>
    <col min="257" max="257" width="15.90625" style="2" customWidth="1"/>
    <col min="258" max="258" width="3.90625" style="2" bestFit="1" customWidth="1"/>
    <col min="259" max="259" width="27.72656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5.90625" style="2" bestFit="1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12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278" width="9" style="2"/>
    <col min="279" max="280" width="10.6328125" style="2" customWidth="1"/>
    <col min="281" max="287" width="9" style="2"/>
    <col min="288" max="288" width="10.453125" style="2" bestFit="1" customWidth="1"/>
    <col min="289" max="512" width="9" style="2"/>
    <col min="513" max="513" width="15.90625" style="2" customWidth="1"/>
    <col min="514" max="514" width="3.90625" style="2" bestFit="1" customWidth="1"/>
    <col min="515" max="515" width="27.72656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5.90625" style="2" bestFit="1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12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534" width="9" style="2"/>
    <col min="535" max="536" width="10.6328125" style="2" customWidth="1"/>
    <col min="537" max="543" width="9" style="2"/>
    <col min="544" max="544" width="10.453125" style="2" bestFit="1" customWidth="1"/>
    <col min="545" max="768" width="9" style="2"/>
    <col min="769" max="769" width="15.90625" style="2" customWidth="1"/>
    <col min="770" max="770" width="3.90625" style="2" bestFit="1" customWidth="1"/>
    <col min="771" max="771" width="27.72656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5.90625" style="2" bestFit="1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12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790" width="9" style="2"/>
    <col min="791" max="792" width="10.6328125" style="2" customWidth="1"/>
    <col min="793" max="799" width="9" style="2"/>
    <col min="800" max="800" width="10.453125" style="2" bestFit="1" customWidth="1"/>
    <col min="801" max="1024" width="9" style="2"/>
    <col min="1025" max="1025" width="15.90625" style="2" customWidth="1"/>
    <col min="1026" max="1026" width="3.90625" style="2" bestFit="1" customWidth="1"/>
    <col min="1027" max="1027" width="27.72656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5.90625" style="2" bestFit="1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12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046" width="9" style="2"/>
    <col min="1047" max="1048" width="10.6328125" style="2" customWidth="1"/>
    <col min="1049" max="1055" width="9" style="2"/>
    <col min="1056" max="1056" width="10.453125" style="2" bestFit="1" customWidth="1"/>
    <col min="1057" max="1280" width="9" style="2"/>
    <col min="1281" max="1281" width="15.90625" style="2" customWidth="1"/>
    <col min="1282" max="1282" width="3.90625" style="2" bestFit="1" customWidth="1"/>
    <col min="1283" max="1283" width="27.72656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5.90625" style="2" bestFit="1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12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302" width="9" style="2"/>
    <col min="1303" max="1304" width="10.6328125" style="2" customWidth="1"/>
    <col min="1305" max="1311" width="9" style="2"/>
    <col min="1312" max="1312" width="10.453125" style="2" bestFit="1" customWidth="1"/>
    <col min="1313" max="1536" width="9" style="2"/>
    <col min="1537" max="1537" width="15.90625" style="2" customWidth="1"/>
    <col min="1538" max="1538" width="3.90625" style="2" bestFit="1" customWidth="1"/>
    <col min="1539" max="1539" width="27.72656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5.90625" style="2" bestFit="1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12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558" width="9" style="2"/>
    <col min="1559" max="1560" width="10.6328125" style="2" customWidth="1"/>
    <col min="1561" max="1567" width="9" style="2"/>
    <col min="1568" max="1568" width="10.453125" style="2" bestFit="1" customWidth="1"/>
    <col min="1569" max="1792" width="9" style="2"/>
    <col min="1793" max="1793" width="15.90625" style="2" customWidth="1"/>
    <col min="1794" max="1794" width="3.90625" style="2" bestFit="1" customWidth="1"/>
    <col min="1795" max="1795" width="27.72656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5.90625" style="2" bestFit="1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12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1814" width="9" style="2"/>
    <col min="1815" max="1816" width="10.6328125" style="2" customWidth="1"/>
    <col min="1817" max="1823" width="9" style="2"/>
    <col min="1824" max="1824" width="10.453125" style="2" bestFit="1" customWidth="1"/>
    <col min="1825" max="2048" width="9" style="2"/>
    <col min="2049" max="2049" width="15.90625" style="2" customWidth="1"/>
    <col min="2050" max="2050" width="3.90625" style="2" bestFit="1" customWidth="1"/>
    <col min="2051" max="2051" width="27.72656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5.90625" style="2" bestFit="1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12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070" width="9" style="2"/>
    <col min="2071" max="2072" width="10.6328125" style="2" customWidth="1"/>
    <col min="2073" max="2079" width="9" style="2"/>
    <col min="2080" max="2080" width="10.453125" style="2" bestFit="1" customWidth="1"/>
    <col min="2081" max="2304" width="9" style="2"/>
    <col min="2305" max="2305" width="15.90625" style="2" customWidth="1"/>
    <col min="2306" max="2306" width="3.90625" style="2" bestFit="1" customWidth="1"/>
    <col min="2307" max="2307" width="27.72656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5.90625" style="2" bestFit="1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12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326" width="9" style="2"/>
    <col min="2327" max="2328" width="10.6328125" style="2" customWidth="1"/>
    <col min="2329" max="2335" width="9" style="2"/>
    <col min="2336" max="2336" width="10.453125" style="2" bestFit="1" customWidth="1"/>
    <col min="2337" max="2560" width="9" style="2"/>
    <col min="2561" max="2561" width="15.90625" style="2" customWidth="1"/>
    <col min="2562" max="2562" width="3.90625" style="2" bestFit="1" customWidth="1"/>
    <col min="2563" max="2563" width="27.72656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5.90625" style="2" bestFit="1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12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582" width="9" style="2"/>
    <col min="2583" max="2584" width="10.6328125" style="2" customWidth="1"/>
    <col min="2585" max="2591" width="9" style="2"/>
    <col min="2592" max="2592" width="10.453125" style="2" bestFit="1" customWidth="1"/>
    <col min="2593" max="2816" width="9" style="2"/>
    <col min="2817" max="2817" width="15.90625" style="2" customWidth="1"/>
    <col min="2818" max="2818" width="3.90625" style="2" bestFit="1" customWidth="1"/>
    <col min="2819" max="2819" width="27.72656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5.90625" style="2" bestFit="1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12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2838" width="9" style="2"/>
    <col min="2839" max="2840" width="10.6328125" style="2" customWidth="1"/>
    <col min="2841" max="2847" width="9" style="2"/>
    <col min="2848" max="2848" width="10.453125" style="2" bestFit="1" customWidth="1"/>
    <col min="2849" max="3072" width="9" style="2"/>
    <col min="3073" max="3073" width="15.90625" style="2" customWidth="1"/>
    <col min="3074" max="3074" width="3.90625" style="2" bestFit="1" customWidth="1"/>
    <col min="3075" max="3075" width="27.72656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5.90625" style="2" bestFit="1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12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094" width="9" style="2"/>
    <col min="3095" max="3096" width="10.6328125" style="2" customWidth="1"/>
    <col min="3097" max="3103" width="9" style="2"/>
    <col min="3104" max="3104" width="10.453125" style="2" bestFit="1" customWidth="1"/>
    <col min="3105" max="3328" width="9" style="2"/>
    <col min="3329" max="3329" width="15.90625" style="2" customWidth="1"/>
    <col min="3330" max="3330" width="3.90625" style="2" bestFit="1" customWidth="1"/>
    <col min="3331" max="3331" width="27.72656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5.90625" style="2" bestFit="1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12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350" width="9" style="2"/>
    <col min="3351" max="3352" width="10.6328125" style="2" customWidth="1"/>
    <col min="3353" max="3359" width="9" style="2"/>
    <col min="3360" max="3360" width="10.453125" style="2" bestFit="1" customWidth="1"/>
    <col min="3361" max="3584" width="9" style="2"/>
    <col min="3585" max="3585" width="15.90625" style="2" customWidth="1"/>
    <col min="3586" max="3586" width="3.90625" style="2" bestFit="1" customWidth="1"/>
    <col min="3587" max="3587" width="27.72656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5.90625" style="2" bestFit="1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12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606" width="9" style="2"/>
    <col min="3607" max="3608" width="10.6328125" style="2" customWidth="1"/>
    <col min="3609" max="3615" width="9" style="2"/>
    <col min="3616" max="3616" width="10.453125" style="2" bestFit="1" customWidth="1"/>
    <col min="3617" max="3840" width="9" style="2"/>
    <col min="3841" max="3841" width="15.90625" style="2" customWidth="1"/>
    <col min="3842" max="3842" width="3.90625" style="2" bestFit="1" customWidth="1"/>
    <col min="3843" max="3843" width="27.72656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5.90625" style="2" bestFit="1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12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3862" width="9" style="2"/>
    <col min="3863" max="3864" width="10.6328125" style="2" customWidth="1"/>
    <col min="3865" max="3871" width="9" style="2"/>
    <col min="3872" max="3872" width="10.453125" style="2" bestFit="1" customWidth="1"/>
    <col min="3873" max="4096" width="9" style="2"/>
    <col min="4097" max="4097" width="15.90625" style="2" customWidth="1"/>
    <col min="4098" max="4098" width="3.90625" style="2" bestFit="1" customWidth="1"/>
    <col min="4099" max="4099" width="27.72656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5.90625" style="2" bestFit="1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12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118" width="9" style="2"/>
    <col min="4119" max="4120" width="10.6328125" style="2" customWidth="1"/>
    <col min="4121" max="4127" width="9" style="2"/>
    <col min="4128" max="4128" width="10.453125" style="2" bestFit="1" customWidth="1"/>
    <col min="4129" max="4352" width="9" style="2"/>
    <col min="4353" max="4353" width="15.90625" style="2" customWidth="1"/>
    <col min="4354" max="4354" width="3.90625" style="2" bestFit="1" customWidth="1"/>
    <col min="4355" max="4355" width="27.72656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5.90625" style="2" bestFit="1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12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374" width="9" style="2"/>
    <col min="4375" max="4376" width="10.6328125" style="2" customWidth="1"/>
    <col min="4377" max="4383" width="9" style="2"/>
    <col min="4384" max="4384" width="10.453125" style="2" bestFit="1" customWidth="1"/>
    <col min="4385" max="4608" width="9" style="2"/>
    <col min="4609" max="4609" width="15.90625" style="2" customWidth="1"/>
    <col min="4610" max="4610" width="3.90625" style="2" bestFit="1" customWidth="1"/>
    <col min="4611" max="4611" width="27.72656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5.90625" style="2" bestFit="1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12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630" width="9" style="2"/>
    <col min="4631" max="4632" width="10.6328125" style="2" customWidth="1"/>
    <col min="4633" max="4639" width="9" style="2"/>
    <col min="4640" max="4640" width="10.453125" style="2" bestFit="1" customWidth="1"/>
    <col min="4641" max="4864" width="9" style="2"/>
    <col min="4865" max="4865" width="15.90625" style="2" customWidth="1"/>
    <col min="4866" max="4866" width="3.90625" style="2" bestFit="1" customWidth="1"/>
    <col min="4867" max="4867" width="27.72656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5.90625" style="2" bestFit="1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12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4886" width="9" style="2"/>
    <col min="4887" max="4888" width="10.6328125" style="2" customWidth="1"/>
    <col min="4889" max="4895" width="9" style="2"/>
    <col min="4896" max="4896" width="10.453125" style="2" bestFit="1" customWidth="1"/>
    <col min="4897" max="5120" width="9" style="2"/>
    <col min="5121" max="5121" width="15.90625" style="2" customWidth="1"/>
    <col min="5122" max="5122" width="3.90625" style="2" bestFit="1" customWidth="1"/>
    <col min="5123" max="5123" width="27.72656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5.90625" style="2" bestFit="1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12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142" width="9" style="2"/>
    <col min="5143" max="5144" width="10.6328125" style="2" customWidth="1"/>
    <col min="5145" max="5151" width="9" style="2"/>
    <col min="5152" max="5152" width="10.453125" style="2" bestFit="1" customWidth="1"/>
    <col min="5153" max="5376" width="9" style="2"/>
    <col min="5377" max="5377" width="15.90625" style="2" customWidth="1"/>
    <col min="5378" max="5378" width="3.90625" style="2" bestFit="1" customWidth="1"/>
    <col min="5379" max="5379" width="27.72656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5.90625" style="2" bestFit="1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12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398" width="9" style="2"/>
    <col min="5399" max="5400" width="10.6328125" style="2" customWidth="1"/>
    <col min="5401" max="5407" width="9" style="2"/>
    <col min="5408" max="5408" width="10.453125" style="2" bestFit="1" customWidth="1"/>
    <col min="5409" max="5632" width="9" style="2"/>
    <col min="5633" max="5633" width="15.90625" style="2" customWidth="1"/>
    <col min="5634" max="5634" width="3.90625" style="2" bestFit="1" customWidth="1"/>
    <col min="5635" max="5635" width="27.72656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5.90625" style="2" bestFit="1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12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654" width="9" style="2"/>
    <col min="5655" max="5656" width="10.6328125" style="2" customWidth="1"/>
    <col min="5657" max="5663" width="9" style="2"/>
    <col min="5664" max="5664" width="10.453125" style="2" bestFit="1" customWidth="1"/>
    <col min="5665" max="5888" width="9" style="2"/>
    <col min="5889" max="5889" width="15.90625" style="2" customWidth="1"/>
    <col min="5890" max="5890" width="3.90625" style="2" bestFit="1" customWidth="1"/>
    <col min="5891" max="5891" width="27.72656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5.90625" style="2" bestFit="1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12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5910" width="9" style="2"/>
    <col min="5911" max="5912" width="10.6328125" style="2" customWidth="1"/>
    <col min="5913" max="5919" width="9" style="2"/>
    <col min="5920" max="5920" width="10.453125" style="2" bestFit="1" customWidth="1"/>
    <col min="5921" max="6144" width="9" style="2"/>
    <col min="6145" max="6145" width="15.90625" style="2" customWidth="1"/>
    <col min="6146" max="6146" width="3.90625" style="2" bestFit="1" customWidth="1"/>
    <col min="6147" max="6147" width="27.72656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5.90625" style="2" bestFit="1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12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166" width="9" style="2"/>
    <col min="6167" max="6168" width="10.6328125" style="2" customWidth="1"/>
    <col min="6169" max="6175" width="9" style="2"/>
    <col min="6176" max="6176" width="10.453125" style="2" bestFit="1" customWidth="1"/>
    <col min="6177" max="6400" width="9" style="2"/>
    <col min="6401" max="6401" width="15.90625" style="2" customWidth="1"/>
    <col min="6402" max="6402" width="3.90625" style="2" bestFit="1" customWidth="1"/>
    <col min="6403" max="6403" width="27.72656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5.90625" style="2" bestFit="1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12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422" width="9" style="2"/>
    <col min="6423" max="6424" width="10.6328125" style="2" customWidth="1"/>
    <col min="6425" max="6431" width="9" style="2"/>
    <col min="6432" max="6432" width="10.453125" style="2" bestFit="1" customWidth="1"/>
    <col min="6433" max="6656" width="9" style="2"/>
    <col min="6657" max="6657" width="15.90625" style="2" customWidth="1"/>
    <col min="6658" max="6658" width="3.90625" style="2" bestFit="1" customWidth="1"/>
    <col min="6659" max="6659" width="27.72656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5.90625" style="2" bestFit="1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12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678" width="9" style="2"/>
    <col min="6679" max="6680" width="10.6328125" style="2" customWidth="1"/>
    <col min="6681" max="6687" width="9" style="2"/>
    <col min="6688" max="6688" width="10.453125" style="2" bestFit="1" customWidth="1"/>
    <col min="6689" max="6912" width="9" style="2"/>
    <col min="6913" max="6913" width="15.90625" style="2" customWidth="1"/>
    <col min="6914" max="6914" width="3.90625" style="2" bestFit="1" customWidth="1"/>
    <col min="6915" max="6915" width="27.72656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5.90625" style="2" bestFit="1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12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6934" width="9" style="2"/>
    <col min="6935" max="6936" width="10.6328125" style="2" customWidth="1"/>
    <col min="6937" max="6943" width="9" style="2"/>
    <col min="6944" max="6944" width="10.453125" style="2" bestFit="1" customWidth="1"/>
    <col min="6945" max="7168" width="9" style="2"/>
    <col min="7169" max="7169" width="15.90625" style="2" customWidth="1"/>
    <col min="7170" max="7170" width="3.90625" style="2" bestFit="1" customWidth="1"/>
    <col min="7171" max="7171" width="27.72656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5.90625" style="2" bestFit="1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12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190" width="9" style="2"/>
    <col min="7191" max="7192" width="10.6328125" style="2" customWidth="1"/>
    <col min="7193" max="7199" width="9" style="2"/>
    <col min="7200" max="7200" width="10.453125" style="2" bestFit="1" customWidth="1"/>
    <col min="7201" max="7424" width="9" style="2"/>
    <col min="7425" max="7425" width="15.90625" style="2" customWidth="1"/>
    <col min="7426" max="7426" width="3.90625" style="2" bestFit="1" customWidth="1"/>
    <col min="7427" max="7427" width="27.72656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5.90625" style="2" bestFit="1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12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446" width="9" style="2"/>
    <col min="7447" max="7448" width="10.6328125" style="2" customWidth="1"/>
    <col min="7449" max="7455" width="9" style="2"/>
    <col min="7456" max="7456" width="10.453125" style="2" bestFit="1" customWidth="1"/>
    <col min="7457" max="7680" width="9" style="2"/>
    <col min="7681" max="7681" width="15.90625" style="2" customWidth="1"/>
    <col min="7682" max="7682" width="3.90625" style="2" bestFit="1" customWidth="1"/>
    <col min="7683" max="7683" width="27.72656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5.90625" style="2" bestFit="1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12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702" width="9" style="2"/>
    <col min="7703" max="7704" width="10.6328125" style="2" customWidth="1"/>
    <col min="7705" max="7711" width="9" style="2"/>
    <col min="7712" max="7712" width="10.453125" style="2" bestFit="1" customWidth="1"/>
    <col min="7713" max="7936" width="9" style="2"/>
    <col min="7937" max="7937" width="15.90625" style="2" customWidth="1"/>
    <col min="7938" max="7938" width="3.90625" style="2" bestFit="1" customWidth="1"/>
    <col min="7939" max="7939" width="27.72656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5.90625" style="2" bestFit="1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12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7958" width="9" style="2"/>
    <col min="7959" max="7960" width="10.6328125" style="2" customWidth="1"/>
    <col min="7961" max="7967" width="9" style="2"/>
    <col min="7968" max="7968" width="10.453125" style="2" bestFit="1" customWidth="1"/>
    <col min="7969" max="8192" width="9" style="2"/>
    <col min="8193" max="8193" width="15.90625" style="2" customWidth="1"/>
    <col min="8194" max="8194" width="3.90625" style="2" bestFit="1" customWidth="1"/>
    <col min="8195" max="8195" width="27.72656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5.90625" style="2" bestFit="1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12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214" width="9" style="2"/>
    <col min="8215" max="8216" width="10.6328125" style="2" customWidth="1"/>
    <col min="8217" max="8223" width="9" style="2"/>
    <col min="8224" max="8224" width="10.453125" style="2" bestFit="1" customWidth="1"/>
    <col min="8225" max="8448" width="9" style="2"/>
    <col min="8449" max="8449" width="15.90625" style="2" customWidth="1"/>
    <col min="8450" max="8450" width="3.90625" style="2" bestFit="1" customWidth="1"/>
    <col min="8451" max="8451" width="27.72656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5.90625" style="2" bestFit="1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12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470" width="9" style="2"/>
    <col min="8471" max="8472" width="10.6328125" style="2" customWidth="1"/>
    <col min="8473" max="8479" width="9" style="2"/>
    <col min="8480" max="8480" width="10.453125" style="2" bestFit="1" customWidth="1"/>
    <col min="8481" max="8704" width="9" style="2"/>
    <col min="8705" max="8705" width="15.90625" style="2" customWidth="1"/>
    <col min="8706" max="8706" width="3.90625" style="2" bestFit="1" customWidth="1"/>
    <col min="8707" max="8707" width="27.72656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5.90625" style="2" bestFit="1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12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726" width="9" style="2"/>
    <col min="8727" max="8728" width="10.6328125" style="2" customWidth="1"/>
    <col min="8729" max="8735" width="9" style="2"/>
    <col min="8736" max="8736" width="10.453125" style="2" bestFit="1" customWidth="1"/>
    <col min="8737" max="8960" width="9" style="2"/>
    <col min="8961" max="8961" width="15.90625" style="2" customWidth="1"/>
    <col min="8962" max="8962" width="3.90625" style="2" bestFit="1" customWidth="1"/>
    <col min="8963" max="8963" width="27.72656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5.90625" style="2" bestFit="1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12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8982" width="9" style="2"/>
    <col min="8983" max="8984" width="10.6328125" style="2" customWidth="1"/>
    <col min="8985" max="8991" width="9" style="2"/>
    <col min="8992" max="8992" width="10.453125" style="2" bestFit="1" customWidth="1"/>
    <col min="8993" max="9216" width="9" style="2"/>
    <col min="9217" max="9217" width="15.90625" style="2" customWidth="1"/>
    <col min="9218" max="9218" width="3.90625" style="2" bestFit="1" customWidth="1"/>
    <col min="9219" max="9219" width="27.72656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5.90625" style="2" bestFit="1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12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238" width="9" style="2"/>
    <col min="9239" max="9240" width="10.6328125" style="2" customWidth="1"/>
    <col min="9241" max="9247" width="9" style="2"/>
    <col min="9248" max="9248" width="10.453125" style="2" bestFit="1" customWidth="1"/>
    <col min="9249" max="9472" width="9" style="2"/>
    <col min="9473" max="9473" width="15.90625" style="2" customWidth="1"/>
    <col min="9474" max="9474" width="3.90625" style="2" bestFit="1" customWidth="1"/>
    <col min="9475" max="9475" width="27.72656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5.90625" style="2" bestFit="1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12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494" width="9" style="2"/>
    <col min="9495" max="9496" width="10.6328125" style="2" customWidth="1"/>
    <col min="9497" max="9503" width="9" style="2"/>
    <col min="9504" max="9504" width="10.453125" style="2" bestFit="1" customWidth="1"/>
    <col min="9505" max="9728" width="9" style="2"/>
    <col min="9729" max="9729" width="15.90625" style="2" customWidth="1"/>
    <col min="9730" max="9730" width="3.90625" style="2" bestFit="1" customWidth="1"/>
    <col min="9731" max="9731" width="27.72656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5.90625" style="2" bestFit="1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12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750" width="9" style="2"/>
    <col min="9751" max="9752" width="10.6328125" style="2" customWidth="1"/>
    <col min="9753" max="9759" width="9" style="2"/>
    <col min="9760" max="9760" width="10.453125" style="2" bestFit="1" customWidth="1"/>
    <col min="9761" max="9984" width="9" style="2"/>
    <col min="9985" max="9985" width="15.90625" style="2" customWidth="1"/>
    <col min="9986" max="9986" width="3.90625" style="2" bestFit="1" customWidth="1"/>
    <col min="9987" max="9987" width="27.72656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5.90625" style="2" bestFit="1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12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006" width="9" style="2"/>
    <col min="10007" max="10008" width="10.6328125" style="2" customWidth="1"/>
    <col min="10009" max="10015" width="9" style="2"/>
    <col min="10016" max="10016" width="10.453125" style="2" bestFit="1" customWidth="1"/>
    <col min="10017" max="10240" width="9" style="2"/>
    <col min="10241" max="10241" width="15.90625" style="2" customWidth="1"/>
    <col min="10242" max="10242" width="3.90625" style="2" bestFit="1" customWidth="1"/>
    <col min="10243" max="10243" width="27.72656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5.90625" style="2" bestFit="1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12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262" width="9" style="2"/>
    <col min="10263" max="10264" width="10.6328125" style="2" customWidth="1"/>
    <col min="10265" max="10271" width="9" style="2"/>
    <col min="10272" max="10272" width="10.453125" style="2" bestFit="1" customWidth="1"/>
    <col min="10273" max="10496" width="9" style="2"/>
    <col min="10497" max="10497" width="15.90625" style="2" customWidth="1"/>
    <col min="10498" max="10498" width="3.90625" style="2" bestFit="1" customWidth="1"/>
    <col min="10499" max="10499" width="27.72656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5.90625" style="2" bestFit="1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12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518" width="9" style="2"/>
    <col min="10519" max="10520" width="10.6328125" style="2" customWidth="1"/>
    <col min="10521" max="10527" width="9" style="2"/>
    <col min="10528" max="10528" width="10.453125" style="2" bestFit="1" customWidth="1"/>
    <col min="10529" max="10752" width="9" style="2"/>
    <col min="10753" max="10753" width="15.90625" style="2" customWidth="1"/>
    <col min="10754" max="10754" width="3.90625" style="2" bestFit="1" customWidth="1"/>
    <col min="10755" max="10755" width="27.72656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5.90625" style="2" bestFit="1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12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0774" width="9" style="2"/>
    <col min="10775" max="10776" width="10.6328125" style="2" customWidth="1"/>
    <col min="10777" max="10783" width="9" style="2"/>
    <col min="10784" max="10784" width="10.453125" style="2" bestFit="1" customWidth="1"/>
    <col min="10785" max="11008" width="9" style="2"/>
    <col min="11009" max="11009" width="15.90625" style="2" customWidth="1"/>
    <col min="11010" max="11010" width="3.90625" style="2" bestFit="1" customWidth="1"/>
    <col min="11011" max="11011" width="27.72656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5.90625" style="2" bestFit="1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12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030" width="9" style="2"/>
    <col min="11031" max="11032" width="10.6328125" style="2" customWidth="1"/>
    <col min="11033" max="11039" width="9" style="2"/>
    <col min="11040" max="11040" width="10.453125" style="2" bestFit="1" customWidth="1"/>
    <col min="11041" max="11264" width="9" style="2"/>
    <col min="11265" max="11265" width="15.90625" style="2" customWidth="1"/>
    <col min="11266" max="11266" width="3.90625" style="2" bestFit="1" customWidth="1"/>
    <col min="11267" max="11267" width="27.72656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5.90625" style="2" bestFit="1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12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286" width="9" style="2"/>
    <col min="11287" max="11288" width="10.6328125" style="2" customWidth="1"/>
    <col min="11289" max="11295" width="9" style="2"/>
    <col min="11296" max="11296" width="10.453125" style="2" bestFit="1" customWidth="1"/>
    <col min="11297" max="11520" width="9" style="2"/>
    <col min="11521" max="11521" width="15.90625" style="2" customWidth="1"/>
    <col min="11522" max="11522" width="3.90625" style="2" bestFit="1" customWidth="1"/>
    <col min="11523" max="11523" width="27.72656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5.90625" style="2" bestFit="1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12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542" width="9" style="2"/>
    <col min="11543" max="11544" width="10.6328125" style="2" customWidth="1"/>
    <col min="11545" max="11551" width="9" style="2"/>
    <col min="11552" max="11552" width="10.453125" style="2" bestFit="1" customWidth="1"/>
    <col min="11553" max="11776" width="9" style="2"/>
    <col min="11777" max="11777" width="15.90625" style="2" customWidth="1"/>
    <col min="11778" max="11778" width="3.90625" style="2" bestFit="1" customWidth="1"/>
    <col min="11779" max="11779" width="27.72656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5.90625" style="2" bestFit="1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12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1798" width="9" style="2"/>
    <col min="11799" max="11800" width="10.6328125" style="2" customWidth="1"/>
    <col min="11801" max="11807" width="9" style="2"/>
    <col min="11808" max="11808" width="10.453125" style="2" bestFit="1" customWidth="1"/>
    <col min="11809" max="12032" width="9" style="2"/>
    <col min="12033" max="12033" width="15.90625" style="2" customWidth="1"/>
    <col min="12034" max="12034" width="3.90625" style="2" bestFit="1" customWidth="1"/>
    <col min="12035" max="12035" width="27.72656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5.90625" style="2" bestFit="1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12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054" width="9" style="2"/>
    <col min="12055" max="12056" width="10.6328125" style="2" customWidth="1"/>
    <col min="12057" max="12063" width="9" style="2"/>
    <col min="12064" max="12064" width="10.453125" style="2" bestFit="1" customWidth="1"/>
    <col min="12065" max="12288" width="9" style="2"/>
    <col min="12289" max="12289" width="15.90625" style="2" customWidth="1"/>
    <col min="12290" max="12290" width="3.90625" style="2" bestFit="1" customWidth="1"/>
    <col min="12291" max="12291" width="27.72656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5.90625" style="2" bestFit="1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12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310" width="9" style="2"/>
    <col min="12311" max="12312" width="10.6328125" style="2" customWidth="1"/>
    <col min="12313" max="12319" width="9" style="2"/>
    <col min="12320" max="12320" width="10.453125" style="2" bestFit="1" customWidth="1"/>
    <col min="12321" max="12544" width="9" style="2"/>
    <col min="12545" max="12545" width="15.90625" style="2" customWidth="1"/>
    <col min="12546" max="12546" width="3.90625" style="2" bestFit="1" customWidth="1"/>
    <col min="12547" max="12547" width="27.72656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5.90625" style="2" bestFit="1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12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566" width="9" style="2"/>
    <col min="12567" max="12568" width="10.6328125" style="2" customWidth="1"/>
    <col min="12569" max="12575" width="9" style="2"/>
    <col min="12576" max="12576" width="10.453125" style="2" bestFit="1" customWidth="1"/>
    <col min="12577" max="12800" width="9" style="2"/>
    <col min="12801" max="12801" width="15.90625" style="2" customWidth="1"/>
    <col min="12802" max="12802" width="3.90625" style="2" bestFit="1" customWidth="1"/>
    <col min="12803" max="12803" width="27.72656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5.90625" style="2" bestFit="1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12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2822" width="9" style="2"/>
    <col min="12823" max="12824" width="10.6328125" style="2" customWidth="1"/>
    <col min="12825" max="12831" width="9" style="2"/>
    <col min="12832" max="12832" width="10.453125" style="2" bestFit="1" customWidth="1"/>
    <col min="12833" max="13056" width="9" style="2"/>
    <col min="13057" max="13057" width="15.90625" style="2" customWidth="1"/>
    <col min="13058" max="13058" width="3.90625" style="2" bestFit="1" customWidth="1"/>
    <col min="13059" max="13059" width="27.72656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5.90625" style="2" bestFit="1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12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078" width="9" style="2"/>
    <col min="13079" max="13080" width="10.6328125" style="2" customWidth="1"/>
    <col min="13081" max="13087" width="9" style="2"/>
    <col min="13088" max="13088" width="10.453125" style="2" bestFit="1" customWidth="1"/>
    <col min="13089" max="13312" width="9" style="2"/>
    <col min="13313" max="13313" width="15.90625" style="2" customWidth="1"/>
    <col min="13314" max="13314" width="3.90625" style="2" bestFit="1" customWidth="1"/>
    <col min="13315" max="13315" width="27.72656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5.90625" style="2" bestFit="1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12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334" width="9" style="2"/>
    <col min="13335" max="13336" width="10.6328125" style="2" customWidth="1"/>
    <col min="13337" max="13343" width="9" style="2"/>
    <col min="13344" max="13344" width="10.453125" style="2" bestFit="1" customWidth="1"/>
    <col min="13345" max="13568" width="9" style="2"/>
    <col min="13569" max="13569" width="15.90625" style="2" customWidth="1"/>
    <col min="13570" max="13570" width="3.90625" style="2" bestFit="1" customWidth="1"/>
    <col min="13571" max="13571" width="27.72656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5.90625" style="2" bestFit="1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12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590" width="9" style="2"/>
    <col min="13591" max="13592" width="10.6328125" style="2" customWidth="1"/>
    <col min="13593" max="13599" width="9" style="2"/>
    <col min="13600" max="13600" width="10.453125" style="2" bestFit="1" customWidth="1"/>
    <col min="13601" max="13824" width="9" style="2"/>
    <col min="13825" max="13825" width="15.90625" style="2" customWidth="1"/>
    <col min="13826" max="13826" width="3.90625" style="2" bestFit="1" customWidth="1"/>
    <col min="13827" max="13827" width="27.72656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5.90625" style="2" bestFit="1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12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3846" width="9" style="2"/>
    <col min="13847" max="13848" width="10.6328125" style="2" customWidth="1"/>
    <col min="13849" max="13855" width="9" style="2"/>
    <col min="13856" max="13856" width="10.453125" style="2" bestFit="1" customWidth="1"/>
    <col min="13857" max="14080" width="9" style="2"/>
    <col min="14081" max="14081" width="15.90625" style="2" customWidth="1"/>
    <col min="14082" max="14082" width="3.90625" style="2" bestFit="1" customWidth="1"/>
    <col min="14083" max="14083" width="27.72656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5.90625" style="2" bestFit="1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12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102" width="9" style="2"/>
    <col min="14103" max="14104" width="10.6328125" style="2" customWidth="1"/>
    <col min="14105" max="14111" width="9" style="2"/>
    <col min="14112" max="14112" width="10.453125" style="2" bestFit="1" customWidth="1"/>
    <col min="14113" max="14336" width="9" style="2"/>
    <col min="14337" max="14337" width="15.90625" style="2" customWidth="1"/>
    <col min="14338" max="14338" width="3.90625" style="2" bestFit="1" customWidth="1"/>
    <col min="14339" max="14339" width="27.72656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5.90625" style="2" bestFit="1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12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358" width="9" style="2"/>
    <col min="14359" max="14360" width="10.6328125" style="2" customWidth="1"/>
    <col min="14361" max="14367" width="9" style="2"/>
    <col min="14368" max="14368" width="10.453125" style="2" bestFit="1" customWidth="1"/>
    <col min="14369" max="14592" width="9" style="2"/>
    <col min="14593" max="14593" width="15.90625" style="2" customWidth="1"/>
    <col min="14594" max="14594" width="3.90625" style="2" bestFit="1" customWidth="1"/>
    <col min="14595" max="14595" width="27.72656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5.90625" style="2" bestFit="1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12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614" width="9" style="2"/>
    <col min="14615" max="14616" width="10.6328125" style="2" customWidth="1"/>
    <col min="14617" max="14623" width="9" style="2"/>
    <col min="14624" max="14624" width="10.453125" style="2" bestFit="1" customWidth="1"/>
    <col min="14625" max="14848" width="9" style="2"/>
    <col min="14849" max="14849" width="15.90625" style="2" customWidth="1"/>
    <col min="14850" max="14850" width="3.90625" style="2" bestFit="1" customWidth="1"/>
    <col min="14851" max="14851" width="27.72656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5.90625" style="2" bestFit="1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12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4870" width="9" style="2"/>
    <col min="14871" max="14872" width="10.6328125" style="2" customWidth="1"/>
    <col min="14873" max="14879" width="9" style="2"/>
    <col min="14880" max="14880" width="10.453125" style="2" bestFit="1" customWidth="1"/>
    <col min="14881" max="15104" width="9" style="2"/>
    <col min="15105" max="15105" width="15.90625" style="2" customWidth="1"/>
    <col min="15106" max="15106" width="3.90625" style="2" bestFit="1" customWidth="1"/>
    <col min="15107" max="15107" width="27.72656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5.90625" style="2" bestFit="1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12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126" width="9" style="2"/>
    <col min="15127" max="15128" width="10.6328125" style="2" customWidth="1"/>
    <col min="15129" max="15135" width="9" style="2"/>
    <col min="15136" max="15136" width="10.453125" style="2" bestFit="1" customWidth="1"/>
    <col min="15137" max="15360" width="9" style="2"/>
    <col min="15361" max="15361" width="15.90625" style="2" customWidth="1"/>
    <col min="15362" max="15362" width="3.90625" style="2" bestFit="1" customWidth="1"/>
    <col min="15363" max="15363" width="27.72656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5.90625" style="2" bestFit="1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12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382" width="9" style="2"/>
    <col min="15383" max="15384" width="10.6328125" style="2" customWidth="1"/>
    <col min="15385" max="15391" width="9" style="2"/>
    <col min="15392" max="15392" width="10.453125" style="2" bestFit="1" customWidth="1"/>
    <col min="15393" max="15616" width="9" style="2"/>
    <col min="15617" max="15617" width="15.90625" style="2" customWidth="1"/>
    <col min="15618" max="15618" width="3.90625" style="2" bestFit="1" customWidth="1"/>
    <col min="15619" max="15619" width="27.72656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5.90625" style="2" bestFit="1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12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638" width="9" style="2"/>
    <col min="15639" max="15640" width="10.6328125" style="2" customWidth="1"/>
    <col min="15641" max="15647" width="9" style="2"/>
    <col min="15648" max="15648" width="10.453125" style="2" bestFit="1" customWidth="1"/>
    <col min="15649" max="15872" width="9" style="2"/>
    <col min="15873" max="15873" width="15.90625" style="2" customWidth="1"/>
    <col min="15874" max="15874" width="3.90625" style="2" bestFit="1" customWidth="1"/>
    <col min="15875" max="15875" width="27.72656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5.90625" style="2" bestFit="1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12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5894" width="9" style="2"/>
    <col min="15895" max="15896" width="10.6328125" style="2" customWidth="1"/>
    <col min="15897" max="15903" width="9" style="2"/>
    <col min="15904" max="15904" width="10.453125" style="2" bestFit="1" customWidth="1"/>
    <col min="15905" max="16128" width="9" style="2"/>
    <col min="16129" max="16129" width="15.90625" style="2" customWidth="1"/>
    <col min="16130" max="16130" width="3.90625" style="2" bestFit="1" customWidth="1"/>
    <col min="16131" max="16131" width="27.72656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5.90625" style="2" bestFit="1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12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150" width="9" style="2"/>
    <col min="16151" max="16152" width="10.6328125" style="2" customWidth="1"/>
    <col min="16153" max="16159" width="9" style="2"/>
    <col min="16160" max="16160" width="10.453125" style="2" bestFit="1" customWidth="1"/>
    <col min="16161" max="16384" width="9" style="2"/>
  </cols>
  <sheetData>
    <row r="1" spans="1:35" ht="21.75" customHeight="1">
      <c r="A1" s="13"/>
      <c r="B1" s="152"/>
      <c r="Q1" s="3"/>
    </row>
    <row r="2" spans="1:35" ht="15.5">
      <c r="A2" s="2"/>
      <c r="F2" s="5"/>
      <c r="J2" s="368" t="s">
        <v>276</v>
      </c>
      <c r="K2" s="368"/>
      <c r="L2" s="368"/>
      <c r="M2" s="368"/>
      <c r="N2" s="368"/>
      <c r="O2" s="368"/>
      <c r="P2" s="6"/>
      <c r="Q2" s="369" t="s">
        <v>275</v>
      </c>
      <c r="R2" s="369"/>
      <c r="S2" s="369"/>
      <c r="T2" s="369"/>
      <c r="U2" s="369"/>
    </row>
    <row r="3" spans="1:35" ht="23.25" customHeight="1">
      <c r="A3" s="151" t="s">
        <v>274</v>
      </c>
      <c r="B3" s="5"/>
      <c r="J3" s="6"/>
      <c r="Q3" s="8"/>
      <c r="R3" s="370" t="s">
        <v>3</v>
      </c>
      <c r="S3" s="370"/>
      <c r="T3" s="370"/>
      <c r="U3" s="370"/>
      <c r="W3" s="150" t="s">
        <v>225</v>
      </c>
      <c r="X3" s="149"/>
      <c r="Y3" s="148" t="s">
        <v>273</v>
      </c>
      <c r="Z3" s="146"/>
      <c r="AA3" s="146"/>
      <c r="AB3" s="147" t="s">
        <v>272</v>
      </c>
      <c r="AC3" s="146"/>
      <c r="AD3" s="10"/>
    </row>
    <row r="4" spans="1:35" ht="14.25" customHeight="1" thickBot="1">
      <c r="A4" s="347" t="s">
        <v>5</v>
      </c>
      <c r="B4" s="371" t="s">
        <v>6</v>
      </c>
      <c r="C4" s="372"/>
      <c r="D4" s="375"/>
      <c r="E4" s="11"/>
      <c r="F4" s="371" t="s">
        <v>7</v>
      </c>
      <c r="G4" s="379"/>
      <c r="H4" s="356" t="s">
        <v>271</v>
      </c>
      <c r="I4" s="500" t="s">
        <v>9</v>
      </c>
      <c r="J4" s="332" t="s">
        <v>10</v>
      </c>
      <c r="K4" s="512" t="s">
        <v>11</v>
      </c>
      <c r="L4" s="513"/>
      <c r="M4" s="513"/>
      <c r="N4" s="514"/>
      <c r="O4" s="11"/>
      <c r="P4" s="357"/>
      <c r="Q4" s="358"/>
      <c r="R4" s="359"/>
      <c r="S4" s="12"/>
      <c r="T4" s="515" t="s">
        <v>15</v>
      </c>
      <c r="U4" s="500" t="s">
        <v>16</v>
      </c>
      <c r="W4" s="518" t="s">
        <v>95</v>
      </c>
      <c r="X4" s="518" t="s">
        <v>270</v>
      </c>
      <c r="Y4" s="356" t="s">
        <v>268</v>
      </c>
      <c r="Z4" s="436" t="s">
        <v>267</v>
      </c>
      <c r="AA4" s="436" t="s">
        <v>269</v>
      </c>
      <c r="AB4" s="356" t="s">
        <v>268</v>
      </c>
      <c r="AC4" s="436" t="s">
        <v>267</v>
      </c>
      <c r="AD4" s="436" t="s">
        <v>266</v>
      </c>
      <c r="AF4" s="356" t="s">
        <v>9</v>
      </c>
    </row>
    <row r="5" spans="1:35" ht="11.25" customHeight="1">
      <c r="A5" s="348"/>
      <c r="B5" s="373"/>
      <c r="C5" s="374"/>
      <c r="D5" s="376"/>
      <c r="E5" s="15"/>
      <c r="F5" s="334"/>
      <c r="G5" s="346"/>
      <c r="H5" s="348"/>
      <c r="I5" s="501"/>
      <c r="J5" s="333"/>
      <c r="K5" s="337" t="s">
        <v>17</v>
      </c>
      <c r="L5" s="503" t="s">
        <v>18</v>
      </c>
      <c r="M5" s="506" t="s">
        <v>19</v>
      </c>
      <c r="N5" s="509" t="s">
        <v>20</v>
      </c>
      <c r="O5" s="145" t="s">
        <v>265</v>
      </c>
      <c r="P5" s="360" t="s">
        <v>264</v>
      </c>
      <c r="Q5" s="361"/>
      <c r="R5" s="362"/>
      <c r="S5" s="16" t="s">
        <v>14</v>
      </c>
      <c r="T5" s="516"/>
      <c r="U5" s="501"/>
      <c r="W5" s="518"/>
      <c r="X5" s="518"/>
      <c r="Y5" s="518"/>
      <c r="Z5" s="520"/>
      <c r="AA5" s="520"/>
      <c r="AB5" s="518"/>
      <c r="AC5" s="520"/>
      <c r="AD5" s="520"/>
      <c r="AF5" s="348"/>
    </row>
    <row r="6" spans="1:35" ht="11.25" customHeight="1">
      <c r="A6" s="348"/>
      <c r="B6" s="373"/>
      <c r="C6" s="374"/>
      <c r="D6" s="347" t="s">
        <v>21</v>
      </c>
      <c r="E6" s="347" t="s">
        <v>22</v>
      </c>
      <c r="F6" s="347" t="s">
        <v>21</v>
      </c>
      <c r="G6" s="356" t="s">
        <v>263</v>
      </c>
      <c r="H6" s="348"/>
      <c r="I6" s="501"/>
      <c r="J6" s="333"/>
      <c r="K6" s="338"/>
      <c r="L6" s="504"/>
      <c r="M6" s="507"/>
      <c r="N6" s="510"/>
      <c r="O6" s="144" t="s">
        <v>262</v>
      </c>
      <c r="P6" s="144" t="s">
        <v>261</v>
      </c>
      <c r="Q6" s="144"/>
      <c r="R6" s="144"/>
      <c r="S6" s="107" t="s">
        <v>260</v>
      </c>
      <c r="T6" s="516"/>
      <c r="U6" s="501"/>
      <c r="W6" s="518"/>
      <c r="X6" s="518"/>
      <c r="Y6" s="518"/>
      <c r="Z6" s="520"/>
      <c r="AA6" s="520"/>
      <c r="AB6" s="518"/>
      <c r="AC6" s="520"/>
      <c r="AD6" s="520"/>
      <c r="AF6" s="348"/>
    </row>
    <row r="7" spans="1:35" ht="12" customHeight="1">
      <c r="A7" s="348"/>
      <c r="B7" s="373"/>
      <c r="C7" s="374"/>
      <c r="D7" s="348"/>
      <c r="E7" s="348"/>
      <c r="F7" s="348"/>
      <c r="G7" s="348"/>
      <c r="H7" s="348"/>
      <c r="I7" s="501"/>
      <c r="J7" s="333"/>
      <c r="K7" s="338"/>
      <c r="L7" s="504"/>
      <c r="M7" s="507"/>
      <c r="N7" s="510"/>
      <c r="O7" s="144" t="s">
        <v>259</v>
      </c>
      <c r="P7" s="144" t="s">
        <v>258</v>
      </c>
      <c r="Q7" s="144" t="s">
        <v>257</v>
      </c>
      <c r="R7" s="144" t="s">
        <v>26</v>
      </c>
      <c r="S7" s="107" t="s">
        <v>256</v>
      </c>
      <c r="T7" s="516"/>
      <c r="U7" s="501"/>
      <c r="W7" s="518"/>
      <c r="X7" s="518"/>
      <c r="Y7" s="518"/>
      <c r="Z7" s="520"/>
      <c r="AA7" s="520"/>
      <c r="AB7" s="518"/>
      <c r="AC7" s="520"/>
      <c r="AD7" s="520"/>
      <c r="AF7" s="348"/>
    </row>
    <row r="8" spans="1:35" ht="11.25" customHeight="1">
      <c r="A8" s="349"/>
      <c r="B8" s="446"/>
      <c r="C8" s="447"/>
      <c r="D8" s="349"/>
      <c r="E8" s="349"/>
      <c r="F8" s="349"/>
      <c r="G8" s="349"/>
      <c r="H8" s="349"/>
      <c r="I8" s="502"/>
      <c r="J8" s="334"/>
      <c r="K8" s="339"/>
      <c r="L8" s="505"/>
      <c r="M8" s="508"/>
      <c r="N8" s="511"/>
      <c r="O8" s="15" t="s">
        <v>255</v>
      </c>
      <c r="P8" s="15" t="s">
        <v>254</v>
      </c>
      <c r="Q8" s="15" t="s">
        <v>253</v>
      </c>
      <c r="R8" s="143"/>
      <c r="S8" s="14" t="s">
        <v>252</v>
      </c>
      <c r="T8" s="517"/>
      <c r="U8" s="502"/>
      <c r="W8" s="519"/>
      <c r="X8" s="519"/>
      <c r="Y8" s="519"/>
      <c r="Z8" s="521"/>
      <c r="AA8" s="521"/>
      <c r="AB8" s="519"/>
      <c r="AC8" s="521"/>
      <c r="AD8" s="521"/>
      <c r="AF8" s="349"/>
    </row>
    <row r="9" spans="1:35" s="111" customFormat="1" ht="16.5" customHeight="1">
      <c r="A9" s="137" t="s">
        <v>251</v>
      </c>
      <c r="B9" s="136"/>
      <c r="C9" s="142" t="s">
        <v>250</v>
      </c>
      <c r="D9" s="129" t="s">
        <v>249</v>
      </c>
      <c r="E9" s="139" t="s">
        <v>248</v>
      </c>
      <c r="F9" s="110" t="s">
        <v>237</v>
      </c>
      <c r="G9" s="110" t="s">
        <v>233</v>
      </c>
      <c r="H9" s="110" t="s">
        <v>232</v>
      </c>
      <c r="I9" s="110" t="str">
        <f>IF(W9="","",(IF(X9-W9&gt;0,CONCATENATE(TEXT(W9,"#,##0"),"~",TEXT(X9,"#,##0")),TEXT(W9,"#,##0"))))</f>
        <v>1,230</v>
      </c>
      <c r="J9" s="126">
        <v>5</v>
      </c>
      <c r="K9" s="134">
        <v>33.799999999999997</v>
      </c>
      <c r="L9" s="133">
        <f>IF(K9&gt;0,1/K9*34.6*67.1,"")</f>
        <v>68.688165680473375</v>
      </c>
      <c r="M9" s="123">
        <f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17.2</v>
      </c>
      <c r="N9" s="123">
        <f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20.3</v>
      </c>
      <c r="O9" s="110" t="s">
        <v>231</v>
      </c>
      <c r="P9" s="110" t="s">
        <v>56</v>
      </c>
      <c r="Q9" s="110" t="s">
        <v>36</v>
      </c>
      <c r="R9" s="138" t="s">
        <v>241</v>
      </c>
      <c r="S9" s="122" t="s">
        <v>230</v>
      </c>
      <c r="T9" s="121">
        <f>IFERROR(IF(K9&lt;M9,"",(ROUNDDOWN(K9/M9*100,0))),"")</f>
        <v>196</v>
      </c>
      <c r="U9" s="120">
        <f>IFERROR(IF(K9&lt;N9,"",(ROUNDDOWN(K9/N9*100,0))),"")</f>
        <v>166</v>
      </c>
      <c r="W9" s="112">
        <v>1230</v>
      </c>
      <c r="X9" s="112">
        <v>1230</v>
      </c>
      <c r="Y9" s="109">
        <f>IF(W9="","",(ROUND(IF(W9&gt;=2759,9.5,IF(W9&lt;2759,(-2.47/1000000*W9*W9)-(8.52/10000*W9)+30.65)),1)))</f>
        <v>25.9</v>
      </c>
      <c r="Z9" s="108" t="e">
        <f>IF(H9="","",ROUNDDOWN(H9/Y9*100,0))</f>
        <v>#VALUE!</v>
      </c>
      <c r="AA9" s="108" t="e">
        <f>#VALUE!</f>
        <v>#VALUE!</v>
      </c>
      <c r="AB9" s="109">
        <f>IF(X9="","",(ROUND(IF(X9&gt;=2759,9.5,IF(X9&lt;2759,(-2.47/1000000*X9*X9)-(8.52/10000*X9)+30.65)),1)))</f>
        <v>25.9</v>
      </c>
      <c r="AC9" s="108" t="e">
        <f>IF(AB9="","",IF(H9="","",ROUNDDOWN(H9/AB9*100,0)))</f>
        <v>#VALUE!</v>
      </c>
      <c r="AD9" s="108" t="e">
        <f>#VALUE!</f>
        <v>#VALUE!</v>
      </c>
      <c r="AF9" s="110">
        <v>1230</v>
      </c>
    </row>
    <row r="10" spans="1:35" s="111" customFormat="1" ht="16.5" customHeight="1">
      <c r="A10" s="137"/>
      <c r="B10" s="136"/>
      <c r="C10" s="140"/>
      <c r="D10" s="129" t="s">
        <v>247</v>
      </c>
      <c r="E10" s="139" t="s">
        <v>246</v>
      </c>
      <c r="F10" s="110" t="s">
        <v>237</v>
      </c>
      <c r="G10" s="110" t="s">
        <v>233</v>
      </c>
      <c r="H10" s="110" t="s">
        <v>232</v>
      </c>
      <c r="I10" s="110" t="str">
        <f>IF(W10="","",(IF(X10-W10&gt;0,CONCATENATE(TEXT(W10,"#,##0"),"~",TEXT(X10,"#,##0")),TEXT(W10,"#,##0"))))</f>
        <v>1,230</v>
      </c>
      <c r="J10" s="126">
        <v>5</v>
      </c>
      <c r="K10" s="134">
        <v>33.200000000000003</v>
      </c>
      <c r="L10" s="133">
        <f>IF(K10&gt;0,1/K10*34.6*67.1,"")</f>
        <v>69.929518072289142</v>
      </c>
      <c r="M10" s="123">
        <f>IFERROR(VALUE(IF(W10="","",IF(W10&gt;=2271,"7.4",IF(W10&gt;=2101,"8.7",IF(W10&gt;=1991,"9.4",IF(W10&gt;=1871,"10.2",IF(W10&gt;=1761,"11.1",IF(W10&gt;=1651,"12.2",IF(W10&gt;=1531,"13.2",IF(W10&gt;=1421,"14.4",IF(W10&gt;=1311,"15.8",IF(W10&gt;=1196,"17.2",IF(W10&gt;=1081,"18.7",IF(W10&gt;=971,"20.5",IF(W10&gt;=856,"20.8",IF(W10&gt;=741,"21.0",IF(W10&gt;=601,"21.8","22.5"))))))))))))))))),"")</f>
        <v>17.2</v>
      </c>
      <c r="N10" s="123">
        <f>IFERROR(VALUE(IF(W10="","",IF(W10&gt;=2271,"10.6",IF(W10&gt;=2101,"11.9",IF(W10&gt;=1991,"12.7",IF(W10&gt;=1871,"13.5",IF(W10&gt;=1761,"14.4",IF(W10&gt;=1651,"15.4",IF(W10&gt;=1531,"16.5",IF(W10&gt;=1421,"17.6",IF(W10&gt;=1311,"19.0",IF(W10&gt;=1196,"20.3",IF(W10&gt;=1081,"21.8",IF(W10&gt;=971,"23.4",IF(W10&gt;=856,"23.7",IF(W10&gt;=741,"24.5","24.6")))))))))))))))),"")</f>
        <v>20.3</v>
      </c>
      <c r="O10" s="110" t="s">
        <v>231</v>
      </c>
      <c r="P10" s="110" t="s">
        <v>56</v>
      </c>
      <c r="Q10" s="110" t="s">
        <v>36</v>
      </c>
      <c r="R10" s="110" t="s">
        <v>245</v>
      </c>
      <c r="S10" s="122" t="s">
        <v>230</v>
      </c>
      <c r="T10" s="121">
        <f>IFERROR(IF(K10&lt;M10,"",(ROUNDDOWN(K10/M10*100,0))),"")</f>
        <v>193</v>
      </c>
      <c r="U10" s="120">
        <f>IFERROR(IF(K10&lt;N10,"",(ROUNDDOWN(K10/N10*100,0))),"")</f>
        <v>163</v>
      </c>
      <c r="V10" s="2"/>
      <c r="W10" s="112">
        <v>1230</v>
      </c>
      <c r="X10" s="112">
        <v>1230</v>
      </c>
      <c r="Y10" s="109">
        <f>IF(W10="","",(ROUND(IF(W10&gt;=2759,9.5,IF(W10&lt;2759,(-2.47/1000000*W10*W10)-(8.52/10000*W10)+30.65)),1)))</f>
        <v>25.9</v>
      </c>
      <c r="Z10" s="108" t="e">
        <f>IF(H10="","",ROUNDDOWN(H10/Y10*100,0))</f>
        <v>#VALUE!</v>
      </c>
      <c r="AA10" s="108" t="e">
        <f>#VALUE!</f>
        <v>#VALUE!</v>
      </c>
      <c r="AB10" s="109">
        <f>IF(X10="","",(ROUND(IF(X10&gt;=2759,9.5,IF(X10&lt;2759,(-2.47/1000000*X10*X10)-(8.52/10000*X10)+30.65)),1)))</f>
        <v>25.9</v>
      </c>
      <c r="AC10" s="108" t="e">
        <f>IF(AB10="","",IF(H10="","",ROUNDDOWN(H10/AB10*100,0)))</f>
        <v>#VALUE!</v>
      </c>
      <c r="AD10" s="108" t="e">
        <f>#VALUE!</f>
        <v>#VALUE!</v>
      </c>
      <c r="AF10" s="110" t="s">
        <v>244</v>
      </c>
      <c r="AG10" s="2"/>
      <c r="AH10" s="2"/>
      <c r="AI10" s="2"/>
    </row>
    <row r="11" spans="1:35" s="111" customFormat="1" ht="20" customHeight="1">
      <c r="A11" s="141"/>
      <c r="B11" s="131"/>
      <c r="C11" s="140"/>
      <c r="D11" s="129" t="s">
        <v>243</v>
      </c>
      <c r="E11" s="139" t="s">
        <v>242</v>
      </c>
      <c r="F11" s="110" t="s">
        <v>234</v>
      </c>
      <c r="G11" s="110" t="s">
        <v>233</v>
      </c>
      <c r="H11" s="110" t="s">
        <v>232</v>
      </c>
      <c r="I11" s="110" t="str">
        <f>IF(W11="","",(IF(X11-W11&gt;0,CONCATENATE(TEXT(W11,"#,##0"),"~",TEXT(X11,"#,##0")),TEXT(W11,"#,##0"))))</f>
        <v>1,350</v>
      </c>
      <c r="J11" s="126">
        <v>5</v>
      </c>
      <c r="K11" s="134">
        <v>27.4</v>
      </c>
      <c r="L11" s="133">
        <f>IF(K11&gt;0,1/K11*34.6*67.1,"")</f>
        <v>84.732116788321164</v>
      </c>
      <c r="M11" s="123">
        <f>IFERROR(VALUE(IF(W11="","",IF(W11&gt;=2271,"7.4",IF(W11&gt;=2101,"8.7",IF(W11&gt;=1991,"9.4",IF(W11&gt;=1871,"10.2",IF(W11&gt;=1761,"11.1",IF(W11&gt;=1651,"12.2",IF(W11&gt;=1531,"13.2",IF(W11&gt;=1421,"14.4",IF(W11&gt;=1311,"15.8",IF(W11&gt;=1196,"17.2",IF(W11&gt;=1081,"18.7",IF(W11&gt;=971,"20.5",IF(W11&gt;=856,"20.8",IF(W11&gt;=741,"21.0",IF(W11&gt;=601,"21.8","22.5"))))))))))))))))),"")</f>
        <v>15.8</v>
      </c>
      <c r="N11" s="123">
        <f>IFERROR(VALUE(IF(W11="","",IF(W11&gt;=2271,"10.6",IF(W11&gt;=2101,"11.9",IF(W11&gt;=1991,"12.7",IF(W11&gt;=1871,"13.5",IF(W11&gt;=1761,"14.4",IF(W11&gt;=1651,"15.4",IF(W11&gt;=1531,"16.5",IF(W11&gt;=1421,"17.6",IF(W11&gt;=1311,"19.0",IF(W11&gt;=1196,"20.3",IF(W11&gt;=1081,"21.8",IF(W11&gt;=971,"23.4",IF(W11&gt;=856,"23.7",IF(W11&gt;=741,"24.5","24.6")))))))))))))))),"")</f>
        <v>19</v>
      </c>
      <c r="O11" s="110" t="s">
        <v>231</v>
      </c>
      <c r="P11" s="110" t="s">
        <v>56</v>
      </c>
      <c r="Q11" s="110" t="s">
        <v>39</v>
      </c>
      <c r="R11" s="138" t="s">
        <v>241</v>
      </c>
      <c r="S11" s="122" t="s">
        <v>230</v>
      </c>
      <c r="T11" s="121">
        <f>IFERROR(IF(K11&lt;M11,"",(ROUNDDOWN(K11/M11*100,0))),"")</f>
        <v>173</v>
      </c>
      <c r="U11" s="120">
        <f>IFERROR(IF(K11&lt;N11,"",(ROUNDDOWN(K11/N11*100,0))),"")</f>
        <v>144</v>
      </c>
      <c r="W11" s="112">
        <v>1350</v>
      </c>
      <c r="X11" s="112">
        <v>1350</v>
      </c>
      <c r="Y11" s="109">
        <f>IF(W11="","",(ROUND(IF(W11&gt;=2759,9.5,IF(W11&lt;2759,(-2.47/1000000*W11*W11)-(8.52/10000*W11)+30.65)),1)))</f>
        <v>25</v>
      </c>
      <c r="Z11" s="108" t="e">
        <f>IF(H11="","",ROUNDDOWN(H11/Y11*100,0))</f>
        <v>#VALUE!</v>
      </c>
      <c r="AA11" s="108" t="e">
        <f>#VALUE!</f>
        <v>#VALUE!</v>
      </c>
      <c r="AB11" s="109">
        <f>IF(X11="","",(ROUND(IF(X11&gt;=2759,9.5,IF(X11&lt;2759,(-2.47/1000000*X11*X11)-(8.52/10000*X11)+30.65)),1)))</f>
        <v>25</v>
      </c>
      <c r="AC11" s="108" t="e">
        <f>IF(AB11="","",IF(H11="","",ROUNDDOWN(H11/AB11*100,0)))</f>
        <v>#VALUE!</v>
      </c>
      <c r="AD11" s="108" t="e">
        <f>#VALUE!</f>
        <v>#VALUE!</v>
      </c>
      <c r="AF11" s="110">
        <v>1350</v>
      </c>
    </row>
    <row r="12" spans="1:35" s="111" customFormat="1" ht="16.5" customHeight="1">
      <c r="A12" s="137"/>
      <c r="B12" s="136"/>
      <c r="C12" s="135" t="s">
        <v>240</v>
      </c>
      <c r="D12" s="129" t="s">
        <v>239</v>
      </c>
      <c r="E12" s="128" t="s">
        <v>238</v>
      </c>
      <c r="F12" s="110" t="s">
        <v>237</v>
      </c>
      <c r="G12" s="110" t="s">
        <v>233</v>
      </c>
      <c r="H12" s="110" t="s">
        <v>232</v>
      </c>
      <c r="I12" s="127" t="str">
        <f>IF(W12="","",(IF(X12-W12&gt;0,CONCATENATE(TEXT(W12,"#,##0"),"~",TEXT(X12,"#,##0")),TEXT(W12,"#,##0"))))</f>
        <v>1,270</v>
      </c>
      <c r="J12" s="126">
        <v>5</v>
      </c>
      <c r="K12" s="134">
        <v>33</v>
      </c>
      <c r="L12" s="133">
        <f>IF(K12&gt;0,1/K12*34.6*67.1,"")</f>
        <v>70.353333333333339</v>
      </c>
      <c r="M12" s="123">
        <f>IFERROR(VALUE(IF(W12="","",IF(W12&gt;=2271,"7.4",IF(W12&gt;=2101,"8.7",IF(W12&gt;=1991,"9.4",IF(W12&gt;=1871,"10.2",IF(W12&gt;=1761,"11.1",IF(W12&gt;=1651,"12.2",IF(W12&gt;=1531,"13.2",IF(W12&gt;=1421,"14.4",IF(W12&gt;=1311,"15.8",IF(W12&gt;=1196,"17.2",IF(W12&gt;=1081,"18.7",IF(W12&gt;=971,"20.5",IF(W12&gt;=856,"20.8",IF(W12&gt;=741,"21.0",IF(W12&gt;=601,"21.8","22.5"))))))))))))))))),"")</f>
        <v>17.2</v>
      </c>
      <c r="N12" s="123">
        <f>IFERROR(VALUE(IF(W12="","",IF(W12&gt;=2271,"10.6",IF(W12&gt;=2101,"11.9",IF(W12&gt;=1991,"12.7",IF(W12&gt;=1871,"13.5",IF(W12&gt;=1761,"14.4",IF(W12&gt;=1651,"15.4",IF(W12&gt;=1531,"16.5",IF(W12&gt;=1421,"17.6",IF(W12&gt;=1311,"19.0",IF(W12&gt;=1196,"20.3",IF(W12&gt;=1081,"21.8",IF(W12&gt;=971,"23.4",IF(W12&gt;=856,"23.7",IF(W12&gt;=741,"24.5","24.6")))))))))))))))),"")</f>
        <v>20.3</v>
      </c>
      <c r="O12" s="110" t="s">
        <v>231</v>
      </c>
      <c r="P12" s="110" t="s">
        <v>56</v>
      </c>
      <c r="Q12" s="110" t="s">
        <v>36</v>
      </c>
      <c r="R12" s="110"/>
      <c r="S12" s="122" t="s">
        <v>230</v>
      </c>
      <c r="T12" s="121">
        <f>IFERROR(IF(K12&lt;M12,"",(ROUNDDOWN(K12/M12*100,0))),"")</f>
        <v>191</v>
      </c>
      <c r="U12" s="120">
        <f>IFERROR(IF(K12&lt;N12,"",(ROUNDDOWN(K12/N12*100,0))),"")</f>
        <v>162</v>
      </c>
      <c r="V12" s="2"/>
      <c r="W12" s="112">
        <v>1270</v>
      </c>
      <c r="X12" s="112">
        <v>1270</v>
      </c>
      <c r="Y12" s="109">
        <f>IF(W12="","",(ROUND(IF(W12&gt;=2759,9.5,IF(W12&lt;2759,(-2.47/1000000*W12*W12)-(8.52/10000*W12)+30.65)),1)))</f>
        <v>25.6</v>
      </c>
      <c r="Z12" s="108" t="e">
        <f>IF(H12="","",ROUNDDOWN(H12/Y12*100,0))</f>
        <v>#VALUE!</v>
      </c>
      <c r="AA12" s="108" t="e">
        <f>#VALUE!</f>
        <v>#VALUE!</v>
      </c>
      <c r="AB12" s="109">
        <f>IF(X12="","",(ROUND(IF(X12&gt;=2759,9.5,IF(X12&lt;2759,(-2.47/1000000*X12*X12)-(8.52/10000*X12)+30.65)),1)))</f>
        <v>25.6</v>
      </c>
      <c r="AC12" s="108" t="e">
        <f>IF(AB12="","",IF(H12="","",ROUNDDOWN(H12/AB12*100,0)))</f>
        <v>#VALUE!</v>
      </c>
      <c r="AD12" s="108" t="e">
        <f>#VALUE!</f>
        <v>#VALUE!</v>
      </c>
      <c r="AF12" s="110">
        <v>1260</v>
      </c>
      <c r="AG12" s="2"/>
      <c r="AH12" s="2"/>
      <c r="AI12" s="2"/>
    </row>
    <row r="13" spans="1:35" s="111" customFormat="1" ht="20" customHeight="1" thickBot="1">
      <c r="A13" s="132"/>
      <c r="B13" s="131"/>
      <c r="C13" s="130"/>
      <c r="D13" s="129" t="s">
        <v>236</v>
      </c>
      <c r="E13" s="128" t="s">
        <v>235</v>
      </c>
      <c r="F13" s="110" t="s">
        <v>234</v>
      </c>
      <c r="G13" s="110" t="s">
        <v>233</v>
      </c>
      <c r="H13" s="110" t="s">
        <v>232</v>
      </c>
      <c r="I13" s="127">
        <v>1380</v>
      </c>
      <c r="J13" s="126">
        <v>5</v>
      </c>
      <c r="K13" s="125">
        <v>26.3</v>
      </c>
      <c r="L13" s="124">
        <f>IF(K13&gt;0,1/K13*34.6*67.1,"")</f>
        <v>88.276045627376419</v>
      </c>
      <c r="M13" s="123">
        <f>IFERROR(VALUE(IF(W13="","",IF(W13&gt;=2271,"7.4",IF(W13&gt;=2101,"8.7",IF(W13&gt;=1991,"9.4",IF(W13&gt;=1871,"10.2",IF(W13&gt;=1761,"11.1",IF(W13&gt;=1651,"12.2",IF(W13&gt;=1531,"13.2",IF(W13&gt;=1421,"14.4",IF(W13&gt;=1311,"15.8",IF(W13&gt;=1196,"17.2",IF(W13&gt;=1081,"18.7",IF(W13&gt;=971,"20.5",IF(W13&gt;=856,"20.8",IF(W13&gt;=741,"21.0",IF(W13&gt;=601,"21.8","22.5"))))))))))))))))),"")</f>
        <v>15.8</v>
      </c>
      <c r="N13" s="123">
        <f>IFERROR(VALUE(IF(W13="","",IF(W13&gt;=2271,"10.6",IF(W13&gt;=2101,"11.9",IF(W13&gt;=1991,"12.7",IF(W13&gt;=1871,"13.5",IF(W13&gt;=1761,"14.4",IF(W13&gt;=1651,"15.4",IF(W13&gt;=1531,"16.5",IF(W13&gt;=1421,"17.6",IF(W13&gt;=1311,"19.0",IF(W13&gt;=1196,"20.3",IF(W13&gt;=1081,"21.8",IF(W13&gt;=971,"23.4",IF(W13&gt;=856,"23.7",IF(W13&gt;=741,"24.5","24.6")))))))))))))))),"")</f>
        <v>19</v>
      </c>
      <c r="O13" s="110" t="s">
        <v>231</v>
      </c>
      <c r="P13" s="110" t="s">
        <v>56</v>
      </c>
      <c r="Q13" s="110" t="s">
        <v>39</v>
      </c>
      <c r="R13" s="110"/>
      <c r="S13" s="122" t="s">
        <v>230</v>
      </c>
      <c r="T13" s="121">
        <f>IFERROR(IF(K13&lt;M13,"",(ROUNDDOWN(K13/M13*100,0))),"")</f>
        <v>166</v>
      </c>
      <c r="U13" s="120">
        <f>IFERROR(IF(K13&lt;N13,"",(ROUNDDOWN(K13/N13*100,0))),"")</f>
        <v>138</v>
      </c>
      <c r="V13" s="2"/>
      <c r="W13" s="112">
        <v>1370</v>
      </c>
      <c r="X13" s="112">
        <v>1370</v>
      </c>
      <c r="Y13" s="109">
        <f>IF(W13="","",(ROUND(IF(W13&gt;=2759,9.5,IF(W13&lt;2759,(-2.47/1000000*W13*W13)-(8.52/10000*W13)+30.65)),1)))</f>
        <v>24.8</v>
      </c>
      <c r="Z13" s="108" t="e">
        <f>IF(H13="","",ROUNDDOWN(H13/Y13*100,0))</f>
        <v>#VALUE!</v>
      </c>
      <c r="AA13" s="108" t="e">
        <f>#VALUE!</f>
        <v>#VALUE!</v>
      </c>
      <c r="AB13" s="109">
        <f>IF(X13="","",(ROUND(IF(X13&gt;=2759,9.5,IF(X13&lt;2759,(-2.47/1000000*X13*X13)-(8.52/10000*X13)+30.65)),1)))</f>
        <v>24.8</v>
      </c>
      <c r="AC13" s="108" t="e">
        <f>IF(AB13="","",IF(H13="","",ROUNDDOWN(H13/AB13*100,0)))</f>
        <v>#VALUE!</v>
      </c>
      <c r="AD13" s="108" t="e">
        <f>#VALUE!</f>
        <v>#VALUE!</v>
      </c>
      <c r="AF13" s="110">
        <v>1370</v>
      </c>
      <c r="AG13" s="2"/>
      <c r="AH13" s="2"/>
      <c r="AI13" s="2"/>
    </row>
    <row r="14" spans="1:35" s="111" customFormat="1" ht="16.5" customHeight="1">
      <c r="B14" s="119"/>
      <c r="C14" s="119"/>
      <c r="D14" s="119"/>
      <c r="E14" s="119"/>
      <c r="F14" s="114"/>
      <c r="G14" s="114"/>
      <c r="H14" s="114"/>
      <c r="I14" s="114"/>
      <c r="J14" s="114"/>
      <c r="K14" s="118"/>
      <c r="L14" s="117"/>
      <c r="M14" s="116"/>
      <c r="N14" s="116"/>
      <c r="O14" s="114"/>
      <c r="P14" s="114"/>
      <c r="Q14" s="114"/>
      <c r="R14" s="114"/>
      <c r="S14" s="115"/>
      <c r="T14" s="114"/>
      <c r="U14" s="114"/>
      <c r="W14" s="112"/>
      <c r="X14" s="112"/>
      <c r="Y14" s="109"/>
      <c r="Z14" s="108"/>
      <c r="AA14" s="108"/>
      <c r="AB14" s="109"/>
      <c r="AC14" s="108"/>
      <c r="AD14" s="108"/>
      <c r="AF14" s="110"/>
      <c r="AG14" s="2"/>
      <c r="AH14" s="2"/>
      <c r="AI14" s="2"/>
    </row>
    <row r="15" spans="1:35" ht="12.5">
      <c r="B15" s="2" t="s">
        <v>87</v>
      </c>
      <c r="V15" s="111"/>
      <c r="W15" s="112"/>
      <c r="X15" s="112"/>
      <c r="Y15" s="109"/>
      <c r="Z15" s="108"/>
      <c r="AA15" s="108"/>
      <c r="AB15" s="109"/>
      <c r="AC15" s="108"/>
      <c r="AD15" s="108"/>
      <c r="AE15" s="111"/>
      <c r="AF15" s="110"/>
    </row>
    <row r="16" spans="1:35" ht="12.5">
      <c r="B16" s="2" t="s">
        <v>88</v>
      </c>
      <c r="V16" s="111"/>
      <c r="W16" s="112"/>
      <c r="X16" s="112"/>
      <c r="Y16" s="109"/>
      <c r="Z16" s="108"/>
      <c r="AA16" s="108"/>
      <c r="AB16" s="109"/>
      <c r="AC16" s="108"/>
      <c r="AD16" s="108"/>
      <c r="AE16" s="111"/>
      <c r="AF16" s="110"/>
    </row>
    <row r="17" spans="2:32" ht="12.5">
      <c r="B17" s="2" t="s">
        <v>89</v>
      </c>
      <c r="V17" s="111"/>
      <c r="W17" s="112"/>
      <c r="X17" s="112"/>
      <c r="Y17" s="109"/>
      <c r="Z17" s="108"/>
      <c r="AA17" s="108"/>
      <c r="AB17" s="109"/>
      <c r="AC17" s="108"/>
      <c r="AD17" s="108"/>
      <c r="AE17" s="111"/>
      <c r="AF17" s="113"/>
    </row>
    <row r="18" spans="2:32" ht="12.5">
      <c r="B18" s="2" t="s">
        <v>90</v>
      </c>
      <c r="V18" s="111"/>
      <c r="W18" s="112"/>
      <c r="X18" s="112"/>
      <c r="Y18" s="109"/>
      <c r="Z18" s="108"/>
      <c r="AA18" s="108"/>
      <c r="AB18" s="109"/>
      <c r="AC18" s="108"/>
      <c r="AD18" s="108"/>
      <c r="AE18" s="111"/>
      <c r="AF18" s="110"/>
    </row>
    <row r="19" spans="2:32" ht="12.5">
      <c r="B19" s="2" t="s">
        <v>91</v>
      </c>
      <c r="W19" s="112"/>
      <c r="X19" s="112"/>
      <c r="Y19" s="109"/>
      <c r="Z19" s="108"/>
      <c r="AA19" s="108"/>
      <c r="AB19" s="109"/>
      <c r="AC19" s="108"/>
      <c r="AD19" s="108"/>
      <c r="AE19" s="111"/>
      <c r="AF19" s="110"/>
    </row>
    <row r="20" spans="2:32" ht="12.5">
      <c r="B20" s="2" t="s">
        <v>92</v>
      </c>
      <c r="W20" s="112"/>
      <c r="X20" s="112"/>
      <c r="Y20" s="109"/>
      <c r="Z20" s="108"/>
      <c r="AA20" s="108"/>
      <c r="AB20" s="109"/>
      <c r="AC20" s="108"/>
      <c r="AD20" s="108"/>
      <c r="AE20" s="111"/>
      <c r="AF20" s="110"/>
    </row>
    <row r="21" spans="2:32" ht="12.5">
      <c r="B21" s="2" t="s">
        <v>93</v>
      </c>
      <c r="W21" s="112"/>
      <c r="X21" s="112"/>
      <c r="Y21" s="109"/>
      <c r="Z21" s="108"/>
      <c r="AA21" s="108"/>
      <c r="AB21" s="109"/>
      <c r="AC21" s="108"/>
      <c r="AD21" s="108"/>
      <c r="AE21" s="111"/>
      <c r="AF21" s="110"/>
    </row>
    <row r="22" spans="2:32" ht="12.5">
      <c r="B22" s="2" t="s">
        <v>94</v>
      </c>
      <c r="W22" s="112"/>
      <c r="X22" s="112"/>
      <c r="Y22" s="109"/>
      <c r="Z22" s="108"/>
      <c r="AA22" s="108"/>
      <c r="AB22" s="109"/>
      <c r="AC22" s="108"/>
      <c r="AD22" s="108"/>
      <c r="AE22" s="111"/>
      <c r="AF22" s="110"/>
    </row>
    <row r="23" spans="2:32" ht="12.5">
      <c r="W23" s="112"/>
      <c r="X23" s="112"/>
      <c r="Y23" s="109"/>
      <c r="Z23" s="108"/>
      <c r="AA23" s="108"/>
      <c r="AB23" s="109"/>
      <c r="AC23" s="108"/>
      <c r="AD23" s="108"/>
      <c r="AE23" s="111"/>
      <c r="AF23" s="110"/>
    </row>
    <row r="24" spans="2:32" ht="12.5">
      <c r="W24" s="112"/>
      <c r="X24" s="112"/>
      <c r="Y24" s="109"/>
      <c r="Z24" s="108"/>
      <c r="AA24" s="108"/>
      <c r="AB24" s="109"/>
      <c r="AC24" s="108"/>
      <c r="AD24" s="108"/>
      <c r="AE24" s="111"/>
      <c r="AF24" s="110"/>
    </row>
    <row r="25" spans="2:32" ht="12.5">
      <c r="W25" s="112"/>
      <c r="X25" s="112"/>
      <c r="Y25" s="109"/>
      <c r="Z25" s="108"/>
      <c r="AA25" s="108"/>
      <c r="AB25" s="109"/>
      <c r="AC25" s="108"/>
      <c r="AD25" s="108"/>
      <c r="AE25" s="111"/>
      <c r="AF25" s="110"/>
    </row>
    <row r="26" spans="2:32" ht="12.5">
      <c r="W26" s="112"/>
      <c r="X26" s="112"/>
      <c r="Y26" s="109"/>
      <c r="Z26" s="108"/>
      <c r="AA26" s="108"/>
      <c r="AB26" s="109"/>
      <c r="AC26" s="108"/>
      <c r="AD26" s="108"/>
      <c r="AE26" s="111"/>
      <c r="AF26" s="113"/>
    </row>
    <row r="27" spans="2:32" ht="12.5">
      <c r="W27" s="112"/>
      <c r="X27" s="112"/>
      <c r="Y27" s="109"/>
      <c r="Z27" s="108"/>
      <c r="AA27" s="108"/>
      <c r="AB27" s="109"/>
      <c r="AC27" s="108"/>
      <c r="AD27" s="108"/>
      <c r="AE27" s="111"/>
      <c r="AF27" s="110"/>
    </row>
    <row r="28" spans="2:32" ht="12.5">
      <c r="W28" s="112"/>
      <c r="X28" s="112"/>
      <c r="Y28" s="109"/>
      <c r="Z28" s="108"/>
      <c r="AA28" s="108"/>
      <c r="AB28" s="109"/>
      <c r="AC28" s="108"/>
      <c r="AD28" s="108"/>
      <c r="AE28" s="111"/>
      <c r="AF28" s="110"/>
    </row>
    <row r="29" spans="2:32" ht="12.5">
      <c r="W29" s="112"/>
      <c r="X29" s="112"/>
      <c r="Y29" s="109"/>
      <c r="Z29" s="108"/>
      <c r="AA29" s="108"/>
      <c r="AB29" s="109"/>
      <c r="AC29" s="108"/>
      <c r="AD29" s="108"/>
      <c r="AE29" s="111"/>
      <c r="AF29" s="110"/>
    </row>
    <row r="30" spans="2:32" ht="12.5">
      <c r="W30" s="112"/>
      <c r="X30" s="112"/>
      <c r="Y30" s="109"/>
      <c r="Z30" s="108"/>
      <c r="AA30" s="108"/>
      <c r="AB30" s="109"/>
      <c r="AC30" s="108"/>
      <c r="AD30" s="108"/>
      <c r="AE30" s="111"/>
      <c r="AF30" s="110"/>
    </row>
    <row r="31" spans="2:32" ht="12.5">
      <c r="W31" s="112"/>
      <c r="X31" s="112"/>
      <c r="Y31" s="109"/>
      <c r="Z31" s="108"/>
      <c r="AA31" s="108"/>
      <c r="AB31" s="109"/>
      <c r="AC31" s="108"/>
      <c r="AD31" s="108"/>
      <c r="AE31" s="111"/>
      <c r="AF31" s="110"/>
    </row>
    <row r="32" spans="2:32" ht="12.5">
      <c r="W32" s="112"/>
      <c r="X32" s="112"/>
      <c r="Y32" s="109"/>
      <c r="Z32" s="108"/>
      <c r="AA32" s="108"/>
      <c r="AB32" s="109"/>
      <c r="AC32" s="108"/>
      <c r="AD32" s="108"/>
      <c r="AE32" s="111"/>
      <c r="AF32" s="110"/>
    </row>
    <row r="33" spans="22:32" ht="12.5">
      <c r="W33" s="112"/>
      <c r="X33" s="112"/>
      <c r="Y33" s="109"/>
      <c r="Z33" s="108"/>
      <c r="AA33" s="108"/>
      <c r="AB33" s="109"/>
      <c r="AC33" s="108"/>
      <c r="AD33" s="108"/>
      <c r="AE33" s="111"/>
      <c r="AF33" s="110"/>
    </row>
    <row r="34" spans="22:32" ht="12.5">
      <c r="W34" s="112"/>
      <c r="X34" s="112"/>
      <c r="Y34" s="109"/>
      <c r="Z34" s="108"/>
      <c r="AA34" s="108"/>
      <c r="AB34" s="109"/>
      <c r="AC34" s="108"/>
      <c r="AD34" s="108"/>
      <c r="AE34" s="111"/>
      <c r="AF34" s="110"/>
    </row>
    <row r="35" spans="22:32" ht="12.5">
      <c r="W35" s="112"/>
      <c r="X35" s="112"/>
      <c r="Y35" s="109"/>
      <c r="Z35" s="108"/>
      <c r="AA35" s="108"/>
      <c r="AB35" s="109"/>
      <c r="AC35" s="108"/>
      <c r="AD35" s="108"/>
      <c r="AE35" s="111"/>
      <c r="AF35" s="110"/>
    </row>
    <row r="36" spans="22:32" ht="12.5">
      <c r="V36" s="111"/>
      <c r="W36" s="112"/>
      <c r="X36" s="112"/>
      <c r="Y36" s="109"/>
      <c r="Z36" s="108"/>
      <c r="AA36" s="108"/>
      <c r="AB36" s="109"/>
      <c r="AC36" s="108"/>
      <c r="AD36" s="108"/>
      <c r="AE36" s="111"/>
      <c r="AF36" s="110"/>
    </row>
    <row r="37" spans="22:32" ht="12.5">
      <c r="V37" s="111"/>
      <c r="W37" s="112"/>
      <c r="X37" s="112"/>
      <c r="Y37" s="109"/>
      <c r="Z37" s="108"/>
      <c r="AA37" s="108"/>
      <c r="AB37" s="109"/>
      <c r="AC37" s="108"/>
      <c r="AD37" s="108"/>
      <c r="AE37" s="111"/>
      <c r="AF37" s="110"/>
    </row>
    <row r="38" spans="22:32" ht="12.5">
      <c r="V38" s="111"/>
      <c r="W38" s="112"/>
      <c r="X38" s="112"/>
      <c r="Y38" s="109"/>
      <c r="Z38" s="108"/>
      <c r="AA38" s="108"/>
      <c r="AB38" s="109"/>
      <c r="AC38" s="108"/>
      <c r="AD38" s="108"/>
      <c r="AE38" s="111"/>
      <c r="AF38" s="110"/>
    </row>
    <row r="39" spans="22:32" ht="12.5">
      <c r="V39" s="111"/>
      <c r="W39" s="112"/>
      <c r="X39" s="112"/>
      <c r="Y39" s="109"/>
      <c r="Z39" s="108"/>
      <c r="AA39" s="108"/>
      <c r="AB39" s="109"/>
      <c r="AC39" s="108"/>
      <c r="AD39" s="108"/>
      <c r="AE39" s="111"/>
      <c r="AF39" s="110"/>
    </row>
    <row r="40" spans="22:32" ht="12.5">
      <c r="V40" s="111"/>
      <c r="W40" s="112"/>
      <c r="X40" s="112"/>
      <c r="Y40" s="109"/>
      <c r="Z40" s="108"/>
      <c r="AA40" s="108"/>
      <c r="AB40" s="109"/>
      <c r="AC40" s="108"/>
      <c r="AD40" s="108"/>
      <c r="AE40" s="111"/>
      <c r="AF40" s="110"/>
    </row>
    <row r="41" spans="22:32" ht="12.5">
      <c r="V41" s="111"/>
      <c r="W41" s="112"/>
      <c r="X41" s="112"/>
      <c r="Y41" s="109"/>
      <c r="Z41" s="108"/>
      <c r="AA41" s="108"/>
      <c r="AB41" s="109"/>
      <c r="AC41" s="108"/>
      <c r="AD41" s="108"/>
      <c r="AE41" s="111"/>
      <c r="AF41" s="110"/>
    </row>
    <row r="42" spans="22:32" ht="12.5">
      <c r="V42" s="111"/>
      <c r="W42" s="112"/>
      <c r="X42" s="112"/>
      <c r="Y42" s="109"/>
      <c r="Z42" s="108"/>
      <c r="AA42" s="108"/>
      <c r="AB42" s="109"/>
      <c r="AC42" s="108"/>
      <c r="AD42" s="108"/>
      <c r="AE42" s="111"/>
      <c r="AF42" s="110"/>
    </row>
    <row r="43" spans="22:32" ht="12.5">
      <c r="V43" s="111"/>
      <c r="W43" s="112"/>
      <c r="X43" s="112"/>
      <c r="Y43" s="109"/>
      <c r="Z43" s="108"/>
      <c r="AA43" s="108"/>
      <c r="AB43" s="109"/>
      <c r="AC43" s="108"/>
      <c r="AD43" s="108"/>
      <c r="AE43" s="111"/>
      <c r="AF43" s="110"/>
    </row>
    <row r="44" spans="22:32" ht="12.5">
      <c r="V44" s="111"/>
      <c r="W44" s="112"/>
      <c r="X44" s="112"/>
      <c r="Y44" s="109"/>
      <c r="Z44" s="108"/>
      <c r="AA44" s="108"/>
      <c r="AB44" s="109"/>
      <c r="AC44" s="108"/>
      <c r="AD44" s="108"/>
      <c r="AE44" s="111"/>
      <c r="AF44" s="110"/>
    </row>
    <row r="45" spans="22:32" ht="12.5">
      <c r="V45" s="111"/>
      <c r="W45" s="112"/>
      <c r="X45" s="112"/>
      <c r="Y45" s="109"/>
      <c r="Z45" s="108"/>
      <c r="AA45" s="108"/>
      <c r="AB45" s="109"/>
      <c r="AC45" s="108"/>
      <c r="AD45" s="108"/>
      <c r="AE45" s="111"/>
      <c r="AF45" s="110"/>
    </row>
    <row r="46" spans="22:32" ht="12.5">
      <c r="V46" s="111"/>
      <c r="W46" s="112"/>
      <c r="X46" s="112"/>
      <c r="Y46" s="109"/>
      <c r="Z46" s="108"/>
      <c r="AA46" s="108"/>
      <c r="AB46" s="109"/>
      <c r="AC46" s="108"/>
      <c r="AD46" s="108"/>
      <c r="AE46" s="111"/>
      <c r="AF46" s="110"/>
    </row>
    <row r="47" spans="22:32" ht="12.5">
      <c r="V47" s="111"/>
      <c r="W47" s="112"/>
      <c r="X47" s="112"/>
      <c r="Y47" s="109"/>
      <c r="Z47" s="108"/>
      <c r="AA47" s="108"/>
      <c r="AB47" s="109"/>
      <c r="AC47" s="108"/>
      <c r="AD47" s="108"/>
      <c r="AE47" s="111"/>
      <c r="AF47" s="110"/>
    </row>
    <row r="48" spans="22:32" ht="12.5">
      <c r="V48" s="111"/>
      <c r="W48" s="112"/>
      <c r="X48" s="112"/>
      <c r="Y48" s="109"/>
      <c r="Z48" s="108"/>
      <c r="AA48" s="108"/>
      <c r="AB48" s="109"/>
      <c r="AC48" s="108"/>
      <c r="AD48" s="108"/>
      <c r="AE48" s="111"/>
      <c r="AF48" s="110"/>
    </row>
    <row r="49" spans="22:32" ht="12.5">
      <c r="V49" s="111"/>
      <c r="W49" s="112"/>
      <c r="X49" s="112"/>
      <c r="Y49" s="109"/>
      <c r="Z49" s="108"/>
      <c r="AA49" s="108"/>
      <c r="AB49" s="109"/>
      <c r="AC49" s="108"/>
      <c r="AD49" s="108"/>
      <c r="AE49" s="111"/>
      <c r="AF49" s="110"/>
    </row>
    <row r="50" spans="22:32" ht="12.5">
      <c r="V50" s="111"/>
      <c r="W50" s="112"/>
      <c r="X50" s="112"/>
      <c r="Y50" s="109"/>
      <c r="Z50" s="108"/>
      <c r="AA50" s="108"/>
      <c r="AB50" s="109"/>
      <c r="AC50" s="108"/>
      <c r="AD50" s="108"/>
      <c r="AE50" s="111"/>
      <c r="AF50" s="110"/>
    </row>
    <row r="51" spans="22:32" ht="12.5">
      <c r="V51" s="111"/>
      <c r="W51" s="112"/>
      <c r="X51" s="112"/>
      <c r="Y51" s="109"/>
      <c r="Z51" s="108"/>
      <c r="AA51" s="108"/>
      <c r="AB51" s="109"/>
      <c r="AC51" s="108"/>
      <c r="AD51" s="108"/>
      <c r="AE51" s="111"/>
      <c r="AF51" s="110"/>
    </row>
    <row r="52" spans="22:32" ht="12.5">
      <c r="V52" s="111"/>
      <c r="W52" s="112"/>
      <c r="X52" s="112"/>
      <c r="Y52" s="109"/>
      <c r="Z52" s="108"/>
      <c r="AA52" s="108"/>
      <c r="AB52" s="109"/>
      <c r="AC52" s="108"/>
      <c r="AD52" s="108"/>
      <c r="AE52" s="111"/>
      <c r="AF52" s="110"/>
    </row>
    <row r="53" spans="22:32" ht="12.5">
      <c r="V53" s="111"/>
      <c r="W53" s="112"/>
      <c r="X53" s="112"/>
      <c r="Y53" s="109"/>
      <c r="Z53" s="108"/>
      <c r="AA53" s="108"/>
      <c r="AB53" s="109"/>
      <c r="AC53" s="108"/>
      <c r="AD53" s="108"/>
      <c r="AE53" s="111"/>
      <c r="AF53" s="110"/>
    </row>
    <row r="54" spans="22:32" ht="12.5">
      <c r="V54" s="111"/>
      <c r="W54" s="112"/>
      <c r="X54" s="112"/>
      <c r="Y54" s="109"/>
      <c r="Z54" s="108"/>
      <c r="AA54" s="108"/>
      <c r="AB54" s="109"/>
      <c r="AC54" s="108"/>
      <c r="AD54" s="108"/>
      <c r="AE54" s="111"/>
      <c r="AF54" s="110"/>
    </row>
    <row r="55" spans="22:32" ht="12.5">
      <c r="V55" s="111"/>
      <c r="W55" s="112"/>
      <c r="X55" s="112"/>
      <c r="Y55" s="109"/>
      <c r="Z55" s="108"/>
      <c r="AA55" s="108"/>
      <c r="AB55" s="109"/>
      <c r="AC55" s="108"/>
      <c r="AD55" s="108"/>
      <c r="AE55" s="111"/>
      <c r="AF55" s="110"/>
    </row>
    <row r="56" spans="22:32" ht="12.5">
      <c r="V56" s="111"/>
      <c r="W56" s="112"/>
      <c r="X56" s="112"/>
      <c r="Y56" s="109"/>
      <c r="Z56" s="108"/>
      <c r="AA56" s="108"/>
      <c r="AB56" s="109"/>
      <c r="AC56" s="108"/>
      <c r="AD56" s="108"/>
      <c r="AE56" s="111"/>
      <c r="AF56" s="110"/>
    </row>
    <row r="57" spans="22:32" ht="12.5">
      <c r="V57" s="111"/>
      <c r="W57" s="112"/>
      <c r="X57" s="112"/>
      <c r="Y57" s="109"/>
      <c r="Z57" s="108"/>
      <c r="AA57" s="108"/>
      <c r="AB57" s="109"/>
      <c r="AC57" s="108"/>
      <c r="AD57" s="108"/>
      <c r="AE57" s="111"/>
      <c r="AF57" s="110"/>
    </row>
    <row r="58" spans="22:32" ht="12.5">
      <c r="V58" s="111"/>
      <c r="W58" s="112"/>
      <c r="X58" s="112"/>
      <c r="Y58" s="109"/>
      <c r="Z58" s="108"/>
      <c r="AA58" s="108"/>
      <c r="AB58" s="109"/>
      <c r="AC58" s="108"/>
      <c r="AD58" s="108"/>
      <c r="AE58" s="111"/>
      <c r="AF58" s="110"/>
    </row>
    <row r="59" spans="22:32" ht="12.5">
      <c r="V59" s="111"/>
      <c r="W59" s="112"/>
      <c r="X59" s="112"/>
      <c r="Y59" s="109"/>
      <c r="Z59" s="108"/>
      <c r="AA59" s="108"/>
      <c r="AB59" s="109"/>
      <c r="AC59" s="108"/>
      <c r="AD59" s="108"/>
      <c r="AE59" s="111"/>
      <c r="AF59" s="110"/>
    </row>
    <row r="60" spans="22:32" ht="12.5">
      <c r="W60" s="112"/>
      <c r="X60" s="112"/>
      <c r="Y60" s="109"/>
      <c r="Z60" s="108"/>
      <c r="AA60" s="108"/>
      <c r="AB60" s="109"/>
      <c r="AC60" s="108"/>
      <c r="AD60" s="108"/>
      <c r="AE60" s="111"/>
      <c r="AF60" s="110"/>
    </row>
    <row r="61" spans="22:32" ht="12.5">
      <c r="W61" s="112"/>
      <c r="X61" s="112"/>
      <c r="Y61" s="109"/>
      <c r="Z61" s="108"/>
      <c r="AA61" s="108"/>
      <c r="AB61" s="109"/>
      <c r="AC61" s="108"/>
      <c r="AD61" s="108"/>
      <c r="AE61" s="111"/>
      <c r="AF61" s="110"/>
    </row>
    <row r="62" spans="22:32" ht="12.5">
      <c r="W62" s="112"/>
      <c r="X62" s="112"/>
      <c r="Y62" s="109"/>
      <c r="Z62" s="108"/>
      <c r="AA62" s="108"/>
      <c r="AB62" s="109"/>
      <c r="AC62" s="108"/>
      <c r="AD62" s="108"/>
      <c r="AE62" s="111"/>
      <c r="AF62" s="110"/>
    </row>
    <row r="63" spans="22:32" ht="12.5">
      <c r="W63" s="112"/>
      <c r="X63" s="112"/>
      <c r="Y63" s="109"/>
      <c r="Z63" s="108"/>
      <c r="AA63" s="108"/>
      <c r="AB63" s="109"/>
      <c r="AC63" s="108"/>
      <c r="AD63" s="108"/>
      <c r="AE63" s="111"/>
      <c r="AF63" s="110"/>
    </row>
    <row r="64" spans="22:32" ht="12.5">
      <c r="W64" s="112"/>
      <c r="X64" s="112"/>
      <c r="Y64" s="109"/>
      <c r="Z64" s="108"/>
      <c r="AA64" s="108"/>
      <c r="AB64" s="109"/>
      <c r="AC64" s="108"/>
      <c r="AD64" s="108"/>
      <c r="AE64" s="111"/>
      <c r="AF64" s="110"/>
    </row>
    <row r="65" spans="23:32" ht="12.5">
      <c r="W65" s="112"/>
      <c r="X65" s="112"/>
      <c r="Y65" s="109"/>
      <c r="Z65" s="108"/>
      <c r="AA65" s="108"/>
      <c r="AB65" s="109"/>
      <c r="AC65" s="108"/>
      <c r="AD65" s="108"/>
      <c r="AE65" s="111"/>
      <c r="AF65" s="110"/>
    </row>
    <row r="66" spans="23:32" ht="12.5">
      <c r="W66" s="112"/>
      <c r="X66" s="112"/>
      <c r="Y66" s="109"/>
      <c r="Z66" s="108"/>
      <c r="AA66" s="108"/>
      <c r="AB66" s="109"/>
      <c r="AC66" s="108"/>
      <c r="AD66" s="108"/>
      <c r="AE66" s="111"/>
      <c r="AF66" s="110"/>
    </row>
    <row r="67" spans="23:32" ht="12.5">
      <c r="W67" s="112"/>
      <c r="X67" s="112"/>
      <c r="Y67" s="109"/>
      <c r="Z67" s="108"/>
      <c r="AA67" s="108"/>
      <c r="AB67" s="109"/>
      <c r="AC67" s="108"/>
      <c r="AD67" s="108"/>
      <c r="AE67" s="111"/>
      <c r="AF67" s="110"/>
    </row>
    <row r="68" spans="23:32" ht="12.5">
      <c r="W68" s="112"/>
      <c r="X68" s="112"/>
      <c r="Y68" s="109"/>
      <c r="Z68" s="108"/>
      <c r="AA68" s="108"/>
      <c r="AB68" s="109"/>
      <c r="AC68" s="108"/>
      <c r="AD68" s="108"/>
      <c r="AE68" s="111"/>
      <c r="AF68" s="110"/>
    </row>
    <row r="69" spans="23:32" ht="12.5">
      <c r="W69" s="112"/>
      <c r="X69" s="112"/>
      <c r="Y69" s="109"/>
      <c r="Z69" s="108"/>
      <c r="AA69" s="108"/>
      <c r="AB69" s="109"/>
      <c r="AC69" s="108"/>
      <c r="AD69" s="108"/>
      <c r="AE69" s="111"/>
      <c r="AF69" s="110"/>
    </row>
    <row r="70" spans="23:32" ht="12.5">
      <c r="W70" s="112"/>
      <c r="X70" s="112"/>
      <c r="Y70" s="109"/>
      <c r="Z70" s="108"/>
      <c r="AA70" s="108"/>
      <c r="AB70" s="109"/>
      <c r="AC70" s="108"/>
      <c r="AD70" s="108"/>
      <c r="AE70" s="111"/>
      <c r="AF70" s="110"/>
    </row>
    <row r="71" spans="23:32" ht="12.5">
      <c r="W71" s="112"/>
      <c r="X71" s="112"/>
      <c r="Y71" s="109"/>
      <c r="Z71" s="108"/>
      <c r="AA71" s="108"/>
      <c r="AB71" s="109"/>
      <c r="AC71" s="108"/>
      <c r="AD71" s="108"/>
      <c r="AE71" s="111"/>
      <c r="AF71" s="110"/>
    </row>
    <row r="72" spans="23:32" ht="12.5">
      <c r="W72" s="112"/>
      <c r="X72" s="112"/>
      <c r="Y72" s="109"/>
      <c r="Z72" s="108"/>
      <c r="AA72" s="108"/>
      <c r="AB72" s="109"/>
      <c r="AC72" s="108"/>
      <c r="AD72" s="108"/>
      <c r="AE72" s="111"/>
      <c r="AF72" s="110"/>
    </row>
    <row r="73" spans="23:32" ht="12.5">
      <c r="W73" s="112"/>
      <c r="X73" s="112"/>
      <c r="Y73" s="109"/>
      <c r="Z73" s="108"/>
      <c r="AA73" s="108"/>
      <c r="AB73" s="109"/>
      <c r="AC73" s="108"/>
      <c r="AD73" s="108"/>
      <c r="AE73" s="111"/>
      <c r="AF73" s="113"/>
    </row>
    <row r="74" spans="23:32" ht="12.5">
      <c r="W74" s="112"/>
      <c r="X74" s="112"/>
      <c r="Y74" s="109"/>
      <c r="Z74" s="108"/>
      <c r="AA74" s="108"/>
      <c r="AB74" s="109"/>
      <c r="AC74" s="108"/>
      <c r="AD74" s="108"/>
      <c r="AE74" s="111"/>
      <c r="AF74" s="113"/>
    </row>
    <row r="75" spans="23:32" ht="12.5">
      <c r="W75" s="112"/>
      <c r="X75" s="112"/>
      <c r="Y75" s="109"/>
      <c r="Z75" s="108"/>
      <c r="AA75" s="108"/>
      <c r="AB75" s="109"/>
      <c r="AC75" s="108"/>
      <c r="AD75" s="108"/>
      <c r="AE75" s="111"/>
      <c r="AF75" s="113"/>
    </row>
    <row r="76" spans="23:32" ht="12.5">
      <c r="W76" s="112"/>
      <c r="X76" s="112"/>
      <c r="Y76" s="109"/>
      <c r="Z76" s="108"/>
      <c r="AA76" s="108"/>
      <c r="AB76" s="109"/>
      <c r="AC76" s="108"/>
      <c r="AD76" s="108"/>
      <c r="AF76" s="110"/>
    </row>
    <row r="77" spans="23:32" ht="12.5">
      <c r="W77" s="112"/>
      <c r="X77" s="112"/>
      <c r="Y77" s="109"/>
      <c r="Z77" s="108"/>
      <c r="AA77" s="108"/>
      <c r="AB77" s="109"/>
      <c r="AC77" s="108"/>
      <c r="AD77" s="108"/>
      <c r="AF77" s="110"/>
    </row>
    <row r="78" spans="23:32" ht="12.5">
      <c r="W78" s="112"/>
      <c r="X78" s="112"/>
      <c r="Y78" s="109"/>
      <c r="Z78" s="108"/>
      <c r="AA78" s="108"/>
      <c r="AB78" s="109"/>
      <c r="AC78" s="108"/>
      <c r="AD78" s="108"/>
      <c r="AF78" s="110"/>
    </row>
    <row r="79" spans="23:32" ht="12.5">
      <c r="W79" s="112"/>
      <c r="X79" s="112"/>
      <c r="Y79" s="109"/>
      <c r="Z79" s="108"/>
      <c r="AA79" s="108"/>
      <c r="AB79" s="109"/>
      <c r="AC79" s="108"/>
      <c r="AD79" s="108"/>
      <c r="AF79" s="110"/>
    </row>
    <row r="80" spans="23:32" ht="12.5">
      <c r="W80" s="112"/>
      <c r="X80" s="112"/>
      <c r="Y80" s="109"/>
      <c r="Z80" s="108"/>
      <c r="AA80" s="108"/>
      <c r="AB80" s="109"/>
      <c r="AC80" s="108"/>
      <c r="AD80" s="108"/>
      <c r="AF80" s="110"/>
    </row>
    <row r="81" spans="22:32" ht="12.5">
      <c r="W81" s="112"/>
      <c r="X81" s="112"/>
      <c r="Y81" s="109"/>
      <c r="Z81" s="108"/>
      <c r="AA81" s="108"/>
      <c r="AB81" s="109"/>
      <c r="AC81" s="108"/>
      <c r="AD81" s="108"/>
      <c r="AF81" s="110"/>
    </row>
    <row r="82" spans="22:32" ht="12.5">
      <c r="W82" s="112"/>
      <c r="X82" s="112"/>
      <c r="Y82" s="109"/>
      <c r="Z82" s="108"/>
      <c r="AA82" s="108"/>
      <c r="AB82" s="109"/>
      <c r="AC82" s="108"/>
      <c r="AD82" s="108"/>
      <c r="AF82" s="110"/>
    </row>
    <row r="83" spans="22:32" ht="12.5">
      <c r="V83" s="111"/>
      <c r="W83" s="112"/>
      <c r="X83" s="112"/>
      <c r="Y83" s="109"/>
      <c r="Z83" s="108"/>
      <c r="AA83" s="108"/>
      <c r="AB83" s="109"/>
      <c r="AC83" s="108"/>
      <c r="AD83" s="108"/>
      <c r="AE83" s="111"/>
      <c r="AF83" s="110"/>
    </row>
    <row r="84" spans="22:32" ht="12.5">
      <c r="V84" s="111"/>
      <c r="W84" s="112"/>
      <c r="X84" s="112"/>
      <c r="Y84" s="109"/>
      <c r="Z84" s="108"/>
      <c r="AA84" s="108"/>
      <c r="AB84" s="109"/>
      <c r="AC84" s="108"/>
      <c r="AD84" s="108"/>
      <c r="AE84" s="111"/>
      <c r="AF84" s="110"/>
    </row>
    <row r="85" spans="22:32" ht="12.5">
      <c r="V85" s="111"/>
      <c r="W85" s="112"/>
      <c r="X85" s="112"/>
      <c r="Y85" s="109"/>
      <c r="Z85" s="108"/>
      <c r="AA85" s="108"/>
      <c r="AB85" s="109"/>
      <c r="AC85" s="108"/>
      <c r="AD85" s="108"/>
      <c r="AE85" s="111"/>
      <c r="AF85" s="110"/>
    </row>
    <row r="86" spans="22:32" ht="12.5">
      <c r="V86" s="111"/>
      <c r="W86" s="112"/>
      <c r="X86" s="112"/>
      <c r="Y86" s="109"/>
      <c r="Z86" s="108"/>
      <c r="AA86" s="108"/>
      <c r="AB86" s="109"/>
      <c r="AC86" s="108"/>
      <c r="AD86" s="108"/>
      <c r="AE86" s="111"/>
      <c r="AF86" s="110"/>
    </row>
    <row r="87" spans="22:32" ht="12.5">
      <c r="V87" s="111"/>
      <c r="W87" s="112"/>
      <c r="X87" s="112"/>
      <c r="Y87" s="109"/>
      <c r="Z87" s="108"/>
      <c r="AA87" s="108"/>
      <c r="AB87" s="109"/>
      <c r="AC87" s="108"/>
      <c r="AD87" s="108"/>
      <c r="AE87" s="111"/>
      <c r="AF87" s="110"/>
    </row>
    <row r="88" spans="22:32" ht="12.5">
      <c r="W88" s="112"/>
      <c r="X88" s="112"/>
      <c r="Y88" s="109"/>
      <c r="Z88" s="108"/>
      <c r="AA88" s="108"/>
      <c r="AB88" s="109"/>
      <c r="AC88" s="108"/>
      <c r="AD88" s="108"/>
      <c r="AE88" s="111"/>
      <c r="AF88" s="110"/>
    </row>
    <row r="89" spans="22:32" ht="12.5">
      <c r="W89" s="112"/>
      <c r="X89" s="112"/>
      <c r="Y89" s="109"/>
      <c r="Z89" s="108"/>
      <c r="AA89" s="108"/>
      <c r="AB89" s="109"/>
      <c r="AC89" s="108"/>
      <c r="AD89" s="108"/>
      <c r="AE89" s="111"/>
      <c r="AF89" s="110"/>
    </row>
    <row r="90" spans="22:32" ht="12.5">
      <c r="W90" s="112"/>
      <c r="X90" s="112"/>
      <c r="Y90" s="109"/>
      <c r="Z90" s="108"/>
      <c r="AA90" s="108"/>
      <c r="AB90" s="109"/>
      <c r="AC90" s="108"/>
      <c r="AD90" s="108"/>
      <c r="AE90" s="111"/>
      <c r="AF90" s="113"/>
    </row>
    <row r="91" spans="22:32" ht="12.5">
      <c r="W91" s="112"/>
      <c r="X91" s="112"/>
      <c r="Y91" s="109"/>
      <c r="Z91" s="108"/>
      <c r="AA91" s="108"/>
      <c r="AB91" s="109"/>
      <c r="AC91" s="108"/>
      <c r="AD91" s="108"/>
      <c r="AE91" s="111"/>
      <c r="AF91" s="110"/>
    </row>
    <row r="92" spans="22:32" ht="12.5">
      <c r="W92" s="112"/>
      <c r="X92" s="112"/>
      <c r="Y92" s="109"/>
      <c r="Z92" s="108"/>
      <c r="AA92" s="108"/>
      <c r="AB92" s="109"/>
      <c r="AC92" s="108"/>
      <c r="AD92" s="108"/>
      <c r="AE92" s="111"/>
      <c r="AF92" s="113"/>
    </row>
    <row r="93" spans="22:32" ht="12.5">
      <c r="W93" s="112"/>
      <c r="X93" s="112"/>
      <c r="Y93" s="109"/>
      <c r="Z93" s="108"/>
      <c r="AA93" s="108"/>
      <c r="AB93" s="109"/>
      <c r="AC93" s="108"/>
      <c r="AD93" s="108"/>
      <c r="AE93" s="111"/>
      <c r="AF93" s="110"/>
    </row>
    <row r="94" spans="22:32" ht="12.5">
      <c r="W94" s="112"/>
      <c r="X94" s="112"/>
      <c r="Y94" s="109"/>
      <c r="Z94" s="108"/>
      <c r="AA94" s="108"/>
      <c r="AB94" s="109"/>
      <c r="AC94" s="108"/>
      <c r="AD94" s="108"/>
      <c r="AE94" s="111"/>
      <c r="AF94" s="110"/>
    </row>
    <row r="95" spans="22:32" ht="12.5">
      <c r="W95" s="112"/>
      <c r="X95" s="112"/>
      <c r="Y95" s="109"/>
      <c r="Z95" s="108"/>
      <c r="AA95" s="108"/>
      <c r="AB95" s="109"/>
      <c r="AC95" s="108"/>
      <c r="AD95" s="108"/>
      <c r="AE95" s="111"/>
      <c r="AF95" s="113"/>
    </row>
    <row r="96" spans="22:32" ht="12.5">
      <c r="W96" s="112"/>
      <c r="X96" s="112"/>
      <c r="Y96" s="109"/>
      <c r="Z96" s="108"/>
      <c r="AA96" s="108"/>
      <c r="AB96" s="109"/>
      <c r="AC96" s="108"/>
      <c r="AD96" s="108"/>
      <c r="AE96" s="111"/>
      <c r="AF96" s="110"/>
    </row>
    <row r="97" spans="22:32" ht="12.5">
      <c r="W97" s="112"/>
      <c r="X97" s="112"/>
      <c r="Y97" s="109"/>
      <c r="Z97" s="108"/>
      <c r="AA97" s="108"/>
      <c r="AB97" s="109"/>
      <c r="AC97" s="108"/>
      <c r="AD97" s="108"/>
      <c r="AE97" s="111"/>
      <c r="AF97" s="110"/>
    </row>
    <row r="98" spans="22:32" ht="12.5">
      <c r="W98" s="112"/>
      <c r="X98" s="112"/>
      <c r="Y98" s="109"/>
      <c r="Z98" s="108"/>
      <c r="AA98" s="108"/>
      <c r="AB98" s="109"/>
      <c r="AC98" s="108"/>
      <c r="AD98" s="108"/>
      <c r="AE98" s="111"/>
      <c r="AF98" s="113"/>
    </row>
    <row r="99" spans="22:32" ht="12.5">
      <c r="V99" s="111"/>
      <c r="W99" s="112"/>
      <c r="X99" s="112"/>
      <c r="Y99" s="109"/>
      <c r="Z99" s="108"/>
      <c r="AA99" s="108"/>
      <c r="AB99" s="109"/>
      <c r="AC99" s="108"/>
      <c r="AD99" s="108"/>
      <c r="AE99" s="111"/>
      <c r="AF99" s="110"/>
    </row>
    <row r="100" spans="22:32" ht="12.5">
      <c r="V100" s="111"/>
      <c r="W100" s="112"/>
      <c r="X100" s="112"/>
      <c r="Y100" s="109"/>
      <c r="Z100" s="108"/>
      <c r="AA100" s="108"/>
      <c r="AB100" s="109"/>
      <c r="AC100" s="108"/>
      <c r="AD100" s="108"/>
      <c r="AE100" s="111"/>
      <c r="AF100" s="110"/>
    </row>
    <row r="101" spans="22:32" ht="12.5">
      <c r="V101" s="111"/>
      <c r="W101" s="112"/>
      <c r="X101" s="112"/>
      <c r="Y101" s="109"/>
      <c r="Z101" s="108"/>
      <c r="AA101" s="108"/>
      <c r="AB101" s="109"/>
      <c r="AC101" s="108"/>
      <c r="AD101" s="108"/>
      <c r="AE101" s="111"/>
      <c r="AF101" s="110"/>
    </row>
    <row r="102" spans="22:32" ht="12.5">
      <c r="V102" s="111"/>
      <c r="W102" s="112"/>
      <c r="X102" s="112"/>
      <c r="Y102" s="109"/>
      <c r="Z102" s="108"/>
      <c r="AA102" s="108"/>
      <c r="AB102" s="109"/>
      <c r="AC102" s="108"/>
      <c r="AD102" s="108"/>
      <c r="AE102" s="111"/>
      <c r="AF102" s="110"/>
    </row>
    <row r="103" spans="22:32" ht="12.5">
      <c r="V103" s="111"/>
      <c r="W103" s="112"/>
      <c r="X103" s="112"/>
      <c r="Y103" s="109"/>
      <c r="Z103" s="108"/>
      <c r="AA103" s="108"/>
      <c r="AB103" s="109"/>
      <c r="AC103" s="108"/>
      <c r="AD103" s="108"/>
      <c r="AE103" s="111"/>
      <c r="AF103" s="110"/>
    </row>
    <row r="104" spans="22:32" ht="12.5">
      <c r="V104" s="111"/>
      <c r="W104" s="112"/>
      <c r="X104" s="112"/>
      <c r="Y104" s="109"/>
      <c r="Z104" s="108"/>
      <c r="AA104" s="108"/>
      <c r="AB104" s="109"/>
      <c r="AC104" s="108"/>
      <c r="AD104" s="108"/>
      <c r="AE104" s="111"/>
      <c r="AF104" s="110"/>
    </row>
    <row r="105" spans="22:32" ht="12.5">
      <c r="W105" s="112"/>
      <c r="X105" s="112"/>
      <c r="Y105" s="109"/>
      <c r="Z105" s="108"/>
      <c r="AA105" s="108"/>
      <c r="AB105" s="109"/>
      <c r="AC105" s="108"/>
      <c r="AD105" s="108"/>
      <c r="AE105" s="111"/>
      <c r="AF105" s="110"/>
    </row>
    <row r="106" spans="22:32" ht="12.5">
      <c r="W106" s="112"/>
      <c r="X106" s="112"/>
      <c r="Y106" s="109"/>
      <c r="Z106" s="108"/>
      <c r="AA106" s="108"/>
      <c r="AB106" s="109"/>
      <c r="AC106" s="108"/>
      <c r="AD106" s="108"/>
      <c r="AF106" s="110"/>
    </row>
    <row r="107" spans="22:32" ht="12.5">
      <c r="W107" s="112"/>
      <c r="X107" s="112"/>
      <c r="Y107" s="109"/>
      <c r="Z107" s="108"/>
      <c r="AA107" s="108"/>
      <c r="AB107" s="109"/>
      <c r="AC107" s="108"/>
      <c r="AD107" s="108"/>
      <c r="AF107" s="110"/>
    </row>
    <row r="108" spans="22:32" ht="12.5">
      <c r="W108" s="112"/>
      <c r="X108" s="112"/>
      <c r="Y108" s="109"/>
      <c r="Z108" s="108"/>
      <c r="AA108" s="108"/>
      <c r="AB108" s="109"/>
      <c r="AC108" s="108"/>
      <c r="AD108" s="108"/>
      <c r="AF108" s="110"/>
    </row>
    <row r="109" spans="22:32" ht="12.5">
      <c r="W109" s="112"/>
      <c r="X109" s="112"/>
      <c r="Y109" s="109"/>
      <c r="Z109" s="108"/>
      <c r="AA109" s="108"/>
      <c r="AB109" s="109"/>
      <c r="AC109" s="108"/>
      <c r="AD109" s="108"/>
      <c r="AF109" s="110"/>
    </row>
    <row r="110" spans="22:32" ht="12.5">
      <c r="V110" s="111"/>
      <c r="W110" s="112"/>
      <c r="X110" s="112"/>
      <c r="Y110" s="109"/>
      <c r="Z110" s="108"/>
      <c r="AA110" s="108"/>
      <c r="AB110" s="109"/>
      <c r="AC110" s="108"/>
      <c r="AD110" s="108"/>
      <c r="AE110" s="111"/>
      <c r="AF110" s="110"/>
    </row>
    <row r="111" spans="22:32" ht="12.5">
      <c r="V111" s="111"/>
      <c r="W111" s="112"/>
      <c r="X111" s="112"/>
      <c r="Y111" s="109"/>
      <c r="Z111" s="108"/>
      <c r="AA111" s="108"/>
      <c r="AB111" s="109"/>
      <c r="AC111" s="108"/>
      <c r="AD111" s="108"/>
      <c r="AE111" s="111"/>
      <c r="AF111" s="110"/>
    </row>
    <row r="112" spans="22:32" ht="12.5">
      <c r="Y112" s="109"/>
      <c r="Z112" s="108"/>
      <c r="AA112" s="108"/>
      <c r="AB112" s="109"/>
      <c r="AC112" s="108"/>
      <c r="AD112" s="108"/>
      <c r="AF112" s="2"/>
    </row>
    <row r="113" spans="32:32">
      <c r="AF113" s="2"/>
    </row>
    <row r="114" spans="32:32">
      <c r="AF114" s="2"/>
    </row>
  </sheetData>
  <sheetProtection selectLockedCells="1"/>
  <autoFilter ref="A8:W13" xr:uid="{5B429092-0B4A-414C-A7CC-D300D26A4CDF}">
    <filterColumn colId="1" showButton="0"/>
  </autoFilter>
  <mergeCells count="32">
    <mergeCell ref="AB4:AB8"/>
    <mergeCell ref="AC4:AC8"/>
    <mergeCell ref="AF4:AF8"/>
    <mergeCell ref="K5:K8"/>
    <mergeCell ref="L5:L8"/>
    <mergeCell ref="M5:M8"/>
    <mergeCell ref="N5:N8"/>
    <mergeCell ref="P5:R5"/>
    <mergeCell ref="K4:N4"/>
    <mergeCell ref="P4:R4"/>
    <mergeCell ref="T4:T8"/>
    <mergeCell ref="U4:U8"/>
    <mergeCell ref="W4:W8"/>
    <mergeCell ref="X4:X8"/>
    <mergeCell ref="AD4:AD8"/>
    <mergeCell ref="Y4:Y8"/>
    <mergeCell ref="Z4:Z8"/>
    <mergeCell ref="AA4:AA8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D6:D8"/>
    <mergeCell ref="E6:E8"/>
    <mergeCell ref="F6:F8"/>
    <mergeCell ref="G6:G8"/>
    <mergeCell ref="J4:J8"/>
  </mergeCells>
  <phoneticPr fontId="9"/>
  <conditionalFormatting sqref="AF22:AF24">
    <cfRule type="cellIs" dxfId="3" priority="3" operator="equal">
      <formula>1</formula>
    </cfRule>
  </conditionalFormatting>
  <conditionalFormatting sqref="AF28:AF29">
    <cfRule type="cellIs" dxfId="2" priority="2" operator="equal">
      <formula>1</formula>
    </cfRule>
  </conditionalFormatting>
  <conditionalFormatting sqref="AF36:AF59">
    <cfRule type="cellIs" dxfId="1" priority="1" operator="equal">
      <formula>1</formula>
    </cfRule>
  </conditionalFormatting>
  <conditionalFormatting sqref="AF110:AF114">
    <cfRule type="cellIs" dxfId="0" priority="4" operator="equal">
      <formula>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8" firstPageNumber="0" fitToHeight="0" orientation="landscape" r:id="rId1"/>
  <headerFooter alignWithMargins="0">
    <oddHeader>&amp;R様式1-6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8F92-5833-41EA-AF8F-5E41D3DBF5D0}">
  <sheetPr>
    <tabColor rgb="FFC00000"/>
    <pageSetUpPr fitToPage="1"/>
  </sheetPr>
  <dimension ref="A1:U25"/>
  <sheetViews>
    <sheetView view="pageBreakPreview" zoomScale="80" zoomScaleNormal="55" zoomScaleSheetLayoutView="80" workbookViewId="0">
      <pane xSplit="3" ySplit="8" topLeftCell="D9" activePane="bottomRight" state="frozen"/>
      <selection activeCell="L44" sqref="L44"/>
      <selection pane="topRight" activeCell="L44" sqref="L44"/>
      <selection pane="bottomLeft" activeCell="L44" sqref="L44"/>
      <selection pane="bottomRight" activeCell="L44" sqref="L44"/>
    </sheetView>
  </sheetViews>
  <sheetFormatPr defaultColWidth="9.81640625" defaultRowHeight="10"/>
  <cols>
    <col min="1" max="1" width="17.26953125" style="636" customWidth="1"/>
    <col min="2" max="2" width="4.1796875" style="528" bestFit="1" customWidth="1"/>
    <col min="3" max="3" width="41.7265625" style="528" customWidth="1"/>
    <col min="4" max="4" width="15.08984375" style="528" bestFit="1" customWidth="1"/>
    <col min="5" max="5" width="18.54296875" style="528" customWidth="1"/>
    <col min="6" max="6" width="14.26953125" style="528" customWidth="1"/>
    <col min="7" max="7" width="6.36328125" style="528" customWidth="1"/>
    <col min="8" max="8" width="13.1796875" style="528" customWidth="1"/>
    <col min="9" max="9" width="11.453125" style="528" bestFit="1" customWidth="1"/>
    <col min="10" max="10" width="7.6328125" style="528" bestFit="1" customWidth="1"/>
    <col min="11" max="11" width="6.36328125" style="528" bestFit="1" customWidth="1"/>
    <col min="12" max="12" width="10.36328125" style="528" customWidth="1"/>
    <col min="13" max="13" width="9.26953125" style="528" bestFit="1" customWidth="1"/>
    <col min="14" max="14" width="9.36328125" style="528" bestFit="1" customWidth="1"/>
    <col min="15" max="15" width="15.6328125" style="528" bestFit="1" customWidth="1"/>
    <col min="16" max="16" width="10.90625" style="528" bestFit="1" customWidth="1"/>
    <col min="17" max="17" width="6.54296875" style="528" customWidth="1"/>
    <col min="18" max="18" width="27.54296875" style="528" bestFit="1" customWidth="1"/>
    <col min="19" max="19" width="12" style="528" bestFit="1" customWidth="1"/>
    <col min="20" max="21" width="9" style="528" bestFit="1" customWidth="1"/>
    <col min="22" max="16384" width="9.81640625" style="528"/>
  </cols>
  <sheetData>
    <row r="1" spans="1:21" ht="21.75" customHeight="1">
      <c r="A1" s="527"/>
      <c r="B1" s="527"/>
      <c r="Q1" s="529"/>
    </row>
    <row r="2" spans="1:21" ht="15.5">
      <c r="A2" s="528"/>
      <c r="F2" s="530"/>
      <c r="J2" s="531" t="s">
        <v>438</v>
      </c>
      <c r="K2" s="531"/>
      <c r="L2" s="531"/>
      <c r="M2" s="531"/>
      <c r="N2" s="531"/>
      <c r="O2" s="531"/>
      <c r="P2" s="532"/>
      <c r="Q2" s="533" t="s">
        <v>439</v>
      </c>
      <c r="R2" s="534"/>
      <c r="S2" s="534"/>
      <c r="T2" s="534"/>
      <c r="U2" s="534"/>
    </row>
    <row r="3" spans="1:21" ht="23.25" customHeight="1">
      <c r="A3" s="535" t="s">
        <v>227</v>
      </c>
      <c r="B3" s="536"/>
      <c r="J3" s="532"/>
      <c r="Q3" s="537"/>
      <c r="R3" s="538" t="s">
        <v>440</v>
      </c>
      <c r="S3" s="538"/>
      <c r="T3" s="538"/>
      <c r="U3" s="538"/>
    </row>
    <row r="4" spans="1:21" ht="14.25" customHeight="1" thickBot="1">
      <c r="A4" s="539" t="s">
        <v>441</v>
      </c>
      <c r="B4" s="540" t="s">
        <v>442</v>
      </c>
      <c r="C4" s="541"/>
      <c r="D4" s="542"/>
      <c r="E4" s="543"/>
      <c r="F4" s="540" t="s">
        <v>443</v>
      </c>
      <c r="G4" s="544"/>
      <c r="H4" s="545" t="s">
        <v>444</v>
      </c>
      <c r="I4" s="545" t="s">
        <v>445</v>
      </c>
      <c r="J4" s="546" t="s">
        <v>446</v>
      </c>
      <c r="K4" s="547" t="s">
        <v>447</v>
      </c>
      <c r="L4" s="548"/>
      <c r="M4" s="548"/>
      <c r="N4" s="549"/>
      <c r="O4" s="543"/>
      <c r="P4" s="550"/>
      <c r="Q4" s="551"/>
      <c r="R4" s="552"/>
      <c r="S4" s="553"/>
      <c r="T4" s="554" t="s">
        <v>214</v>
      </c>
      <c r="U4" s="555" t="s">
        <v>213</v>
      </c>
    </row>
    <row r="5" spans="1:21" ht="11.25" customHeight="1">
      <c r="A5" s="556"/>
      <c r="B5" s="557"/>
      <c r="C5" s="558"/>
      <c r="D5" s="559"/>
      <c r="E5" s="560"/>
      <c r="F5" s="561"/>
      <c r="G5" s="562"/>
      <c r="H5" s="556"/>
      <c r="I5" s="556"/>
      <c r="J5" s="563"/>
      <c r="K5" s="564" t="s">
        <v>448</v>
      </c>
      <c r="L5" s="565" t="s">
        <v>449</v>
      </c>
      <c r="M5" s="566" t="s">
        <v>450</v>
      </c>
      <c r="N5" s="567" t="s">
        <v>451</v>
      </c>
      <c r="O5" s="568" t="s">
        <v>452</v>
      </c>
      <c r="P5" s="569" t="s">
        <v>453</v>
      </c>
      <c r="Q5" s="570"/>
      <c r="R5" s="571"/>
      <c r="S5" s="572" t="s">
        <v>454</v>
      </c>
      <c r="T5" s="573"/>
      <c r="U5" s="556"/>
    </row>
    <row r="6" spans="1:21" ht="11.25" customHeight="1">
      <c r="A6" s="556"/>
      <c r="B6" s="557"/>
      <c r="C6" s="558"/>
      <c r="D6" s="539" t="s">
        <v>455</v>
      </c>
      <c r="E6" s="574" t="s">
        <v>206</v>
      </c>
      <c r="F6" s="539" t="s">
        <v>455</v>
      </c>
      <c r="G6" s="545" t="s">
        <v>456</v>
      </c>
      <c r="H6" s="556"/>
      <c r="I6" s="556"/>
      <c r="J6" s="563"/>
      <c r="K6" s="575"/>
      <c r="L6" s="576"/>
      <c r="M6" s="575"/>
      <c r="N6" s="577"/>
      <c r="O6" s="578" t="s">
        <v>457</v>
      </c>
      <c r="P6" s="578" t="s">
        <v>458</v>
      </c>
      <c r="Q6" s="578"/>
      <c r="R6" s="578"/>
      <c r="S6" s="579" t="s">
        <v>459</v>
      </c>
      <c r="T6" s="573"/>
      <c r="U6" s="556"/>
    </row>
    <row r="7" spans="1:21" ht="12" customHeight="1">
      <c r="A7" s="556"/>
      <c r="B7" s="557"/>
      <c r="C7" s="558"/>
      <c r="D7" s="556"/>
      <c r="E7" s="556"/>
      <c r="F7" s="556"/>
      <c r="G7" s="556"/>
      <c r="H7" s="556"/>
      <c r="I7" s="556"/>
      <c r="J7" s="563"/>
      <c r="K7" s="575"/>
      <c r="L7" s="576"/>
      <c r="M7" s="575"/>
      <c r="N7" s="577"/>
      <c r="O7" s="578" t="s">
        <v>460</v>
      </c>
      <c r="P7" s="578" t="s">
        <v>461</v>
      </c>
      <c r="Q7" s="578" t="s">
        <v>462</v>
      </c>
      <c r="R7" s="578" t="s">
        <v>463</v>
      </c>
      <c r="S7" s="579" t="s">
        <v>464</v>
      </c>
      <c r="T7" s="573"/>
      <c r="U7" s="556"/>
    </row>
    <row r="8" spans="1:21" ht="11.25" customHeight="1">
      <c r="A8" s="580"/>
      <c r="B8" s="581"/>
      <c r="C8" s="582"/>
      <c r="D8" s="580"/>
      <c r="E8" s="580"/>
      <c r="F8" s="580"/>
      <c r="G8" s="580"/>
      <c r="H8" s="580"/>
      <c r="I8" s="580"/>
      <c r="J8" s="561"/>
      <c r="K8" s="583"/>
      <c r="L8" s="584"/>
      <c r="M8" s="583"/>
      <c r="N8" s="562"/>
      <c r="O8" s="560" t="s">
        <v>465</v>
      </c>
      <c r="P8" s="560" t="s">
        <v>466</v>
      </c>
      <c r="Q8" s="560" t="s">
        <v>467</v>
      </c>
      <c r="R8" s="585"/>
      <c r="S8" s="586" t="s">
        <v>468</v>
      </c>
      <c r="T8" s="587"/>
      <c r="U8" s="580"/>
    </row>
    <row r="9" spans="1:21" s="603" customFormat="1" ht="24" customHeight="1">
      <c r="A9" s="588" t="s">
        <v>469</v>
      </c>
      <c r="B9" s="589"/>
      <c r="C9" s="590" t="s">
        <v>470</v>
      </c>
      <c r="D9" s="591" t="s">
        <v>471</v>
      </c>
      <c r="E9" s="592" t="s">
        <v>472</v>
      </c>
      <c r="F9" s="593" t="s">
        <v>473</v>
      </c>
      <c r="G9" s="594">
        <v>1.496</v>
      </c>
      <c r="H9" s="593" t="s">
        <v>474</v>
      </c>
      <c r="I9" s="595">
        <v>1410</v>
      </c>
      <c r="J9" s="596" t="s">
        <v>475</v>
      </c>
      <c r="K9" s="597">
        <v>28</v>
      </c>
      <c r="L9" s="598">
        <f t="shared" ref="L9:L18" si="0">IF(K9&gt;0,1/K9*34.6*67.1,"")</f>
        <v>82.916428571428568</v>
      </c>
      <c r="M9" s="597">
        <v>15.8</v>
      </c>
      <c r="N9" s="599">
        <v>19</v>
      </c>
      <c r="O9" s="593" t="s">
        <v>476</v>
      </c>
      <c r="P9" s="593" t="s">
        <v>46</v>
      </c>
      <c r="Q9" s="595" t="s">
        <v>36</v>
      </c>
      <c r="R9" s="591"/>
      <c r="S9" s="600" t="s">
        <v>477</v>
      </c>
      <c r="T9" s="601">
        <f t="shared" ref="T9:T18" si="1">IF(K9&lt;&gt;0, IF(K9&gt;=M9,ROUNDDOWN(K9/M9*100,0),""),"")</f>
        <v>177</v>
      </c>
      <c r="U9" s="602">
        <f t="shared" ref="U9:U18" si="2">IF(K9&lt;&gt;0, IF(K9&gt;=N9,ROUNDDOWN(K9/N9*100,0),""),"")</f>
        <v>147</v>
      </c>
    </row>
    <row r="10" spans="1:21" s="603" customFormat="1" ht="24" customHeight="1">
      <c r="A10" s="604"/>
      <c r="B10" s="605"/>
      <c r="C10" s="606"/>
      <c r="D10" s="591" t="s">
        <v>471</v>
      </c>
      <c r="E10" s="592" t="s">
        <v>478</v>
      </c>
      <c r="F10" s="593" t="s">
        <v>473</v>
      </c>
      <c r="G10" s="594">
        <v>1.496</v>
      </c>
      <c r="H10" s="593" t="s">
        <v>474</v>
      </c>
      <c r="I10" s="595" t="s">
        <v>479</v>
      </c>
      <c r="J10" s="596" t="s">
        <v>480</v>
      </c>
      <c r="K10" s="597">
        <v>27.4</v>
      </c>
      <c r="L10" s="598">
        <f t="shared" si="0"/>
        <v>84.732116788321164</v>
      </c>
      <c r="M10" s="597">
        <v>14.4</v>
      </c>
      <c r="N10" s="599">
        <v>17.600000000000001</v>
      </c>
      <c r="O10" s="593" t="s">
        <v>476</v>
      </c>
      <c r="P10" s="593" t="s">
        <v>46</v>
      </c>
      <c r="Q10" s="595" t="s">
        <v>36</v>
      </c>
      <c r="R10" s="591"/>
      <c r="S10" s="600" t="s">
        <v>477</v>
      </c>
      <c r="T10" s="601">
        <f t="shared" si="1"/>
        <v>190</v>
      </c>
      <c r="U10" s="602">
        <f t="shared" si="2"/>
        <v>155</v>
      </c>
    </row>
    <row r="11" spans="1:21" s="603" customFormat="1" ht="24" customHeight="1">
      <c r="A11" s="604"/>
      <c r="B11" s="605"/>
      <c r="C11" s="606"/>
      <c r="D11" s="591" t="s">
        <v>481</v>
      </c>
      <c r="E11" s="592" t="s">
        <v>482</v>
      </c>
      <c r="F11" s="593" t="s">
        <v>473</v>
      </c>
      <c r="G11" s="594">
        <v>1.496</v>
      </c>
      <c r="H11" s="593" t="s">
        <v>474</v>
      </c>
      <c r="I11" s="595" t="s">
        <v>483</v>
      </c>
      <c r="J11" s="596" t="s">
        <v>475</v>
      </c>
      <c r="K11" s="597">
        <v>26</v>
      </c>
      <c r="L11" s="598">
        <f t="shared" si="0"/>
        <v>89.294615384615383</v>
      </c>
      <c r="M11" s="597">
        <v>14.4</v>
      </c>
      <c r="N11" s="599">
        <v>17.600000000000001</v>
      </c>
      <c r="O11" s="593" t="s">
        <v>476</v>
      </c>
      <c r="P11" s="593" t="s">
        <v>46</v>
      </c>
      <c r="Q11" s="595" t="s">
        <v>39</v>
      </c>
      <c r="R11" s="591"/>
      <c r="S11" s="600" t="s">
        <v>477</v>
      </c>
      <c r="T11" s="601">
        <f t="shared" si="1"/>
        <v>180</v>
      </c>
      <c r="U11" s="602">
        <f t="shared" si="2"/>
        <v>147</v>
      </c>
    </row>
    <row r="12" spans="1:21" s="603" customFormat="1" ht="24" customHeight="1">
      <c r="A12" s="604"/>
      <c r="B12" s="605"/>
      <c r="C12" s="606"/>
      <c r="D12" s="591" t="s">
        <v>484</v>
      </c>
      <c r="E12" s="592" t="s">
        <v>485</v>
      </c>
      <c r="F12" s="593" t="s">
        <v>486</v>
      </c>
      <c r="G12" s="594">
        <v>1.496</v>
      </c>
      <c r="H12" s="593" t="s">
        <v>487</v>
      </c>
      <c r="I12" s="595" t="s">
        <v>488</v>
      </c>
      <c r="J12" s="596" t="s">
        <v>480</v>
      </c>
      <c r="K12" s="597">
        <v>19</v>
      </c>
      <c r="L12" s="598">
        <f t="shared" si="0"/>
        <v>122.19263157894736</v>
      </c>
      <c r="M12" s="597">
        <v>15.8</v>
      </c>
      <c r="N12" s="599">
        <v>19</v>
      </c>
      <c r="O12" s="593" t="s">
        <v>489</v>
      </c>
      <c r="P12" s="593" t="s">
        <v>46</v>
      </c>
      <c r="Q12" s="595" t="s">
        <v>36</v>
      </c>
      <c r="R12" s="591"/>
      <c r="S12" s="600" t="s">
        <v>490</v>
      </c>
      <c r="T12" s="601">
        <f t="shared" si="1"/>
        <v>120</v>
      </c>
      <c r="U12" s="602">
        <f t="shared" si="2"/>
        <v>100</v>
      </c>
    </row>
    <row r="13" spans="1:21" s="603" customFormat="1" ht="24" customHeight="1">
      <c r="A13" s="604"/>
      <c r="B13" s="607"/>
      <c r="C13" s="608"/>
      <c r="D13" s="591" t="s">
        <v>491</v>
      </c>
      <c r="E13" s="592" t="s">
        <v>485</v>
      </c>
      <c r="F13" s="593" t="s">
        <v>486</v>
      </c>
      <c r="G13" s="594">
        <v>1.496</v>
      </c>
      <c r="H13" s="593" t="s">
        <v>487</v>
      </c>
      <c r="I13" s="595" t="s">
        <v>492</v>
      </c>
      <c r="J13" s="596" t="s">
        <v>480</v>
      </c>
      <c r="K13" s="597">
        <v>16.399999999999999</v>
      </c>
      <c r="L13" s="598">
        <f t="shared" si="0"/>
        <v>141.56463414634146</v>
      </c>
      <c r="M13" s="597">
        <v>14.4</v>
      </c>
      <c r="N13" s="599">
        <v>17.600000000000001</v>
      </c>
      <c r="O13" s="593" t="s">
        <v>489</v>
      </c>
      <c r="P13" s="593" t="s">
        <v>46</v>
      </c>
      <c r="Q13" s="595" t="s">
        <v>39</v>
      </c>
      <c r="R13" s="591"/>
      <c r="S13" s="600" t="s">
        <v>490</v>
      </c>
      <c r="T13" s="601">
        <f t="shared" si="1"/>
        <v>113</v>
      </c>
      <c r="U13" s="602" t="str">
        <f t="shared" si="2"/>
        <v/>
      </c>
    </row>
    <row r="14" spans="1:21" s="603" customFormat="1" ht="24" customHeight="1">
      <c r="A14" s="604"/>
      <c r="B14" s="589"/>
      <c r="C14" s="590" t="s">
        <v>493</v>
      </c>
      <c r="D14" s="591" t="s">
        <v>471</v>
      </c>
      <c r="E14" s="592" t="s">
        <v>494</v>
      </c>
      <c r="F14" s="593" t="s">
        <v>473</v>
      </c>
      <c r="G14" s="594">
        <v>1.496</v>
      </c>
      <c r="H14" s="593" t="s">
        <v>474</v>
      </c>
      <c r="I14" s="595" t="s">
        <v>495</v>
      </c>
      <c r="J14" s="596" t="s">
        <v>496</v>
      </c>
      <c r="K14" s="597">
        <v>28</v>
      </c>
      <c r="L14" s="598">
        <f t="shared" si="0"/>
        <v>82.916428571428568</v>
      </c>
      <c r="M14" s="597">
        <v>15.8</v>
      </c>
      <c r="N14" s="599">
        <v>19</v>
      </c>
      <c r="O14" s="593" t="s">
        <v>476</v>
      </c>
      <c r="P14" s="593" t="s">
        <v>46</v>
      </c>
      <c r="Q14" s="595" t="s">
        <v>36</v>
      </c>
      <c r="R14" s="591"/>
      <c r="S14" s="600" t="s">
        <v>477</v>
      </c>
      <c r="T14" s="601">
        <f t="shared" si="1"/>
        <v>177</v>
      </c>
      <c r="U14" s="602">
        <f t="shared" si="2"/>
        <v>147</v>
      </c>
    </row>
    <row r="15" spans="1:21" s="603" customFormat="1" ht="24" customHeight="1">
      <c r="A15" s="604"/>
      <c r="B15" s="605"/>
      <c r="C15" s="606"/>
      <c r="D15" s="591" t="s">
        <v>471</v>
      </c>
      <c r="E15" s="592" t="s">
        <v>497</v>
      </c>
      <c r="F15" s="593" t="s">
        <v>473</v>
      </c>
      <c r="G15" s="594">
        <v>1.496</v>
      </c>
      <c r="H15" s="593" t="s">
        <v>474</v>
      </c>
      <c r="I15" s="595" t="s">
        <v>498</v>
      </c>
      <c r="J15" s="596" t="s">
        <v>496</v>
      </c>
      <c r="K15" s="597">
        <v>27.4</v>
      </c>
      <c r="L15" s="598">
        <f t="shared" si="0"/>
        <v>84.732116788321164</v>
      </c>
      <c r="M15" s="597">
        <v>14.4</v>
      </c>
      <c r="N15" s="599">
        <v>17.600000000000001</v>
      </c>
      <c r="O15" s="593" t="s">
        <v>476</v>
      </c>
      <c r="P15" s="593" t="s">
        <v>46</v>
      </c>
      <c r="Q15" s="595" t="s">
        <v>36</v>
      </c>
      <c r="R15" s="591"/>
      <c r="S15" s="600" t="s">
        <v>477</v>
      </c>
      <c r="T15" s="601">
        <f t="shared" si="1"/>
        <v>190</v>
      </c>
      <c r="U15" s="602">
        <f t="shared" si="2"/>
        <v>155</v>
      </c>
    </row>
    <row r="16" spans="1:21" s="603" customFormat="1" ht="24" customHeight="1">
      <c r="A16" s="604"/>
      <c r="B16" s="605"/>
      <c r="C16" s="606"/>
      <c r="D16" s="591" t="s">
        <v>481</v>
      </c>
      <c r="E16" s="592" t="s">
        <v>499</v>
      </c>
      <c r="F16" s="593" t="s">
        <v>473</v>
      </c>
      <c r="G16" s="594">
        <v>1.496</v>
      </c>
      <c r="H16" s="593" t="s">
        <v>474</v>
      </c>
      <c r="I16" s="595" t="s">
        <v>500</v>
      </c>
      <c r="J16" s="596" t="s">
        <v>496</v>
      </c>
      <c r="K16" s="597">
        <v>26</v>
      </c>
      <c r="L16" s="598">
        <f t="shared" si="0"/>
        <v>89.294615384615383</v>
      </c>
      <c r="M16" s="597">
        <v>14.4</v>
      </c>
      <c r="N16" s="599">
        <v>17.600000000000001</v>
      </c>
      <c r="O16" s="593" t="s">
        <v>476</v>
      </c>
      <c r="P16" s="593" t="s">
        <v>46</v>
      </c>
      <c r="Q16" s="595" t="s">
        <v>39</v>
      </c>
      <c r="R16" s="591"/>
      <c r="S16" s="600" t="s">
        <v>477</v>
      </c>
      <c r="T16" s="601">
        <f t="shared" si="1"/>
        <v>180</v>
      </c>
      <c r="U16" s="602">
        <f t="shared" si="2"/>
        <v>147</v>
      </c>
    </row>
    <row r="17" spans="1:21" s="603" customFormat="1" ht="24" customHeight="1">
      <c r="A17" s="604"/>
      <c r="B17" s="605"/>
      <c r="C17" s="606"/>
      <c r="D17" s="591" t="s">
        <v>484</v>
      </c>
      <c r="E17" s="592" t="s">
        <v>501</v>
      </c>
      <c r="F17" s="593" t="s">
        <v>486</v>
      </c>
      <c r="G17" s="594">
        <v>1.496</v>
      </c>
      <c r="H17" s="593" t="s">
        <v>487</v>
      </c>
      <c r="I17" s="595" t="s">
        <v>502</v>
      </c>
      <c r="J17" s="596" t="s">
        <v>496</v>
      </c>
      <c r="K17" s="597">
        <v>19</v>
      </c>
      <c r="L17" s="598">
        <f t="shared" si="0"/>
        <v>122.19263157894736</v>
      </c>
      <c r="M17" s="597">
        <v>15.8</v>
      </c>
      <c r="N17" s="599">
        <v>19</v>
      </c>
      <c r="O17" s="593" t="s">
        <v>489</v>
      </c>
      <c r="P17" s="593" t="s">
        <v>46</v>
      </c>
      <c r="Q17" s="595" t="s">
        <v>36</v>
      </c>
      <c r="R17" s="591"/>
      <c r="S17" s="600" t="s">
        <v>490</v>
      </c>
      <c r="T17" s="601">
        <f t="shared" si="1"/>
        <v>120</v>
      </c>
      <c r="U17" s="602">
        <f t="shared" si="2"/>
        <v>100</v>
      </c>
    </row>
    <row r="18" spans="1:21" s="603" customFormat="1" ht="24" customHeight="1">
      <c r="A18" s="604"/>
      <c r="B18" s="607"/>
      <c r="C18" s="608"/>
      <c r="D18" s="591" t="s">
        <v>491</v>
      </c>
      <c r="E18" s="592" t="s">
        <v>501</v>
      </c>
      <c r="F18" s="593" t="s">
        <v>486</v>
      </c>
      <c r="G18" s="594">
        <v>1.496</v>
      </c>
      <c r="H18" s="593" t="s">
        <v>487</v>
      </c>
      <c r="I18" s="595" t="s">
        <v>503</v>
      </c>
      <c r="J18" s="596" t="s">
        <v>496</v>
      </c>
      <c r="K18" s="597">
        <v>16.399999999999999</v>
      </c>
      <c r="L18" s="598">
        <f t="shared" si="0"/>
        <v>141.56463414634146</v>
      </c>
      <c r="M18" s="597">
        <v>14.4</v>
      </c>
      <c r="N18" s="599">
        <v>17.600000000000001</v>
      </c>
      <c r="O18" s="593" t="s">
        <v>489</v>
      </c>
      <c r="P18" s="593" t="s">
        <v>46</v>
      </c>
      <c r="Q18" s="595" t="s">
        <v>39</v>
      </c>
      <c r="R18" s="591"/>
      <c r="S18" s="600" t="s">
        <v>490</v>
      </c>
      <c r="T18" s="601">
        <f t="shared" si="1"/>
        <v>113</v>
      </c>
      <c r="U18" s="602" t="str">
        <f t="shared" si="2"/>
        <v/>
      </c>
    </row>
    <row r="19" spans="1:21" ht="24" customHeight="1">
      <c r="A19" s="609"/>
      <c r="B19" s="610"/>
      <c r="C19" s="611" t="s">
        <v>504</v>
      </c>
      <c r="D19" s="612" t="s">
        <v>505</v>
      </c>
      <c r="E19" s="613" t="s">
        <v>506</v>
      </c>
      <c r="F19" s="614" t="s">
        <v>507</v>
      </c>
      <c r="G19" s="615">
        <v>1.496</v>
      </c>
      <c r="H19" s="614" t="s">
        <v>508</v>
      </c>
      <c r="I19" s="616" t="s">
        <v>509</v>
      </c>
      <c r="J19" s="617" t="s">
        <v>496</v>
      </c>
      <c r="K19" s="618">
        <v>30.4</v>
      </c>
      <c r="L19" s="619">
        <v>76.370394736842087</v>
      </c>
      <c r="M19" s="618">
        <v>15.8</v>
      </c>
      <c r="N19" s="620">
        <v>19</v>
      </c>
      <c r="O19" s="616" t="s">
        <v>231</v>
      </c>
      <c r="P19" s="614" t="s">
        <v>56</v>
      </c>
      <c r="Q19" s="616" t="s">
        <v>36</v>
      </c>
      <c r="R19" s="612"/>
      <c r="S19" s="621" t="s">
        <v>230</v>
      </c>
      <c r="T19" s="622">
        <v>192</v>
      </c>
      <c r="U19" s="623">
        <v>160</v>
      </c>
    </row>
    <row r="20" spans="1:21" ht="24" customHeight="1">
      <c r="A20" s="609"/>
      <c r="B20" s="624"/>
      <c r="C20" s="625"/>
      <c r="D20" s="612" t="s">
        <v>510</v>
      </c>
      <c r="E20" s="613" t="s">
        <v>506</v>
      </c>
      <c r="F20" s="614" t="s">
        <v>507</v>
      </c>
      <c r="G20" s="615">
        <v>1.496</v>
      </c>
      <c r="H20" s="614" t="s">
        <v>508</v>
      </c>
      <c r="I20" s="616" t="s">
        <v>511</v>
      </c>
      <c r="J20" s="617" t="s">
        <v>496</v>
      </c>
      <c r="K20" s="618">
        <v>26.4</v>
      </c>
      <c r="L20" s="619">
        <v>87.941666666666677</v>
      </c>
      <c r="M20" s="618">
        <v>14.4</v>
      </c>
      <c r="N20" s="620">
        <v>17.600000000000001</v>
      </c>
      <c r="O20" s="616" t="s">
        <v>231</v>
      </c>
      <c r="P20" s="614" t="s">
        <v>56</v>
      </c>
      <c r="Q20" s="616" t="s">
        <v>39</v>
      </c>
      <c r="R20" s="612"/>
      <c r="S20" s="621" t="s">
        <v>230</v>
      </c>
      <c r="T20" s="622">
        <v>183</v>
      </c>
      <c r="U20" s="623">
        <v>150</v>
      </c>
    </row>
    <row r="21" spans="1:21" ht="24" customHeight="1">
      <c r="A21" s="588"/>
      <c r="B21" s="626"/>
      <c r="C21" s="627" t="s">
        <v>512</v>
      </c>
      <c r="D21" s="591" t="s">
        <v>513</v>
      </c>
      <c r="E21" s="592" t="s">
        <v>514</v>
      </c>
      <c r="F21" s="593" t="s">
        <v>515</v>
      </c>
      <c r="G21" s="594">
        <v>1.496</v>
      </c>
      <c r="H21" s="593" t="s">
        <v>487</v>
      </c>
      <c r="I21" s="595" t="s">
        <v>516</v>
      </c>
      <c r="J21" s="596" t="s">
        <v>517</v>
      </c>
      <c r="K21" s="597">
        <v>15.4</v>
      </c>
      <c r="L21" s="598">
        <f>IF(K21&gt;0,1/K21*34.6*67.1,"")</f>
        <v>150.75714285714284</v>
      </c>
      <c r="M21" s="597">
        <v>12.2</v>
      </c>
      <c r="N21" s="599">
        <v>15.4</v>
      </c>
      <c r="O21" s="593" t="s">
        <v>518</v>
      </c>
      <c r="P21" s="593" t="s">
        <v>519</v>
      </c>
      <c r="Q21" s="595" t="s">
        <v>36</v>
      </c>
      <c r="R21" s="628" t="s">
        <v>520</v>
      </c>
      <c r="S21" s="621" t="s">
        <v>490</v>
      </c>
      <c r="T21" s="601">
        <f>IF(K21&lt;&gt;0, IF(K21&gt;=M21,ROUNDDOWN(K21/M21*100,0),""),"")</f>
        <v>126</v>
      </c>
      <c r="U21" s="602">
        <f>IF(K21&lt;&gt;0, IF(K21&gt;=N21,ROUNDDOWN(K21/N21*100,0),""),"")</f>
        <v>100</v>
      </c>
    </row>
    <row r="22" spans="1:21" ht="24" customHeight="1">
      <c r="A22" s="588"/>
      <c r="B22" s="629"/>
      <c r="C22" s="606"/>
      <c r="D22" s="591" t="s">
        <v>513</v>
      </c>
      <c r="E22" s="592" t="s">
        <v>80</v>
      </c>
      <c r="F22" s="593" t="s">
        <v>515</v>
      </c>
      <c r="G22" s="594">
        <v>1.496</v>
      </c>
      <c r="H22" s="593" t="s">
        <v>487</v>
      </c>
      <c r="I22" s="595">
        <v>1740</v>
      </c>
      <c r="J22" s="596" t="s">
        <v>521</v>
      </c>
      <c r="K22" s="597">
        <v>15.2</v>
      </c>
      <c r="L22" s="598">
        <f>IF(K22&gt;0,1/K22*34.6*67.1,"")</f>
        <v>152.74078947368417</v>
      </c>
      <c r="M22" s="597">
        <v>12.2</v>
      </c>
      <c r="N22" s="599">
        <v>15.4</v>
      </c>
      <c r="O22" s="593" t="s">
        <v>518</v>
      </c>
      <c r="P22" s="593" t="s">
        <v>519</v>
      </c>
      <c r="Q22" s="595" t="s">
        <v>36</v>
      </c>
      <c r="R22" s="628" t="s">
        <v>522</v>
      </c>
      <c r="S22" s="621" t="s">
        <v>490</v>
      </c>
      <c r="T22" s="601">
        <f>IF(K22&lt;&gt;0, IF(K22&gt;=M22,ROUNDDOWN(K22/M22*100,0),""),"")</f>
        <v>124</v>
      </c>
      <c r="U22" s="602" t="str">
        <f>IF(K22&lt;&gt;0, IF(K22&gt;=N22,ROUNDDOWN(K22/N22*100,0),""),"")</f>
        <v/>
      </c>
    </row>
    <row r="23" spans="1:21" ht="24" customHeight="1">
      <c r="A23" s="588"/>
      <c r="B23" s="629"/>
      <c r="C23" s="606"/>
      <c r="D23" s="591" t="s">
        <v>523</v>
      </c>
      <c r="E23" s="592" t="s">
        <v>524</v>
      </c>
      <c r="F23" s="593" t="s">
        <v>515</v>
      </c>
      <c r="G23" s="594">
        <v>1.496</v>
      </c>
      <c r="H23" s="593" t="s">
        <v>368</v>
      </c>
      <c r="I23" s="595" t="s">
        <v>525</v>
      </c>
      <c r="J23" s="596" t="s">
        <v>521</v>
      </c>
      <c r="K23" s="630">
        <v>14.8</v>
      </c>
      <c r="L23" s="631">
        <v>156.86891891891889</v>
      </c>
      <c r="M23" s="597">
        <v>11.1</v>
      </c>
      <c r="N23" s="599">
        <v>14.4</v>
      </c>
      <c r="O23" s="593" t="s">
        <v>489</v>
      </c>
      <c r="P23" s="593" t="s">
        <v>35</v>
      </c>
      <c r="Q23" s="595" t="s">
        <v>36</v>
      </c>
      <c r="R23" s="628"/>
      <c r="S23" s="621" t="s">
        <v>277</v>
      </c>
      <c r="T23" s="601">
        <v>133</v>
      </c>
      <c r="U23" s="602">
        <v>102</v>
      </c>
    </row>
    <row r="24" spans="1:21" ht="24" customHeight="1" thickBot="1">
      <c r="A24" s="632"/>
      <c r="B24" s="633"/>
      <c r="C24" s="608"/>
      <c r="D24" s="591" t="s">
        <v>526</v>
      </c>
      <c r="E24" s="592" t="s">
        <v>527</v>
      </c>
      <c r="F24" s="593" t="s">
        <v>515</v>
      </c>
      <c r="G24" s="594">
        <v>1.496</v>
      </c>
      <c r="H24" s="593" t="s">
        <v>487</v>
      </c>
      <c r="I24" s="595" t="s">
        <v>528</v>
      </c>
      <c r="J24" s="596" t="s">
        <v>517</v>
      </c>
      <c r="K24" s="634">
        <v>14.5</v>
      </c>
      <c r="L24" s="635">
        <f>IF(K24&gt;0,1/K24*34.6*67.1,"")</f>
        <v>160.11448275862068</v>
      </c>
      <c r="M24" s="597">
        <v>11.1</v>
      </c>
      <c r="N24" s="599">
        <v>14.4</v>
      </c>
      <c r="O24" s="593" t="s">
        <v>518</v>
      </c>
      <c r="P24" s="593" t="s">
        <v>519</v>
      </c>
      <c r="Q24" s="595" t="s">
        <v>39</v>
      </c>
      <c r="R24" s="591"/>
      <c r="S24" s="621" t="s">
        <v>490</v>
      </c>
      <c r="T24" s="601">
        <f>IF(K24&lt;&gt;0, IF(K24&gt;=M24,ROUNDDOWN(K24/M24*100,0),""),"")</f>
        <v>130</v>
      </c>
      <c r="U24" s="602">
        <f>IF(K24&lt;&gt;0, IF(K24&gt;=N24,ROUNDDOWN(K24/N24*100,0),""),"")</f>
        <v>100</v>
      </c>
    </row>
    <row r="25" spans="1:21" ht="10.5" thickTop="1"/>
  </sheetData>
  <sheetProtection selectLockedCells="1"/>
  <mergeCells count="23">
    <mergeCell ref="D6:D8"/>
    <mergeCell ref="E6:E8"/>
    <mergeCell ref="F6:F8"/>
    <mergeCell ref="G6:G8"/>
    <mergeCell ref="K4:N4"/>
    <mergeCell ref="P4:R4"/>
    <mergeCell ref="T4:T8"/>
    <mergeCell ref="U4:U8"/>
    <mergeCell ref="K5:K8"/>
    <mergeCell ref="L5:L8"/>
    <mergeCell ref="M5:M8"/>
    <mergeCell ref="N5:N8"/>
    <mergeCell ref="P5:R5"/>
    <mergeCell ref="J2:O2"/>
    <mergeCell ref="Q2:U2"/>
    <mergeCell ref="R3:U3"/>
    <mergeCell ref="A4:A8"/>
    <mergeCell ref="B4:C8"/>
    <mergeCell ref="D4:D5"/>
    <mergeCell ref="F4:G5"/>
    <mergeCell ref="H4:H8"/>
    <mergeCell ref="I4:I8"/>
    <mergeCell ref="J4:J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51" firstPageNumber="0" fitToHeight="0" orientation="landscape" r:id="rId1"/>
  <headerFooter alignWithMargins="0">
    <oddHeader>&amp;R様式1-6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5EEF3-84BD-4105-8D08-98D1A322EC11}">
  <sheetPr>
    <tabColor rgb="FFC00000"/>
    <pageSetUpPr fitToPage="1"/>
  </sheetPr>
  <dimension ref="A1:X26"/>
  <sheetViews>
    <sheetView view="pageBreakPreview" zoomScaleNormal="55" zoomScaleSheetLayoutView="100" workbookViewId="0">
      <selection activeCell="L44" sqref="L44"/>
    </sheetView>
  </sheetViews>
  <sheetFormatPr defaultRowHeight="10"/>
  <cols>
    <col min="1" max="1" width="15.90625" style="44" customWidth="1"/>
    <col min="2" max="2" width="3.90625" style="2" bestFit="1" customWidth="1"/>
    <col min="3" max="3" width="38.26953125" style="2" customWidth="1"/>
    <col min="4" max="4" width="13.90625" style="2" bestFit="1" customWidth="1"/>
    <col min="5" max="5" width="17" style="45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7265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26953125" style="2" bestFit="1" customWidth="1"/>
    <col min="19" max="19" width="11" style="2" bestFit="1" customWidth="1"/>
    <col min="20" max="21" width="8.26953125" style="2" bestFit="1" customWidth="1"/>
    <col min="22" max="22" width="8.7265625" style="2"/>
    <col min="23" max="24" width="10.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2695312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7265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26953125" style="2" bestFit="1" customWidth="1"/>
    <col min="275" max="275" width="11" style="2" bestFit="1" customWidth="1"/>
    <col min="276" max="277" width="8.2695312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2695312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7265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26953125" style="2" bestFit="1" customWidth="1"/>
    <col min="531" max="531" width="11" style="2" bestFit="1" customWidth="1"/>
    <col min="532" max="533" width="8.2695312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2695312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7265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26953125" style="2" bestFit="1" customWidth="1"/>
    <col min="787" max="787" width="11" style="2" bestFit="1" customWidth="1"/>
    <col min="788" max="789" width="8.2695312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2695312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7265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26953125" style="2" bestFit="1" customWidth="1"/>
    <col min="1043" max="1043" width="11" style="2" bestFit="1" customWidth="1"/>
    <col min="1044" max="1045" width="8.2695312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2695312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7265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26953125" style="2" bestFit="1" customWidth="1"/>
    <col min="1299" max="1299" width="11" style="2" bestFit="1" customWidth="1"/>
    <col min="1300" max="1301" width="8.2695312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2695312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7265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26953125" style="2" bestFit="1" customWidth="1"/>
    <col min="1555" max="1555" width="11" style="2" bestFit="1" customWidth="1"/>
    <col min="1556" max="1557" width="8.2695312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2695312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7265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26953125" style="2" bestFit="1" customWidth="1"/>
    <col min="1811" max="1811" width="11" style="2" bestFit="1" customWidth="1"/>
    <col min="1812" max="1813" width="8.2695312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2695312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7265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26953125" style="2" bestFit="1" customWidth="1"/>
    <col min="2067" max="2067" width="11" style="2" bestFit="1" customWidth="1"/>
    <col min="2068" max="2069" width="8.2695312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2695312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7265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26953125" style="2" bestFit="1" customWidth="1"/>
    <col min="2323" max="2323" width="11" style="2" bestFit="1" customWidth="1"/>
    <col min="2324" max="2325" width="8.2695312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2695312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7265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26953125" style="2" bestFit="1" customWidth="1"/>
    <col min="2579" max="2579" width="11" style="2" bestFit="1" customWidth="1"/>
    <col min="2580" max="2581" width="8.2695312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2695312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7265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26953125" style="2" bestFit="1" customWidth="1"/>
    <col min="2835" max="2835" width="11" style="2" bestFit="1" customWidth="1"/>
    <col min="2836" max="2837" width="8.2695312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2695312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7265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26953125" style="2" bestFit="1" customWidth="1"/>
    <col min="3091" max="3091" width="11" style="2" bestFit="1" customWidth="1"/>
    <col min="3092" max="3093" width="8.2695312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2695312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7265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26953125" style="2" bestFit="1" customWidth="1"/>
    <col min="3347" max="3347" width="11" style="2" bestFit="1" customWidth="1"/>
    <col min="3348" max="3349" width="8.2695312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2695312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7265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26953125" style="2" bestFit="1" customWidth="1"/>
    <col min="3603" max="3603" width="11" style="2" bestFit="1" customWidth="1"/>
    <col min="3604" max="3605" width="8.2695312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2695312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7265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26953125" style="2" bestFit="1" customWidth="1"/>
    <col min="3859" max="3859" width="11" style="2" bestFit="1" customWidth="1"/>
    <col min="3860" max="3861" width="8.2695312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2695312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7265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26953125" style="2" bestFit="1" customWidth="1"/>
    <col min="4115" max="4115" width="11" style="2" bestFit="1" customWidth="1"/>
    <col min="4116" max="4117" width="8.2695312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2695312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7265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26953125" style="2" bestFit="1" customWidth="1"/>
    <col min="4371" max="4371" width="11" style="2" bestFit="1" customWidth="1"/>
    <col min="4372" max="4373" width="8.2695312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2695312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7265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26953125" style="2" bestFit="1" customWidth="1"/>
    <col min="4627" max="4627" width="11" style="2" bestFit="1" customWidth="1"/>
    <col min="4628" max="4629" width="8.2695312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2695312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7265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26953125" style="2" bestFit="1" customWidth="1"/>
    <col min="4883" max="4883" width="11" style="2" bestFit="1" customWidth="1"/>
    <col min="4884" max="4885" width="8.2695312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2695312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7265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26953125" style="2" bestFit="1" customWidth="1"/>
    <col min="5139" max="5139" width="11" style="2" bestFit="1" customWidth="1"/>
    <col min="5140" max="5141" width="8.2695312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2695312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7265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26953125" style="2" bestFit="1" customWidth="1"/>
    <col min="5395" max="5395" width="11" style="2" bestFit="1" customWidth="1"/>
    <col min="5396" max="5397" width="8.2695312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2695312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7265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26953125" style="2" bestFit="1" customWidth="1"/>
    <col min="5651" max="5651" width="11" style="2" bestFit="1" customWidth="1"/>
    <col min="5652" max="5653" width="8.2695312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2695312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7265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26953125" style="2" bestFit="1" customWidth="1"/>
    <col min="5907" max="5907" width="11" style="2" bestFit="1" customWidth="1"/>
    <col min="5908" max="5909" width="8.2695312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2695312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7265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26953125" style="2" bestFit="1" customWidth="1"/>
    <col min="6163" max="6163" width="11" style="2" bestFit="1" customWidth="1"/>
    <col min="6164" max="6165" width="8.2695312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2695312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7265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26953125" style="2" bestFit="1" customWidth="1"/>
    <col min="6419" max="6419" width="11" style="2" bestFit="1" customWidth="1"/>
    <col min="6420" max="6421" width="8.2695312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2695312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7265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26953125" style="2" bestFit="1" customWidth="1"/>
    <col min="6675" max="6675" width="11" style="2" bestFit="1" customWidth="1"/>
    <col min="6676" max="6677" width="8.2695312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2695312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7265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26953125" style="2" bestFit="1" customWidth="1"/>
    <col min="6931" max="6931" width="11" style="2" bestFit="1" customWidth="1"/>
    <col min="6932" max="6933" width="8.2695312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2695312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7265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26953125" style="2" bestFit="1" customWidth="1"/>
    <col min="7187" max="7187" width="11" style="2" bestFit="1" customWidth="1"/>
    <col min="7188" max="7189" width="8.2695312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2695312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7265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26953125" style="2" bestFit="1" customWidth="1"/>
    <col min="7443" max="7443" width="11" style="2" bestFit="1" customWidth="1"/>
    <col min="7444" max="7445" width="8.2695312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2695312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7265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26953125" style="2" bestFit="1" customWidth="1"/>
    <col min="7699" max="7699" width="11" style="2" bestFit="1" customWidth="1"/>
    <col min="7700" max="7701" width="8.2695312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2695312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7265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26953125" style="2" bestFit="1" customWidth="1"/>
    <col min="7955" max="7955" width="11" style="2" bestFit="1" customWidth="1"/>
    <col min="7956" max="7957" width="8.2695312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2695312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7265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26953125" style="2" bestFit="1" customWidth="1"/>
    <col min="8211" max="8211" width="11" style="2" bestFit="1" customWidth="1"/>
    <col min="8212" max="8213" width="8.2695312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2695312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7265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26953125" style="2" bestFit="1" customWidth="1"/>
    <col min="8467" max="8467" width="11" style="2" bestFit="1" customWidth="1"/>
    <col min="8468" max="8469" width="8.2695312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2695312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7265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26953125" style="2" bestFit="1" customWidth="1"/>
    <col min="8723" max="8723" width="11" style="2" bestFit="1" customWidth="1"/>
    <col min="8724" max="8725" width="8.2695312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2695312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7265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26953125" style="2" bestFit="1" customWidth="1"/>
    <col min="8979" max="8979" width="11" style="2" bestFit="1" customWidth="1"/>
    <col min="8980" max="8981" width="8.2695312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2695312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7265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26953125" style="2" bestFit="1" customWidth="1"/>
    <col min="9235" max="9235" width="11" style="2" bestFit="1" customWidth="1"/>
    <col min="9236" max="9237" width="8.2695312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2695312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7265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26953125" style="2" bestFit="1" customWidth="1"/>
    <col min="9491" max="9491" width="11" style="2" bestFit="1" customWidth="1"/>
    <col min="9492" max="9493" width="8.2695312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2695312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7265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26953125" style="2" bestFit="1" customWidth="1"/>
    <col min="9747" max="9747" width="11" style="2" bestFit="1" customWidth="1"/>
    <col min="9748" max="9749" width="8.2695312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2695312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7265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26953125" style="2" bestFit="1" customWidth="1"/>
    <col min="10003" max="10003" width="11" style="2" bestFit="1" customWidth="1"/>
    <col min="10004" max="10005" width="8.2695312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2695312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7265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26953125" style="2" bestFit="1" customWidth="1"/>
    <col min="10259" max="10259" width="11" style="2" bestFit="1" customWidth="1"/>
    <col min="10260" max="10261" width="8.2695312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2695312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7265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26953125" style="2" bestFit="1" customWidth="1"/>
    <col min="10515" max="10515" width="11" style="2" bestFit="1" customWidth="1"/>
    <col min="10516" max="10517" width="8.2695312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2695312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7265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26953125" style="2" bestFit="1" customWidth="1"/>
    <col min="10771" max="10771" width="11" style="2" bestFit="1" customWidth="1"/>
    <col min="10772" max="10773" width="8.2695312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2695312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7265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26953125" style="2" bestFit="1" customWidth="1"/>
    <col min="11027" max="11027" width="11" style="2" bestFit="1" customWidth="1"/>
    <col min="11028" max="11029" width="8.2695312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2695312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7265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26953125" style="2" bestFit="1" customWidth="1"/>
    <col min="11283" max="11283" width="11" style="2" bestFit="1" customWidth="1"/>
    <col min="11284" max="11285" width="8.2695312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2695312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7265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26953125" style="2" bestFit="1" customWidth="1"/>
    <col min="11539" max="11539" width="11" style="2" bestFit="1" customWidth="1"/>
    <col min="11540" max="11541" width="8.2695312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2695312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7265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26953125" style="2" bestFit="1" customWidth="1"/>
    <col min="11795" max="11795" width="11" style="2" bestFit="1" customWidth="1"/>
    <col min="11796" max="11797" width="8.2695312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2695312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7265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26953125" style="2" bestFit="1" customWidth="1"/>
    <col min="12051" max="12051" width="11" style="2" bestFit="1" customWidth="1"/>
    <col min="12052" max="12053" width="8.2695312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2695312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7265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26953125" style="2" bestFit="1" customWidth="1"/>
    <col min="12307" max="12307" width="11" style="2" bestFit="1" customWidth="1"/>
    <col min="12308" max="12309" width="8.2695312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2695312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7265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26953125" style="2" bestFit="1" customWidth="1"/>
    <col min="12563" max="12563" width="11" style="2" bestFit="1" customWidth="1"/>
    <col min="12564" max="12565" width="8.2695312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2695312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7265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26953125" style="2" bestFit="1" customWidth="1"/>
    <col min="12819" max="12819" width="11" style="2" bestFit="1" customWidth="1"/>
    <col min="12820" max="12821" width="8.2695312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2695312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7265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26953125" style="2" bestFit="1" customWidth="1"/>
    <col min="13075" max="13075" width="11" style="2" bestFit="1" customWidth="1"/>
    <col min="13076" max="13077" width="8.2695312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2695312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7265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26953125" style="2" bestFit="1" customWidth="1"/>
    <col min="13331" max="13331" width="11" style="2" bestFit="1" customWidth="1"/>
    <col min="13332" max="13333" width="8.2695312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2695312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7265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26953125" style="2" bestFit="1" customWidth="1"/>
    <col min="13587" max="13587" width="11" style="2" bestFit="1" customWidth="1"/>
    <col min="13588" max="13589" width="8.2695312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2695312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7265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26953125" style="2" bestFit="1" customWidth="1"/>
    <col min="13843" max="13843" width="11" style="2" bestFit="1" customWidth="1"/>
    <col min="13844" max="13845" width="8.2695312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2695312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7265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26953125" style="2" bestFit="1" customWidth="1"/>
    <col min="14099" max="14099" width="11" style="2" bestFit="1" customWidth="1"/>
    <col min="14100" max="14101" width="8.2695312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2695312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7265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26953125" style="2" bestFit="1" customWidth="1"/>
    <col min="14355" max="14355" width="11" style="2" bestFit="1" customWidth="1"/>
    <col min="14356" max="14357" width="8.2695312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2695312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7265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26953125" style="2" bestFit="1" customWidth="1"/>
    <col min="14611" max="14611" width="11" style="2" bestFit="1" customWidth="1"/>
    <col min="14612" max="14613" width="8.2695312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2695312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7265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26953125" style="2" bestFit="1" customWidth="1"/>
    <col min="14867" max="14867" width="11" style="2" bestFit="1" customWidth="1"/>
    <col min="14868" max="14869" width="8.2695312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2695312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7265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26953125" style="2" bestFit="1" customWidth="1"/>
    <col min="15123" max="15123" width="11" style="2" bestFit="1" customWidth="1"/>
    <col min="15124" max="15125" width="8.2695312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2695312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7265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26953125" style="2" bestFit="1" customWidth="1"/>
    <col min="15379" max="15379" width="11" style="2" bestFit="1" customWidth="1"/>
    <col min="15380" max="15381" width="8.2695312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2695312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7265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26953125" style="2" bestFit="1" customWidth="1"/>
    <col min="15635" max="15635" width="11" style="2" bestFit="1" customWidth="1"/>
    <col min="15636" max="15637" width="8.2695312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2695312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7265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26953125" style="2" bestFit="1" customWidth="1"/>
    <col min="15891" max="15891" width="11" style="2" bestFit="1" customWidth="1"/>
    <col min="15892" max="15893" width="8.2695312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2695312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7265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26953125" style="2" bestFit="1" customWidth="1"/>
    <col min="16147" max="16147" width="11" style="2" bestFit="1" customWidth="1"/>
    <col min="16148" max="16149" width="8.26953125" style="2" bestFit="1" customWidth="1"/>
    <col min="16150" max="16384" width="8.7265625" style="2"/>
  </cols>
  <sheetData>
    <row r="1" spans="1:24" ht="21.75" customHeight="1">
      <c r="A1" s="1"/>
      <c r="B1" s="1"/>
      <c r="Q1" s="3"/>
    </row>
    <row r="2" spans="1:24" ht="15.5">
      <c r="A2" s="2"/>
      <c r="E2" s="2"/>
      <c r="F2" s="5"/>
      <c r="J2" s="368" t="s">
        <v>276</v>
      </c>
      <c r="K2" s="368"/>
      <c r="L2" s="368"/>
      <c r="M2" s="368"/>
      <c r="N2" s="368"/>
      <c r="O2" s="368"/>
      <c r="P2" s="6"/>
      <c r="Q2" s="522" t="s">
        <v>328</v>
      </c>
      <c r="R2" s="369"/>
      <c r="S2" s="369"/>
      <c r="T2" s="369"/>
      <c r="U2" s="369"/>
    </row>
    <row r="3" spans="1:24" ht="23.25" customHeight="1">
      <c r="A3" s="177" t="s">
        <v>227</v>
      </c>
      <c r="B3" s="7"/>
      <c r="E3" s="2"/>
      <c r="J3" s="6"/>
      <c r="Q3" s="8"/>
      <c r="R3" s="370" t="s">
        <v>3</v>
      </c>
      <c r="S3" s="370"/>
      <c r="T3" s="370"/>
      <c r="U3" s="370"/>
      <c r="W3" s="147" t="s">
        <v>225</v>
      </c>
      <c r="X3" s="10"/>
    </row>
    <row r="4" spans="1:24" ht="14.25" customHeight="1" thickBot="1">
      <c r="A4" s="347" t="s">
        <v>5</v>
      </c>
      <c r="B4" s="371" t="s">
        <v>6</v>
      </c>
      <c r="C4" s="372"/>
      <c r="D4" s="375"/>
      <c r="E4" s="377"/>
      <c r="F4" s="371" t="s">
        <v>7</v>
      </c>
      <c r="G4" s="379"/>
      <c r="H4" s="436" t="s">
        <v>327</v>
      </c>
      <c r="I4" s="356" t="s">
        <v>9</v>
      </c>
      <c r="J4" s="332" t="s">
        <v>10</v>
      </c>
      <c r="K4" s="353" t="s">
        <v>326</v>
      </c>
      <c r="L4" s="354"/>
      <c r="M4" s="354"/>
      <c r="N4" s="355"/>
      <c r="O4" s="436" t="s">
        <v>217</v>
      </c>
      <c r="P4" s="441" t="s">
        <v>325</v>
      </c>
      <c r="Q4" s="358"/>
      <c r="R4" s="359"/>
      <c r="S4" s="363" t="s">
        <v>14</v>
      </c>
      <c r="T4" s="442" t="s">
        <v>214</v>
      </c>
      <c r="U4" s="436" t="s">
        <v>213</v>
      </c>
      <c r="W4" s="434" t="s">
        <v>324</v>
      </c>
      <c r="X4" s="434" t="s">
        <v>323</v>
      </c>
    </row>
    <row r="5" spans="1:24" ht="11.25" customHeight="1">
      <c r="A5" s="348"/>
      <c r="B5" s="373"/>
      <c r="C5" s="374"/>
      <c r="D5" s="376"/>
      <c r="E5" s="378"/>
      <c r="F5" s="334"/>
      <c r="G5" s="346"/>
      <c r="H5" s="348"/>
      <c r="I5" s="348"/>
      <c r="J5" s="333"/>
      <c r="K5" s="337" t="s">
        <v>17</v>
      </c>
      <c r="L5" s="340" t="s">
        <v>322</v>
      </c>
      <c r="M5" s="343" t="s">
        <v>19</v>
      </c>
      <c r="N5" s="344" t="s">
        <v>20</v>
      </c>
      <c r="O5" s="437"/>
      <c r="P5" s="360"/>
      <c r="Q5" s="361"/>
      <c r="R5" s="362"/>
      <c r="S5" s="364"/>
      <c r="T5" s="366"/>
      <c r="U5" s="348"/>
      <c r="W5" s="434"/>
      <c r="X5" s="434"/>
    </row>
    <row r="6" spans="1:24" ht="11.25" customHeight="1">
      <c r="A6" s="348"/>
      <c r="B6" s="373"/>
      <c r="C6" s="374"/>
      <c r="D6" s="347" t="s">
        <v>21</v>
      </c>
      <c r="E6" s="448" t="s">
        <v>206</v>
      </c>
      <c r="F6" s="347" t="s">
        <v>21</v>
      </c>
      <c r="G6" s="356" t="s">
        <v>321</v>
      </c>
      <c r="H6" s="348"/>
      <c r="I6" s="348"/>
      <c r="J6" s="333"/>
      <c r="K6" s="338"/>
      <c r="L6" s="341"/>
      <c r="M6" s="338"/>
      <c r="N6" s="345"/>
      <c r="O6" s="437"/>
      <c r="P6" s="436" t="s">
        <v>203</v>
      </c>
      <c r="Q6" s="436" t="s">
        <v>202</v>
      </c>
      <c r="R6" s="347" t="s">
        <v>26</v>
      </c>
      <c r="S6" s="443" t="s">
        <v>200</v>
      </c>
      <c r="T6" s="366"/>
      <c r="U6" s="348"/>
      <c r="W6" s="434"/>
      <c r="X6" s="434"/>
    </row>
    <row r="7" spans="1:24" ht="12" customHeight="1">
      <c r="A7" s="348"/>
      <c r="B7" s="373"/>
      <c r="C7" s="374"/>
      <c r="D7" s="348"/>
      <c r="E7" s="348"/>
      <c r="F7" s="348"/>
      <c r="G7" s="348"/>
      <c r="H7" s="348"/>
      <c r="I7" s="348"/>
      <c r="J7" s="333"/>
      <c r="K7" s="338"/>
      <c r="L7" s="341"/>
      <c r="M7" s="338"/>
      <c r="N7" s="345"/>
      <c r="O7" s="437"/>
      <c r="P7" s="437"/>
      <c r="Q7" s="437"/>
      <c r="R7" s="348"/>
      <c r="S7" s="444"/>
      <c r="T7" s="366"/>
      <c r="U7" s="348"/>
      <c r="W7" s="434"/>
      <c r="X7" s="434"/>
    </row>
    <row r="8" spans="1:24" ht="11.25" customHeight="1">
      <c r="A8" s="349"/>
      <c r="B8" s="446"/>
      <c r="C8" s="447"/>
      <c r="D8" s="349"/>
      <c r="E8" s="349"/>
      <c r="F8" s="349"/>
      <c r="G8" s="349"/>
      <c r="H8" s="349"/>
      <c r="I8" s="349"/>
      <c r="J8" s="334"/>
      <c r="K8" s="339"/>
      <c r="L8" s="342"/>
      <c r="M8" s="339"/>
      <c r="N8" s="346"/>
      <c r="O8" s="438"/>
      <c r="P8" s="438"/>
      <c r="Q8" s="438"/>
      <c r="R8" s="349"/>
      <c r="S8" s="445"/>
      <c r="T8" s="367"/>
      <c r="U8" s="349"/>
      <c r="W8" s="435"/>
      <c r="X8" s="435"/>
    </row>
    <row r="9" spans="1:24" ht="48" customHeight="1">
      <c r="A9" s="176" t="s">
        <v>320</v>
      </c>
      <c r="B9" s="174"/>
      <c r="C9" s="173" t="s">
        <v>319</v>
      </c>
      <c r="D9" s="164" t="s">
        <v>318</v>
      </c>
      <c r="E9" s="20" t="s">
        <v>317</v>
      </c>
      <c r="F9" s="41" t="s">
        <v>314</v>
      </c>
      <c r="G9" s="22">
        <v>1.496</v>
      </c>
      <c r="H9" s="41" t="s">
        <v>289</v>
      </c>
      <c r="I9" s="163" t="str">
        <f t="shared" ref="I9:I25" si="0">IF(W9="","",(IF(X9-W9&gt;0,CONCATENATE(TEXT(W9,"#,##0"),"~",TEXT(X9,"#,##0")),TEXT(W9,"#,##0"))))</f>
        <v>1,090~1,100</v>
      </c>
      <c r="J9" s="162">
        <v>5</v>
      </c>
      <c r="K9" s="169">
        <v>21.8</v>
      </c>
      <c r="L9" s="168">
        <f t="shared" ref="L9:L25" si="1">IF(K9&gt;0,1/K9*34.6*67.1,"")</f>
        <v>106.49816513761466</v>
      </c>
      <c r="M9" s="159">
        <f t="shared" ref="M9:M25" si="2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18.7</v>
      </c>
      <c r="N9" s="158">
        <f t="shared" ref="N9:N25" si="3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21.8</v>
      </c>
      <c r="O9" s="155" t="s">
        <v>288</v>
      </c>
      <c r="P9" s="157" t="s">
        <v>308</v>
      </c>
      <c r="Q9" s="155" t="s">
        <v>36</v>
      </c>
      <c r="R9" s="156"/>
      <c r="S9" s="155" t="s">
        <v>277</v>
      </c>
      <c r="T9" s="154">
        <f t="shared" ref="T9:T25" si="4">IFERROR(IF(K9&lt;M9,"",(ROUNDDOWN(K9/M9*100,0))),"")</f>
        <v>116</v>
      </c>
      <c r="U9" s="153">
        <f t="shared" ref="U9:U25" si="5">IFERROR(IF(K9&lt;N9,"",(ROUNDDOWN(K9/N9*100,0))),"")</f>
        <v>100</v>
      </c>
      <c r="W9" s="35">
        <v>1090</v>
      </c>
      <c r="X9" s="35">
        <v>1100</v>
      </c>
    </row>
    <row r="10" spans="1:24" ht="49.5" customHeight="1">
      <c r="A10" s="172"/>
      <c r="B10" s="166"/>
      <c r="C10" s="165"/>
      <c r="D10" s="164" t="s">
        <v>316</v>
      </c>
      <c r="E10" s="20" t="s">
        <v>315</v>
      </c>
      <c r="F10" s="41" t="s">
        <v>314</v>
      </c>
      <c r="G10" s="22">
        <v>1.496</v>
      </c>
      <c r="H10" s="41" t="s">
        <v>289</v>
      </c>
      <c r="I10" s="163" t="str">
        <f t="shared" si="0"/>
        <v>1,160~1,180</v>
      </c>
      <c r="J10" s="162">
        <v>5</v>
      </c>
      <c r="K10" s="169">
        <v>19.8</v>
      </c>
      <c r="L10" s="168">
        <f t="shared" si="1"/>
        <v>117.25555555555556</v>
      </c>
      <c r="M10" s="159">
        <f t="shared" si="2"/>
        <v>18.7</v>
      </c>
      <c r="N10" s="158">
        <f t="shared" si="3"/>
        <v>21.8</v>
      </c>
      <c r="O10" s="155" t="s">
        <v>288</v>
      </c>
      <c r="P10" s="157" t="s">
        <v>308</v>
      </c>
      <c r="Q10" s="155" t="s">
        <v>39</v>
      </c>
      <c r="R10" s="156"/>
      <c r="S10" s="155" t="s">
        <v>277</v>
      </c>
      <c r="T10" s="154">
        <f t="shared" si="4"/>
        <v>105</v>
      </c>
      <c r="U10" s="153" t="str">
        <f t="shared" si="5"/>
        <v/>
      </c>
      <c r="W10" s="35">
        <v>1160</v>
      </c>
      <c r="X10" s="35">
        <v>1180</v>
      </c>
    </row>
    <row r="11" spans="1:24" ht="24" customHeight="1">
      <c r="A11" s="172"/>
      <c r="B11" s="171"/>
      <c r="C11" s="173" t="s">
        <v>313</v>
      </c>
      <c r="D11" s="164" t="s">
        <v>312</v>
      </c>
      <c r="E11" s="175" t="s">
        <v>311</v>
      </c>
      <c r="F11" s="41" t="s">
        <v>310</v>
      </c>
      <c r="G11" s="22">
        <v>1.9970000000000001</v>
      </c>
      <c r="H11" s="41" t="s">
        <v>289</v>
      </c>
      <c r="I11" s="163" t="str">
        <f t="shared" si="0"/>
        <v>1,500~1,530</v>
      </c>
      <c r="J11" s="162">
        <v>5</v>
      </c>
      <c r="K11" s="169">
        <v>17.7</v>
      </c>
      <c r="L11" s="168">
        <f t="shared" si="1"/>
        <v>131.16723163841806</v>
      </c>
      <c r="M11" s="159">
        <f t="shared" si="2"/>
        <v>14.4</v>
      </c>
      <c r="N11" s="158">
        <f t="shared" si="3"/>
        <v>17.600000000000001</v>
      </c>
      <c r="O11" s="155" t="s">
        <v>309</v>
      </c>
      <c r="P11" s="157" t="s">
        <v>308</v>
      </c>
      <c r="Q11" s="155" t="s">
        <v>39</v>
      </c>
      <c r="R11" s="156"/>
      <c r="S11" s="155" t="s">
        <v>277</v>
      </c>
      <c r="T11" s="154">
        <f t="shared" si="4"/>
        <v>122</v>
      </c>
      <c r="U11" s="153">
        <f t="shared" si="5"/>
        <v>100</v>
      </c>
      <c r="W11" s="35">
        <v>1500</v>
      </c>
      <c r="X11" s="35">
        <v>1530</v>
      </c>
    </row>
    <row r="12" spans="1:24" ht="24" customHeight="1">
      <c r="A12" s="172"/>
      <c r="B12" s="171"/>
      <c r="C12" s="170"/>
      <c r="D12" s="164" t="s">
        <v>306</v>
      </c>
      <c r="E12" s="20" t="s">
        <v>307</v>
      </c>
      <c r="F12" s="41" t="s">
        <v>299</v>
      </c>
      <c r="G12" s="22">
        <v>1.9970000000000001</v>
      </c>
      <c r="H12" s="41" t="s">
        <v>289</v>
      </c>
      <c r="I12" s="163" t="str">
        <f t="shared" si="0"/>
        <v>1,380</v>
      </c>
      <c r="J12" s="162">
        <v>5</v>
      </c>
      <c r="K12" s="169">
        <v>17.5</v>
      </c>
      <c r="L12" s="168">
        <f t="shared" si="1"/>
        <v>132.66628571428569</v>
      </c>
      <c r="M12" s="159">
        <f t="shared" si="2"/>
        <v>15.8</v>
      </c>
      <c r="N12" s="158">
        <f t="shared" si="3"/>
        <v>19</v>
      </c>
      <c r="O12" s="155" t="s">
        <v>298</v>
      </c>
      <c r="P12" s="157" t="s">
        <v>35</v>
      </c>
      <c r="Q12" s="155" t="s">
        <v>36</v>
      </c>
      <c r="R12" s="156"/>
      <c r="S12" s="155" t="s">
        <v>277</v>
      </c>
      <c r="T12" s="154">
        <f t="shared" si="4"/>
        <v>110</v>
      </c>
      <c r="U12" s="153" t="str">
        <f t="shared" si="5"/>
        <v/>
      </c>
      <c r="W12" s="35">
        <v>1380</v>
      </c>
      <c r="X12" s="35"/>
    </row>
    <row r="13" spans="1:24" ht="24" customHeight="1">
      <c r="A13" s="172"/>
      <c r="B13" s="166"/>
      <c r="C13" s="165"/>
      <c r="D13" s="164" t="s">
        <v>306</v>
      </c>
      <c r="E13" s="20" t="s">
        <v>283</v>
      </c>
      <c r="F13" s="41" t="s">
        <v>299</v>
      </c>
      <c r="G13" s="22">
        <v>1.9970000000000001</v>
      </c>
      <c r="H13" s="41" t="s">
        <v>289</v>
      </c>
      <c r="I13" s="163" t="str">
        <f t="shared" si="0"/>
        <v>1,450</v>
      </c>
      <c r="J13" s="162">
        <v>5</v>
      </c>
      <c r="K13" s="169">
        <v>16.600000000000001</v>
      </c>
      <c r="L13" s="168">
        <f t="shared" si="1"/>
        <v>139.85903614457828</v>
      </c>
      <c r="M13" s="159">
        <f t="shared" si="2"/>
        <v>14.4</v>
      </c>
      <c r="N13" s="158">
        <f t="shared" si="3"/>
        <v>17.600000000000001</v>
      </c>
      <c r="O13" s="155" t="s">
        <v>298</v>
      </c>
      <c r="P13" s="157" t="s">
        <v>35</v>
      </c>
      <c r="Q13" s="155" t="s">
        <v>39</v>
      </c>
      <c r="R13" s="156"/>
      <c r="S13" s="155" t="s">
        <v>277</v>
      </c>
      <c r="T13" s="154">
        <f t="shared" si="4"/>
        <v>115</v>
      </c>
      <c r="U13" s="153" t="str">
        <f t="shared" si="5"/>
        <v/>
      </c>
      <c r="W13" s="35">
        <v>1450</v>
      </c>
      <c r="X13" s="35"/>
    </row>
    <row r="14" spans="1:24" ht="24" customHeight="1">
      <c r="A14" s="172"/>
      <c r="B14" s="171"/>
      <c r="C14" s="170" t="s">
        <v>305</v>
      </c>
      <c r="D14" s="164" t="s">
        <v>304</v>
      </c>
      <c r="E14" s="175" t="s">
        <v>302</v>
      </c>
      <c r="F14" s="41" t="s">
        <v>299</v>
      </c>
      <c r="G14" s="22">
        <v>1.9970000000000001</v>
      </c>
      <c r="H14" s="41" t="s">
        <v>289</v>
      </c>
      <c r="I14" s="163" t="str">
        <f t="shared" si="0"/>
        <v>1,420</v>
      </c>
      <c r="J14" s="162">
        <v>5</v>
      </c>
      <c r="K14" s="169">
        <v>17.5</v>
      </c>
      <c r="L14" s="168">
        <f t="shared" si="1"/>
        <v>132.66628571428569</v>
      </c>
      <c r="M14" s="159">
        <f t="shared" si="2"/>
        <v>15.8</v>
      </c>
      <c r="N14" s="158">
        <f t="shared" si="3"/>
        <v>19</v>
      </c>
      <c r="O14" s="155" t="s">
        <v>298</v>
      </c>
      <c r="P14" s="157" t="s">
        <v>35</v>
      </c>
      <c r="Q14" s="155" t="s">
        <v>36</v>
      </c>
      <c r="R14" s="156"/>
      <c r="S14" s="155" t="s">
        <v>277</v>
      </c>
      <c r="T14" s="154">
        <f t="shared" si="4"/>
        <v>110</v>
      </c>
      <c r="U14" s="153" t="str">
        <f t="shared" si="5"/>
        <v/>
      </c>
      <c r="W14" s="35">
        <v>1420</v>
      </c>
      <c r="X14" s="35"/>
    </row>
    <row r="15" spans="1:24" ht="24" customHeight="1">
      <c r="A15" s="172"/>
      <c r="B15" s="166"/>
      <c r="C15" s="165"/>
      <c r="D15" s="164" t="s">
        <v>304</v>
      </c>
      <c r="E15" s="175" t="s">
        <v>300</v>
      </c>
      <c r="F15" s="41" t="s">
        <v>299</v>
      </c>
      <c r="G15" s="22">
        <v>1.9970000000000001</v>
      </c>
      <c r="H15" s="41" t="s">
        <v>289</v>
      </c>
      <c r="I15" s="163" t="str">
        <f t="shared" si="0"/>
        <v>1,500</v>
      </c>
      <c r="J15" s="162">
        <v>5</v>
      </c>
      <c r="K15" s="169">
        <v>16.7</v>
      </c>
      <c r="L15" s="168">
        <f t="shared" si="1"/>
        <v>139.02155688622753</v>
      </c>
      <c r="M15" s="159">
        <f t="shared" si="2"/>
        <v>14.4</v>
      </c>
      <c r="N15" s="158">
        <f t="shared" si="3"/>
        <v>17.600000000000001</v>
      </c>
      <c r="O15" s="155" t="s">
        <v>298</v>
      </c>
      <c r="P15" s="157" t="s">
        <v>35</v>
      </c>
      <c r="Q15" s="155" t="s">
        <v>39</v>
      </c>
      <c r="R15" s="156"/>
      <c r="S15" s="155" t="s">
        <v>277</v>
      </c>
      <c r="T15" s="154">
        <f t="shared" si="4"/>
        <v>115</v>
      </c>
      <c r="U15" s="153" t="str">
        <f t="shared" si="5"/>
        <v/>
      </c>
      <c r="W15" s="35">
        <v>1500</v>
      </c>
      <c r="X15" s="35"/>
    </row>
    <row r="16" spans="1:24" ht="24" customHeight="1">
      <c r="A16" s="172"/>
      <c r="B16" s="174"/>
      <c r="C16" s="173" t="s">
        <v>303</v>
      </c>
      <c r="D16" s="164" t="s">
        <v>301</v>
      </c>
      <c r="E16" s="175" t="s">
        <v>302</v>
      </c>
      <c r="F16" s="41" t="s">
        <v>299</v>
      </c>
      <c r="G16" s="22">
        <v>1.9970000000000001</v>
      </c>
      <c r="H16" s="41" t="s">
        <v>289</v>
      </c>
      <c r="I16" s="163" t="str">
        <f t="shared" si="0"/>
        <v>1,460</v>
      </c>
      <c r="J16" s="162">
        <v>5</v>
      </c>
      <c r="K16" s="169">
        <v>16.899999999999999</v>
      </c>
      <c r="L16" s="168">
        <f t="shared" si="1"/>
        <v>137.37633136094675</v>
      </c>
      <c r="M16" s="159">
        <f t="shared" si="2"/>
        <v>14.4</v>
      </c>
      <c r="N16" s="158">
        <f t="shared" si="3"/>
        <v>17.600000000000001</v>
      </c>
      <c r="O16" s="155" t="s">
        <v>298</v>
      </c>
      <c r="P16" s="157" t="s">
        <v>35</v>
      </c>
      <c r="Q16" s="155" t="s">
        <v>36</v>
      </c>
      <c r="R16" s="156"/>
      <c r="S16" s="155" t="s">
        <v>277</v>
      </c>
      <c r="T16" s="154">
        <f t="shared" si="4"/>
        <v>117</v>
      </c>
      <c r="U16" s="153" t="str">
        <f t="shared" si="5"/>
        <v/>
      </c>
      <c r="W16" s="35">
        <v>1460</v>
      </c>
      <c r="X16" s="35"/>
    </row>
    <row r="17" spans="1:24" ht="24" customHeight="1">
      <c r="A17" s="172"/>
      <c r="B17" s="166"/>
      <c r="C17" s="165"/>
      <c r="D17" s="164" t="s">
        <v>301</v>
      </c>
      <c r="E17" s="175" t="s">
        <v>300</v>
      </c>
      <c r="F17" s="41" t="s">
        <v>299</v>
      </c>
      <c r="G17" s="22">
        <v>1.9970000000000001</v>
      </c>
      <c r="H17" s="41" t="s">
        <v>289</v>
      </c>
      <c r="I17" s="163" t="str">
        <f t="shared" si="0"/>
        <v>1,520</v>
      </c>
      <c r="J17" s="162">
        <v>5</v>
      </c>
      <c r="K17" s="169">
        <v>16.100000000000001</v>
      </c>
      <c r="L17" s="168">
        <f t="shared" si="1"/>
        <v>144.20248447204966</v>
      </c>
      <c r="M17" s="159">
        <f t="shared" si="2"/>
        <v>14.4</v>
      </c>
      <c r="N17" s="158">
        <f t="shared" si="3"/>
        <v>17.600000000000001</v>
      </c>
      <c r="O17" s="155" t="s">
        <v>298</v>
      </c>
      <c r="P17" s="157" t="s">
        <v>35</v>
      </c>
      <c r="Q17" s="155" t="s">
        <v>36</v>
      </c>
      <c r="R17" s="156"/>
      <c r="S17" s="155" t="s">
        <v>277</v>
      </c>
      <c r="T17" s="154">
        <f t="shared" si="4"/>
        <v>111</v>
      </c>
      <c r="U17" s="153" t="str">
        <f t="shared" si="5"/>
        <v/>
      </c>
      <c r="W17" s="35">
        <v>1520</v>
      </c>
      <c r="X17" s="35"/>
    </row>
    <row r="18" spans="1:24" ht="24" customHeight="1">
      <c r="A18" s="172"/>
      <c r="B18" s="174"/>
      <c r="C18" s="173" t="s">
        <v>297</v>
      </c>
      <c r="D18" s="164" t="s">
        <v>295</v>
      </c>
      <c r="E18" s="175" t="s">
        <v>296</v>
      </c>
      <c r="F18" s="41" t="s">
        <v>293</v>
      </c>
      <c r="G18" s="22">
        <v>1.9970000000000001</v>
      </c>
      <c r="H18" s="41" t="s">
        <v>289</v>
      </c>
      <c r="I18" s="163" t="str">
        <f t="shared" si="0"/>
        <v>1,540~1,550</v>
      </c>
      <c r="J18" s="162">
        <v>5</v>
      </c>
      <c r="K18" s="169">
        <v>15.6</v>
      </c>
      <c r="L18" s="168">
        <f t="shared" si="1"/>
        <v>148.824358974359</v>
      </c>
      <c r="M18" s="159">
        <f t="shared" si="2"/>
        <v>13.2</v>
      </c>
      <c r="N18" s="158">
        <f t="shared" si="3"/>
        <v>16.5</v>
      </c>
      <c r="O18" s="155" t="s">
        <v>288</v>
      </c>
      <c r="P18" s="157" t="s">
        <v>35</v>
      </c>
      <c r="Q18" s="155" t="s">
        <v>36</v>
      </c>
      <c r="R18" s="156"/>
      <c r="S18" s="155" t="s">
        <v>230</v>
      </c>
      <c r="T18" s="154">
        <f t="shared" si="4"/>
        <v>118</v>
      </c>
      <c r="U18" s="153" t="str">
        <f t="shared" si="5"/>
        <v/>
      </c>
      <c r="W18" s="35">
        <v>1540</v>
      </c>
      <c r="X18" s="35">
        <v>1550</v>
      </c>
    </row>
    <row r="19" spans="1:24" ht="24" customHeight="1">
      <c r="A19" s="172"/>
      <c r="B19" s="171"/>
      <c r="C19" s="170"/>
      <c r="D19" s="164" t="s">
        <v>295</v>
      </c>
      <c r="E19" s="175" t="s">
        <v>294</v>
      </c>
      <c r="F19" s="41" t="s">
        <v>293</v>
      </c>
      <c r="G19" s="22">
        <v>1.9970000000000001</v>
      </c>
      <c r="H19" s="41" t="s">
        <v>289</v>
      </c>
      <c r="I19" s="163" t="str">
        <f t="shared" si="0"/>
        <v>1,600~1,610</v>
      </c>
      <c r="J19" s="162">
        <v>5</v>
      </c>
      <c r="K19" s="169">
        <v>15</v>
      </c>
      <c r="L19" s="168">
        <f t="shared" si="1"/>
        <v>154.77733333333333</v>
      </c>
      <c r="M19" s="159">
        <f t="shared" si="2"/>
        <v>13.2</v>
      </c>
      <c r="N19" s="158">
        <f t="shared" si="3"/>
        <v>16.5</v>
      </c>
      <c r="O19" s="155" t="s">
        <v>288</v>
      </c>
      <c r="P19" s="157" t="s">
        <v>35</v>
      </c>
      <c r="Q19" s="155" t="s">
        <v>39</v>
      </c>
      <c r="R19" s="156"/>
      <c r="S19" s="155" t="s">
        <v>230</v>
      </c>
      <c r="T19" s="154">
        <f t="shared" si="4"/>
        <v>113</v>
      </c>
      <c r="U19" s="153" t="str">
        <f t="shared" si="5"/>
        <v/>
      </c>
      <c r="W19" s="35">
        <v>1600</v>
      </c>
      <c r="X19" s="35">
        <v>1610</v>
      </c>
    </row>
    <row r="20" spans="1:24" ht="24" customHeight="1">
      <c r="A20" s="172"/>
      <c r="B20" s="171"/>
      <c r="C20" s="170"/>
      <c r="D20" s="164" t="s">
        <v>291</v>
      </c>
      <c r="E20" s="175" t="s">
        <v>292</v>
      </c>
      <c r="F20" s="41" t="s">
        <v>280</v>
      </c>
      <c r="G20" s="22">
        <v>2.488</v>
      </c>
      <c r="H20" s="41" t="s">
        <v>289</v>
      </c>
      <c r="I20" s="163" t="str">
        <f t="shared" si="0"/>
        <v>1,590</v>
      </c>
      <c r="J20" s="162">
        <v>5</v>
      </c>
      <c r="K20" s="169">
        <v>14.8</v>
      </c>
      <c r="L20" s="168">
        <f t="shared" si="1"/>
        <v>156.86891891891889</v>
      </c>
      <c r="M20" s="159">
        <f t="shared" si="2"/>
        <v>13.2</v>
      </c>
      <c r="N20" s="158">
        <f t="shared" si="3"/>
        <v>16.5</v>
      </c>
      <c r="O20" s="155" t="s">
        <v>288</v>
      </c>
      <c r="P20" s="157" t="s">
        <v>35</v>
      </c>
      <c r="Q20" s="155" t="s">
        <v>36</v>
      </c>
      <c r="R20" s="156"/>
      <c r="S20" s="155" t="s">
        <v>230</v>
      </c>
      <c r="T20" s="154">
        <f t="shared" si="4"/>
        <v>112</v>
      </c>
      <c r="U20" s="153" t="str">
        <f t="shared" si="5"/>
        <v/>
      </c>
      <c r="W20" s="35">
        <v>1590</v>
      </c>
      <c r="X20" s="35"/>
    </row>
    <row r="21" spans="1:24" ht="24" customHeight="1">
      <c r="A21" s="172"/>
      <c r="B21" s="166"/>
      <c r="C21" s="165"/>
      <c r="D21" s="164" t="s">
        <v>291</v>
      </c>
      <c r="E21" s="175" t="s">
        <v>290</v>
      </c>
      <c r="F21" s="41" t="s">
        <v>280</v>
      </c>
      <c r="G21" s="22">
        <v>2.488</v>
      </c>
      <c r="H21" s="41" t="s">
        <v>289</v>
      </c>
      <c r="I21" s="163" t="str">
        <f t="shared" si="0"/>
        <v>1,650</v>
      </c>
      <c r="J21" s="162">
        <v>5</v>
      </c>
      <c r="K21" s="169">
        <v>14.2</v>
      </c>
      <c r="L21" s="168">
        <f t="shared" si="1"/>
        <v>163.49718309859156</v>
      </c>
      <c r="M21" s="159">
        <f t="shared" si="2"/>
        <v>13.2</v>
      </c>
      <c r="N21" s="158">
        <f t="shared" si="3"/>
        <v>16.5</v>
      </c>
      <c r="O21" s="155" t="s">
        <v>288</v>
      </c>
      <c r="P21" s="157" t="s">
        <v>35</v>
      </c>
      <c r="Q21" s="155" t="s">
        <v>39</v>
      </c>
      <c r="R21" s="156"/>
      <c r="S21" s="155" t="s">
        <v>230</v>
      </c>
      <c r="T21" s="154">
        <f t="shared" si="4"/>
        <v>107</v>
      </c>
      <c r="U21" s="153" t="str">
        <f t="shared" si="5"/>
        <v/>
      </c>
      <c r="W21" s="35">
        <v>1650</v>
      </c>
      <c r="X21" s="35"/>
    </row>
    <row r="22" spans="1:24" ht="24" customHeight="1">
      <c r="A22" s="172"/>
      <c r="B22" s="174"/>
      <c r="C22" s="173" t="s">
        <v>287</v>
      </c>
      <c r="D22" s="164" t="s">
        <v>282</v>
      </c>
      <c r="E22" s="20" t="s">
        <v>286</v>
      </c>
      <c r="F22" s="41" t="s">
        <v>280</v>
      </c>
      <c r="G22" s="22">
        <v>2.488</v>
      </c>
      <c r="H22" s="41" t="s">
        <v>279</v>
      </c>
      <c r="I22" s="163" t="str">
        <f t="shared" si="0"/>
        <v>1,680~1,750</v>
      </c>
      <c r="J22" s="162">
        <v>5</v>
      </c>
      <c r="K22" s="169">
        <v>14.2</v>
      </c>
      <c r="L22" s="168">
        <f t="shared" si="1"/>
        <v>163.49718309859156</v>
      </c>
      <c r="M22" s="159">
        <f t="shared" si="2"/>
        <v>12.2</v>
      </c>
      <c r="N22" s="158">
        <f t="shared" si="3"/>
        <v>15.4</v>
      </c>
      <c r="O22" s="155" t="s">
        <v>278</v>
      </c>
      <c r="P22" s="157" t="s">
        <v>35</v>
      </c>
      <c r="Q22" s="155" t="s">
        <v>285</v>
      </c>
      <c r="R22" s="156"/>
      <c r="S22" s="155" t="s">
        <v>277</v>
      </c>
      <c r="T22" s="154">
        <f t="shared" si="4"/>
        <v>116</v>
      </c>
      <c r="U22" s="153" t="str">
        <f t="shared" si="5"/>
        <v/>
      </c>
      <c r="W22" s="35">
        <v>1680</v>
      </c>
      <c r="X22" s="35">
        <v>1750</v>
      </c>
    </row>
    <row r="23" spans="1:24" ht="24" customHeight="1">
      <c r="A23" s="172"/>
      <c r="B23" s="171"/>
      <c r="C23" s="170"/>
      <c r="D23" s="164" t="s">
        <v>282</v>
      </c>
      <c r="E23" s="20" t="s">
        <v>284</v>
      </c>
      <c r="F23" s="41" t="s">
        <v>280</v>
      </c>
      <c r="G23" s="22">
        <v>2.488</v>
      </c>
      <c r="H23" s="41" t="s">
        <v>279</v>
      </c>
      <c r="I23" s="163" t="str">
        <f t="shared" si="0"/>
        <v>1,720~1,760</v>
      </c>
      <c r="J23" s="162">
        <v>5</v>
      </c>
      <c r="K23" s="169">
        <v>13.9</v>
      </c>
      <c r="L23" s="168">
        <f t="shared" si="1"/>
        <v>167.02589928057554</v>
      </c>
      <c r="M23" s="159">
        <f t="shared" si="2"/>
        <v>12.2</v>
      </c>
      <c r="N23" s="158">
        <f t="shared" si="3"/>
        <v>15.4</v>
      </c>
      <c r="O23" s="155" t="s">
        <v>278</v>
      </c>
      <c r="P23" s="157" t="s">
        <v>35</v>
      </c>
      <c r="Q23" s="155" t="s">
        <v>39</v>
      </c>
      <c r="R23" s="156"/>
      <c r="S23" s="155" t="s">
        <v>277</v>
      </c>
      <c r="T23" s="154">
        <f t="shared" si="4"/>
        <v>113</v>
      </c>
      <c r="U23" s="153" t="str">
        <f t="shared" si="5"/>
        <v/>
      </c>
      <c r="W23" s="35">
        <v>1720</v>
      </c>
      <c r="X23" s="35">
        <v>1760</v>
      </c>
    </row>
    <row r="24" spans="1:24" ht="24" customHeight="1">
      <c r="A24" s="172"/>
      <c r="B24" s="171"/>
      <c r="C24" s="170"/>
      <c r="D24" s="164" t="s">
        <v>282</v>
      </c>
      <c r="E24" s="20" t="s">
        <v>283</v>
      </c>
      <c r="F24" s="41" t="s">
        <v>280</v>
      </c>
      <c r="G24" s="22">
        <v>2.488</v>
      </c>
      <c r="H24" s="41" t="s">
        <v>279</v>
      </c>
      <c r="I24" s="163" t="str">
        <f t="shared" si="0"/>
        <v>1,710</v>
      </c>
      <c r="J24" s="162">
        <v>5</v>
      </c>
      <c r="K24" s="169">
        <v>13.8</v>
      </c>
      <c r="L24" s="168">
        <f t="shared" si="1"/>
        <v>168.23623188405796</v>
      </c>
      <c r="M24" s="159">
        <f t="shared" si="2"/>
        <v>12.2</v>
      </c>
      <c r="N24" s="158">
        <f t="shared" si="3"/>
        <v>15.4</v>
      </c>
      <c r="O24" s="155" t="s">
        <v>278</v>
      </c>
      <c r="P24" s="157" t="s">
        <v>35</v>
      </c>
      <c r="Q24" s="155" t="s">
        <v>39</v>
      </c>
      <c r="R24" s="156"/>
      <c r="S24" s="155" t="s">
        <v>277</v>
      </c>
      <c r="T24" s="154">
        <f t="shared" si="4"/>
        <v>113</v>
      </c>
      <c r="U24" s="153" t="str">
        <f t="shared" si="5"/>
        <v/>
      </c>
      <c r="W24" s="35">
        <v>1710</v>
      </c>
      <c r="X24" s="35"/>
    </row>
    <row r="25" spans="1:24" ht="24" customHeight="1" thickBot="1">
      <c r="A25" s="167"/>
      <c r="B25" s="166"/>
      <c r="C25" s="165"/>
      <c r="D25" s="164" t="s">
        <v>282</v>
      </c>
      <c r="E25" s="20" t="s">
        <v>281</v>
      </c>
      <c r="F25" s="41" t="s">
        <v>280</v>
      </c>
      <c r="G25" s="22">
        <v>2.488</v>
      </c>
      <c r="H25" s="41" t="s">
        <v>279</v>
      </c>
      <c r="I25" s="163" t="str">
        <f t="shared" si="0"/>
        <v>1,770~1,790</v>
      </c>
      <c r="J25" s="162">
        <v>5</v>
      </c>
      <c r="K25" s="161">
        <v>13.5</v>
      </c>
      <c r="L25" s="160">
        <f t="shared" si="1"/>
        <v>171.97481481481481</v>
      </c>
      <c r="M25" s="159">
        <f t="shared" si="2"/>
        <v>11.1</v>
      </c>
      <c r="N25" s="158">
        <f t="shared" si="3"/>
        <v>14.4</v>
      </c>
      <c r="O25" s="155" t="s">
        <v>278</v>
      </c>
      <c r="P25" s="157" t="s">
        <v>35</v>
      </c>
      <c r="Q25" s="155" t="s">
        <v>39</v>
      </c>
      <c r="R25" s="156"/>
      <c r="S25" s="155" t="s">
        <v>277</v>
      </c>
      <c r="T25" s="154">
        <f t="shared" si="4"/>
        <v>121</v>
      </c>
      <c r="U25" s="153" t="str">
        <f t="shared" si="5"/>
        <v/>
      </c>
      <c r="W25" s="35">
        <v>1770</v>
      </c>
      <c r="X25" s="35">
        <v>1790</v>
      </c>
    </row>
    <row r="26" spans="1:24">
      <c r="E26" s="2"/>
    </row>
  </sheetData>
  <sheetProtection selectLockedCells="1"/>
  <mergeCells count="31"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0C4F7-1F37-46A1-8C4B-C7285C342672}">
  <sheetPr>
    <tabColor rgb="FFC00000"/>
    <pageSetUpPr fitToPage="1"/>
  </sheetPr>
  <dimension ref="A1:X23"/>
  <sheetViews>
    <sheetView tabSelected="1" view="pageBreakPreview" zoomScaleNormal="55" zoomScaleSheetLayoutView="100" workbookViewId="0">
      <selection activeCell="L44" sqref="L44"/>
    </sheetView>
  </sheetViews>
  <sheetFormatPr defaultRowHeight="10"/>
  <cols>
    <col min="1" max="1" width="15.90625" style="44" customWidth="1"/>
    <col min="2" max="2" width="3.90625" style="2" bestFit="1" customWidth="1"/>
    <col min="3" max="3" width="38.1796875" style="2" customWidth="1"/>
    <col min="4" max="4" width="13.90625" style="2" bestFit="1" customWidth="1"/>
    <col min="5" max="5" width="17" style="45" customWidth="1"/>
    <col min="6" max="6" width="13.08984375" style="2" bestFit="1" customWidth="1"/>
    <col min="7" max="7" width="6.90625" style="2" customWidth="1"/>
    <col min="8" max="8" width="12.08984375" style="2" bestFit="1" customWidth="1"/>
    <col min="9" max="9" width="10.453125" style="2" bestFit="1" customWidth="1"/>
    <col min="10" max="10" width="7" style="2" bestFit="1" customWidth="1"/>
    <col min="11" max="11" width="5.90625" style="2" bestFit="1" customWidth="1"/>
    <col min="12" max="12" width="8.81640625" style="2" bestFit="1" customWidth="1"/>
    <col min="13" max="13" width="8.453125" style="2" bestFit="1" customWidth="1"/>
    <col min="14" max="14" width="8.6328125" style="2" bestFit="1" customWidth="1"/>
    <col min="15" max="15" width="14.36328125" style="2" bestFit="1" customWidth="1"/>
    <col min="16" max="16" width="10" style="2" bestFit="1" customWidth="1"/>
    <col min="17" max="17" width="6" style="2" customWidth="1"/>
    <col min="18" max="18" width="25.1796875" style="2" bestFit="1" customWidth="1"/>
    <col min="19" max="19" width="11" style="2" bestFit="1" customWidth="1"/>
    <col min="20" max="21" width="8.1796875" style="2" bestFit="1" customWidth="1"/>
    <col min="22" max="22" width="8.7265625" style="2"/>
    <col min="23" max="24" width="10.6328125" style="4" customWidth="1"/>
    <col min="25" max="256" width="8.7265625" style="2"/>
    <col min="257" max="257" width="15.90625" style="2" customWidth="1"/>
    <col min="258" max="258" width="3.90625" style="2" bestFit="1" customWidth="1"/>
    <col min="259" max="259" width="38.1796875" style="2" customWidth="1"/>
    <col min="260" max="260" width="13.90625" style="2" bestFit="1" customWidth="1"/>
    <col min="261" max="261" width="17" style="2" customWidth="1"/>
    <col min="262" max="262" width="13.08984375" style="2" bestFit="1" customWidth="1"/>
    <col min="263" max="263" width="6.90625" style="2" customWidth="1"/>
    <col min="264" max="264" width="12.08984375" style="2" bestFit="1" customWidth="1"/>
    <col min="265" max="265" width="10.453125" style="2" bestFit="1" customWidth="1"/>
    <col min="266" max="266" width="7" style="2" bestFit="1" customWidth="1"/>
    <col min="267" max="267" width="5.90625" style="2" bestFit="1" customWidth="1"/>
    <col min="268" max="268" width="8.81640625" style="2" bestFit="1" customWidth="1"/>
    <col min="269" max="269" width="8.453125" style="2" bestFit="1" customWidth="1"/>
    <col min="270" max="270" width="8.6328125" style="2" bestFit="1" customWidth="1"/>
    <col min="271" max="271" width="14.36328125" style="2" bestFit="1" customWidth="1"/>
    <col min="272" max="272" width="10" style="2" bestFit="1" customWidth="1"/>
    <col min="273" max="273" width="6" style="2" customWidth="1"/>
    <col min="274" max="274" width="25.1796875" style="2" bestFit="1" customWidth="1"/>
    <col min="275" max="275" width="11" style="2" bestFit="1" customWidth="1"/>
    <col min="276" max="277" width="8.1796875" style="2" bestFit="1" customWidth="1"/>
    <col min="278" max="512" width="8.7265625" style="2"/>
    <col min="513" max="513" width="15.90625" style="2" customWidth="1"/>
    <col min="514" max="514" width="3.90625" style="2" bestFit="1" customWidth="1"/>
    <col min="515" max="515" width="38.1796875" style="2" customWidth="1"/>
    <col min="516" max="516" width="13.90625" style="2" bestFit="1" customWidth="1"/>
    <col min="517" max="517" width="17" style="2" customWidth="1"/>
    <col min="518" max="518" width="13.08984375" style="2" bestFit="1" customWidth="1"/>
    <col min="519" max="519" width="6.90625" style="2" customWidth="1"/>
    <col min="520" max="520" width="12.08984375" style="2" bestFit="1" customWidth="1"/>
    <col min="521" max="521" width="10.453125" style="2" bestFit="1" customWidth="1"/>
    <col min="522" max="522" width="7" style="2" bestFit="1" customWidth="1"/>
    <col min="523" max="523" width="5.90625" style="2" bestFit="1" customWidth="1"/>
    <col min="524" max="524" width="8.81640625" style="2" bestFit="1" customWidth="1"/>
    <col min="525" max="525" width="8.453125" style="2" bestFit="1" customWidth="1"/>
    <col min="526" max="526" width="8.6328125" style="2" bestFit="1" customWidth="1"/>
    <col min="527" max="527" width="14.36328125" style="2" bestFit="1" customWidth="1"/>
    <col min="528" max="528" width="10" style="2" bestFit="1" customWidth="1"/>
    <col min="529" max="529" width="6" style="2" customWidth="1"/>
    <col min="530" max="530" width="25.1796875" style="2" bestFit="1" customWidth="1"/>
    <col min="531" max="531" width="11" style="2" bestFit="1" customWidth="1"/>
    <col min="532" max="533" width="8.1796875" style="2" bestFit="1" customWidth="1"/>
    <col min="534" max="768" width="8.7265625" style="2"/>
    <col min="769" max="769" width="15.90625" style="2" customWidth="1"/>
    <col min="770" max="770" width="3.90625" style="2" bestFit="1" customWidth="1"/>
    <col min="771" max="771" width="38.1796875" style="2" customWidth="1"/>
    <col min="772" max="772" width="13.90625" style="2" bestFit="1" customWidth="1"/>
    <col min="773" max="773" width="17" style="2" customWidth="1"/>
    <col min="774" max="774" width="13.08984375" style="2" bestFit="1" customWidth="1"/>
    <col min="775" max="775" width="6.90625" style="2" customWidth="1"/>
    <col min="776" max="776" width="12.08984375" style="2" bestFit="1" customWidth="1"/>
    <col min="777" max="777" width="10.453125" style="2" bestFit="1" customWidth="1"/>
    <col min="778" max="778" width="7" style="2" bestFit="1" customWidth="1"/>
    <col min="779" max="779" width="5.90625" style="2" bestFit="1" customWidth="1"/>
    <col min="780" max="780" width="8.81640625" style="2" bestFit="1" customWidth="1"/>
    <col min="781" max="781" width="8.453125" style="2" bestFit="1" customWidth="1"/>
    <col min="782" max="782" width="8.6328125" style="2" bestFit="1" customWidth="1"/>
    <col min="783" max="783" width="14.36328125" style="2" bestFit="1" customWidth="1"/>
    <col min="784" max="784" width="10" style="2" bestFit="1" customWidth="1"/>
    <col min="785" max="785" width="6" style="2" customWidth="1"/>
    <col min="786" max="786" width="25.1796875" style="2" bestFit="1" customWidth="1"/>
    <col min="787" max="787" width="11" style="2" bestFit="1" customWidth="1"/>
    <col min="788" max="789" width="8.1796875" style="2" bestFit="1" customWidth="1"/>
    <col min="790" max="1024" width="8.7265625" style="2"/>
    <col min="1025" max="1025" width="15.90625" style="2" customWidth="1"/>
    <col min="1026" max="1026" width="3.90625" style="2" bestFit="1" customWidth="1"/>
    <col min="1027" max="1027" width="38.1796875" style="2" customWidth="1"/>
    <col min="1028" max="1028" width="13.90625" style="2" bestFit="1" customWidth="1"/>
    <col min="1029" max="1029" width="17" style="2" customWidth="1"/>
    <col min="1030" max="1030" width="13.08984375" style="2" bestFit="1" customWidth="1"/>
    <col min="1031" max="1031" width="6.90625" style="2" customWidth="1"/>
    <col min="1032" max="1032" width="12.08984375" style="2" bestFit="1" customWidth="1"/>
    <col min="1033" max="1033" width="10.453125" style="2" bestFit="1" customWidth="1"/>
    <col min="1034" max="1034" width="7" style="2" bestFit="1" customWidth="1"/>
    <col min="1035" max="1035" width="5.90625" style="2" bestFit="1" customWidth="1"/>
    <col min="1036" max="1036" width="8.81640625" style="2" bestFit="1" customWidth="1"/>
    <col min="1037" max="1037" width="8.453125" style="2" bestFit="1" customWidth="1"/>
    <col min="1038" max="1038" width="8.6328125" style="2" bestFit="1" customWidth="1"/>
    <col min="1039" max="1039" width="14.36328125" style="2" bestFit="1" customWidth="1"/>
    <col min="1040" max="1040" width="10" style="2" bestFit="1" customWidth="1"/>
    <col min="1041" max="1041" width="6" style="2" customWidth="1"/>
    <col min="1042" max="1042" width="25.1796875" style="2" bestFit="1" customWidth="1"/>
    <col min="1043" max="1043" width="11" style="2" bestFit="1" customWidth="1"/>
    <col min="1044" max="1045" width="8.1796875" style="2" bestFit="1" customWidth="1"/>
    <col min="1046" max="1280" width="8.7265625" style="2"/>
    <col min="1281" max="1281" width="15.90625" style="2" customWidth="1"/>
    <col min="1282" max="1282" width="3.90625" style="2" bestFit="1" customWidth="1"/>
    <col min="1283" max="1283" width="38.1796875" style="2" customWidth="1"/>
    <col min="1284" max="1284" width="13.90625" style="2" bestFit="1" customWidth="1"/>
    <col min="1285" max="1285" width="17" style="2" customWidth="1"/>
    <col min="1286" max="1286" width="13.08984375" style="2" bestFit="1" customWidth="1"/>
    <col min="1287" max="1287" width="6.90625" style="2" customWidth="1"/>
    <col min="1288" max="1288" width="12.08984375" style="2" bestFit="1" customWidth="1"/>
    <col min="1289" max="1289" width="10.453125" style="2" bestFit="1" customWidth="1"/>
    <col min="1290" max="1290" width="7" style="2" bestFit="1" customWidth="1"/>
    <col min="1291" max="1291" width="5.90625" style="2" bestFit="1" customWidth="1"/>
    <col min="1292" max="1292" width="8.81640625" style="2" bestFit="1" customWidth="1"/>
    <col min="1293" max="1293" width="8.453125" style="2" bestFit="1" customWidth="1"/>
    <col min="1294" max="1294" width="8.6328125" style="2" bestFit="1" customWidth="1"/>
    <col min="1295" max="1295" width="14.36328125" style="2" bestFit="1" customWidth="1"/>
    <col min="1296" max="1296" width="10" style="2" bestFit="1" customWidth="1"/>
    <col min="1297" max="1297" width="6" style="2" customWidth="1"/>
    <col min="1298" max="1298" width="25.1796875" style="2" bestFit="1" customWidth="1"/>
    <col min="1299" max="1299" width="11" style="2" bestFit="1" customWidth="1"/>
    <col min="1300" max="1301" width="8.1796875" style="2" bestFit="1" customWidth="1"/>
    <col min="1302" max="1536" width="8.7265625" style="2"/>
    <col min="1537" max="1537" width="15.90625" style="2" customWidth="1"/>
    <col min="1538" max="1538" width="3.90625" style="2" bestFit="1" customWidth="1"/>
    <col min="1539" max="1539" width="38.1796875" style="2" customWidth="1"/>
    <col min="1540" max="1540" width="13.90625" style="2" bestFit="1" customWidth="1"/>
    <col min="1541" max="1541" width="17" style="2" customWidth="1"/>
    <col min="1542" max="1542" width="13.08984375" style="2" bestFit="1" customWidth="1"/>
    <col min="1543" max="1543" width="6.90625" style="2" customWidth="1"/>
    <col min="1544" max="1544" width="12.08984375" style="2" bestFit="1" customWidth="1"/>
    <col min="1545" max="1545" width="10.453125" style="2" bestFit="1" customWidth="1"/>
    <col min="1546" max="1546" width="7" style="2" bestFit="1" customWidth="1"/>
    <col min="1547" max="1547" width="5.90625" style="2" bestFit="1" customWidth="1"/>
    <col min="1548" max="1548" width="8.81640625" style="2" bestFit="1" customWidth="1"/>
    <col min="1549" max="1549" width="8.453125" style="2" bestFit="1" customWidth="1"/>
    <col min="1550" max="1550" width="8.6328125" style="2" bestFit="1" customWidth="1"/>
    <col min="1551" max="1551" width="14.36328125" style="2" bestFit="1" customWidth="1"/>
    <col min="1552" max="1552" width="10" style="2" bestFit="1" customWidth="1"/>
    <col min="1553" max="1553" width="6" style="2" customWidth="1"/>
    <col min="1554" max="1554" width="25.1796875" style="2" bestFit="1" customWidth="1"/>
    <col min="1555" max="1555" width="11" style="2" bestFit="1" customWidth="1"/>
    <col min="1556" max="1557" width="8.1796875" style="2" bestFit="1" customWidth="1"/>
    <col min="1558" max="1792" width="8.7265625" style="2"/>
    <col min="1793" max="1793" width="15.90625" style="2" customWidth="1"/>
    <col min="1794" max="1794" width="3.90625" style="2" bestFit="1" customWidth="1"/>
    <col min="1795" max="1795" width="38.1796875" style="2" customWidth="1"/>
    <col min="1796" max="1796" width="13.90625" style="2" bestFit="1" customWidth="1"/>
    <col min="1797" max="1797" width="17" style="2" customWidth="1"/>
    <col min="1798" max="1798" width="13.08984375" style="2" bestFit="1" customWidth="1"/>
    <col min="1799" max="1799" width="6.90625" style="2" customWidth="1"/>
    <col min="1800" max="1800" width="12.08984375" style="2" bestFit="1" customWidth="1"/>
    <col min="1801" max="1801" width="10.453125" style="2" bestFit="1" customWidth="1"/>
    <col min="1802" max="1802" width="7" style="2" bestFit="1" customWidth="1"/>
    <col min="1803" max="1803" width="5.90625" style="2" bestFit="1" customWidth="1"/>
    <col min="1804" max="1804" width="8.81640625" style="2" bestFit="1" customWidth="1"/>
    <col min="1805" max="1805" width="8.453125" style="2" bestFit="1" customWidth="1"/>
    <col min="1806" max="1806" width="8.6328125" style="2" bestFit="1" customWidth="1"/>
    <col min="1807" max="1807" width="14.36328125" style="2" bestFit="1" customWidth="1"/>
    <col min="1808" max="1808" width="10" style="2" bestFit="1" customWidth="1"/>
    <col min="1809" max="1809" width="6" style="2" customWidth="1"/>
    <col min="1810" max="1810" width="25.1796875" style="2" bestFit="1" customWidth="1"/>
    <col min="1811" max="1811" width="11" style="2" bestFit="1" customWidth="1"/>
    <col min="1812" max="1813" width="8.1796875" style="2" bestFit="1" customWidth="1"/>
    <col min="1814" max="2048" width="8.7265625" style="2"/>
    <col min="2049" max="2049" width="15.90625" style="2" customWidth="1"/>
    <col min="2050" max="2050" width="3.90625" style="2" bestFit="1" customWidth="1"/>
    <col min="2051" max="2051" width="38.1796875" style="2" customWidth="1"/>
    <col min="2052" max="2052" width="13.90625" style="2" bestFit="1" customWidth="1"/>
    <col min="2053" max="2053" width="17" style="2" customWidth="1"/>
    <col min="2054" max="2054" width="13.08984375" style="2" bestFit="1" customWidth="1"/>
    <col min="2055" max="2055" width="6.90625" style="2" customWidth="1"/>
    <col min="2056" max="2056" width="12.08984375" style="2" bestFit="1" customWidth="1"/>
    <col min="2057" max="2057" width="10.453125" style="2" bestFit="1" customWidth="1"/>
    <col min="2058" max="2058" width="7" style="2" bestFit="1" customWidth="1"/>
    <col min="2059" max="2059" width="5.90625" style="2" bestFit="1" customWidth="1"/>
    <col min="2060" max="2060" width="8.81640625" style="2" bestFit="1" customWidth="1"/>
    <col min="2061" max="2061" width="8.453125" style="2" bestFit="1" customWidth="1"/>
    <col min="2062" max="2062" width="8.6328125" style="2" bestFit="1" customWidth="1"/>
    <col min="2063" max="2063" width="14.36328125" style="2" bestFit="1" customWidth="1"/>
    <col min="2064" max="2064" width="10" style="2" bestFit="1" customWidth="1"/>
    <col min="2065" max="2065" width="6" style="2" customWidth="1"/>
    <col min="2066" max="2066" width="25.1796875" style="2" bestFit="1" customWidth="1"/>
    <col min="2067" max="2067" width="11" style="2" bestFit="1" customWidth="1"/>
    <col min="2068" max="2069" width="8.1796875" style="2" bestFit="1" customWidth="1"/>
    <col min="2070" max="2304" width="8.7265625" style="2"/>
    <col min="2305" max="2305" width="15.90625" style="2" customWidth="1"/>
    <col min="2306" max="2306" width="3.90625" style="2" bestFit="1" customWidth="1"/>
    <col min="2307" max="2307" width="38.1796875" style="2" customWidth="1"/>
    <col min="2308" max="2308" width="13.90625" style="2" bestFit="1" customWidth="1"/>
    <col min="2309" max="2309" width="17" style="2" customWidth="1"/>
    <col min="2310" max="2310" width="13.08984375" style="2" bestFit="1" customWidth="1"/>
    <col min="2311" max="2311" width="6.90625" style="2" customWidth="1"/>
    <col min="2312" max="2312" width="12.08984375" style="2" bestFit="1" customWidth="1"/>
    <col min="2313" max="2313" width="10.453125" style="2" bestFit="1" customWidth="1"/>
    <col min="2314" max="2314" width="7" style="2" bestFit="1" customWidth="1"/>
    <col min="2315" max="2315" width="5.90625" style="2" bestFit="1" customWidth="1"/>
    <col min="2316" max="2316" width="8.81640625" style="2" bestFit="1" customWidth="1"/>
    <col min="2317" max="2317" width="8.453125" style="2" bestFit="1" customWidth="1"/>
    <col min="2318" max="2318" width="8.6328125" style="2" bestFit="1" customWidth="1"/>
    <col min="2319" max="2319" width="14.36328125" style="2" bestFit="1" customWidth="1"/>
    <col min="2320" max="2320" width="10" style="2" bestFit="1" customWidth="1"/>
    <col min="2321" max="2321" width="6" style="2" customWidth="1"/>
    <col min="2322" max="2322" width="25.1796875" style="2" bestFit="1" customWidth="1"/>
    <col min="2323" max="2323" width="11" style="2" bestFit="1" customWidth="1"/>
    <col min="2324" max="2325" width="8.1796875" style="2" bestFit="1" customWidth="1"/>
    <col min="2326" max="2560" width="8.7265625" style="2"/>
    <col min="2561" max="2561" width="15.90625" style="2" customWidth="1"/>
    <col min="2562" max="2562" width="3.90625" style="2" bestFit="1" customWidth="1"/>
    <col min="2563" max="2563" width="38.1796875" style="2" customWidth="1"/>
    <col min="2564" max="2564" width="13.90625" style="2" bestFit="1" customWidth="1"/>
    <col min="2565" max="2565" width="17" style="2" customWidth="1"/>
    <col min="2566" max="2566" width="13.08984375" style="2" bestFit="1" customWidth="1"/>
    <col min="2567" max="2567" width="6.90625" style="2" customWidth="1"/>
    <col min="2568" max="2568" width="12.08984375" style="2" bestFit="1" customWidth="1"/>
    <col min="2569" max="2569" width="10.453125" style="2" bestFit="1" customWidth="1"/>
    <col min="2570" max="2570" width="7" style="2" bestFit="1" customWidth="1"/>
    <col min="2571" max="2571" width="5.90625" style="2" bestFit="1" customWidth="1"/>
    <col min="2572" max="2572" width="8.81640625" style="2" bestFit="1" customWidth="1"/>
    <col min="2573" max="2573" width="8.453125" style="2" bestFit="1" customWidth="1"/>
    <col min="2574" max="2574" width="8.6328125" style="2" bestFit="1" customWidth="1"/>
    <col min="2575" max="2575" width="14.36328125" style="2" bestFit="1" customWidth="1"/>
    <col min="2576" max="2576" width="10" style="2" bestFit="1" customWidth="1"/>
    <col min="2577" max="2577" width="6" style="2" customWidth="1"/>
    <col min="2578" max="2578" width="25.1796875" style="2" bestFit="1" customWidth="1"/>
    <col min="2579" max="2579" width="11" style="2" bestFit="1" customWidth="1"/>
    <col min="2580" max="2581" width="8.1796875" style="2" bestFit="1" customWidth="1"/>
    <col min="2582" max="2816" width="8.7265625" style="2"/>
    <col min="2817" max="2817" width="15.90625" style="2" customWidth="1"/>
    <col min="2818" max="2818" width="3.90625" style="2" bestFit="1" customWidth="1"/>
    <col min="2819" max="2819" width="38.1796875" style="2" customWidth="1"/>
    <col min="2820" max="2820" width="13.90625" style="2" bestFit="1" customWidth="1"/>
    <col min="2821" max="2821" width="17" style="2" customWidth="1"/>
    <col min="2822" max="2822" width="13.08984375" style="2" bestFit="1" customWidth="1"/>
    <col min="2823" max="2823" width="6.90625" style="2" customWidth="1"/>
    <col min="2824" max="2824" width="12.08984375" style="2" bestFit="1" customWidth="1"/>
    <col min="2825" max="2825" width="10.453125" style="2" bestFit="1" customWidth="1"/>
    <col min="2826" max="2826" width="7" style="2" bestFit="1" customWidth="1"/>
    <col min="2827" max="2827" width="5.90625" style="2" bestFit="1" customWidth="1"/>
    <col min="2828" max="2828" width="8.81640625" style="2" bestFit="1" customWidth="1"/>
    <col min="2829" max="2829" width="8.453125" style="2" bestFit="1" customWidth="1"/>
    <col min="2830" max="2830" width="8.6328125" style="2" bestFit="1" customWidth="1"/>
    <col min="2831" max="2831" width="14.36328125" style="2" bestFit="1" customWidth="1"/>
    <col min="2832" max="2832" width="10" style="2" bestFit="1" customWidth="1"/>
    <col min="2833" max="2833" width="6" style="2" customWidth="1"/>
    <col min="2834" max="2834" width="25.1796875" style="2" bestFit="1" customWidth="1"/>
    <col min="2835" max="2835" width="11" style="2" bestFit="1" customWidth="1"/>
    <col min="2836" max="2837" width="8.1796875" style="2" bestFit="1" customWidth="1"/>
    <col min="2838" max="3072" width="8.7265625" style="2"/>
    <col min="3073" max="3073" width="15.90625" style="2" customWidth="1"/>
    <col min="3074" max="3074" width="3.90625" style="2" bestFit="1" customWidth="1"/>
    <col min="3075" max="3075" width="38.1796875" style="2" customWidth="1"/>
    <col min="3076" max="3076" width="13.90625" style="2" bestFit="1" customWidth="1"/>
    <col min="3077" max="3077" width="17" style="2" customWidth="1"/>
    <col min="3078" max="3078" width="13.08984375" style="2" bestFit="1" customWidth="1"/>
    <col min="3079" max="3079" width="6.90625" style="2" customWidth="1"/>
    <col min="3080" max="3080" width="12.08984375" style="2" bestFit="1" customWidth="1"/>
    <col min="3081" max="3081" width="10.453125" style="2" bestFit="1" customWidth="1"/>
    <col min="3082" max="3082" width="7" style="2" bestFit="1" customWidth="1"/>
    <col min="3083" max="3083" width="5.90625" style="2" bestFit="1" customWidth="1"/>
    <col min="3084" max="3084" width="8.81640625" style="2" bestFit="1" customWidth="1"/>
    <col min="3085" max="3085" width="8.453125" style="2" bestFit="1" customWidth="1"/>
    <col min="3086" max="3086" width="8.6328125" style="2" bestFit="1" customWidth="1"/>
    <col min="3087" max="3087" width="14.36328125" style="2" bestFit="1" customWidth="1"/>
    <col min="3088" max="3088" width="10" style="2" bestFit="1" customWidth="1"/>
    <col min="3089" max="3089" width="6" style="2" customWidth="1"/>
    <col min="3090" max="3090" width="25.1796875" style="2" bestFit="1" customWidth="1"/>
    <col min="3091" max="3091" width="11" style="2" bestFit="1" customWidth="1"/>
    <col min="3092" max="3093" width="8.1796875" style="2" bestFit="1" customWidth="1"/>
    <col min="3094" max="3328" width="8.7265625" style="2"/>
    <col min="3329" max="3329" width="15.90625" style="2" customWidth="1"/>
    <col min="3330" max="3330" width="3.90625" style="2" bestFit="1" customWidth="1"/>
    <col min="3331" max="3331" width="38.1796875" style="2" customWidth="1"/>
    <col min="3332" max="3332" width="13.90625" style="2" bestFit="1" customWidth="1"/>
    <col min="3333" max="3333" width="17" style="2" customWidth="1"/>
    <col min="3334" max="3334" width="13.08984375" style="2" bestFit="1" customWidth="1"/>
    <col min="3335" max="3335" width="6.90625" style="2" customWidth="1"/>
    <col min="3336" max="3336" width="12.08984375" style="2" bestFit="1" customWidth="1"/>
    <col min="3337" max="3337" width="10.453125" style="2" bestFit="1" customWidth="1"/>
    <col min="3338" max="3338" width="7" style="2" bestFit="1" customWidth="1"/>
    <col min="3339" max="3339" width="5.90625" style="2" bestFit="1" customWidth="1"/>
    <col min="3340" max="3340" width="8.81640625" style="2" bestFit="1" customWidth="1"/>
    <col min="3341" max="3341" width="8.453125" style="2" bestFit="1" customWidth="1"/>
    <col min="3342" max="3342" width="8.6328125" style="2" bestFit="1" customWidth="1"/>
    <col min="3343" max="3343" width="14.36328125" style="2" bestFit="1" customWidth="1"/>
    <col min="3344" max="3344" width="10" style="2" bestFit="1" customWidth="1"/>
    <col min="3345" max="3345" width="6" style="2" customWidth="1"/>
    <col min="3346" max="3346" width="25.1796875" style="2" bestFit="1" customWidth="1"/>
    <col min="3347" max="3347" width="11" style="2" bestFit="1" customWidth="1"/>
    <col min="3348" max="3349" width="8.1796875" style="2" bestFit="1" customWidth="1"/>
    <col min="3350" max="3584" width="8.7265625" style="2"/>
    <col min="3585" max="3585" width="15.90625" style="2" customWidth="1"/>
    <col min="3586" max="3586" width="3.90625" style="2" bestFit="1" customWidth="1"/>
    <col min="3587" max="3587" width="38.1796875" style="2" customWidth="1"/>
    <col min="3588" max="3588" width="13.90625" style="2" bestFit="1" customWidth="1"/>
    <col min="3589" max="3589" width="17" style="2" customWidth="1"/>
    <col min="3590" max="3590" width="13.08984375" style="2" bestFit="1" customWidth="1"/>
    <col min="3591" max="3591" width="6.90625" style="2" customWidth="1"/>
    <col min="3592" max="3592" width="12.08984375" style="2" bestFit="1" customWidth="1"/>
    <col min="3593" max="3593" width="10.453125" style="2" bestFit="1" customWidth="1"/>
    <col min="3594" max="3594" width="7" style="2" bestFit="1" customWidth="1"/>
    <col min="3595" max="3595" width="5.90625" style="2" bestFit="1" customWidth="1"/>
    <col min="3596" max="3596" width="8.81640625" style="2" bestFit="1" customWidth="1"/>
    <col min="3597" max="3597" width="8.453125" style="2" bestFit="1" customWidth="1"/>
    <col min="3598" max="3598" width="8.6328125" style="2" bestFit="1" customWidth="1"/>
    <col min="3599" max="3599" width="14.36328125" style="2" bestFit="1" customWidth="1"/>
    <col min="3600" max="3600" width="10" style="2" bestFit="1" customWidth="1"/>
    <col min="3601" max="3601" width="6" style="2" customWidth="1"/>
    <col min="3602" max="3602" width="25.1796875" style="2" bestFit="1" customWidth="1"/>
    <col min="3603" max="3603" width="11" style="2" bestFit="1" customWidth="1"/>
    <col min="3604" max="3605" width="8.1796875" style="2" bestFit="1" customWidth="1"/>
    <col min="3606" max="3840" width="8.7265625" style="2"/>
    <col min="3841" max="3841" width="15.90625" style="2" customWidth="1"/>
    <col min="3842" max="3842" width="3.90625" style="2" bestFit="1" customWidth="1"/>
    <col min="3843" max="3843" width="38.1796875" style="2" customWidth="1"/>
    <col min="3844" max="3844" width="13.90625" style="2" bestFit="1" customWidth="1"/>
    <col min="3845" max="3845" width="17" style="2" customWidth="1"/>
    <col min="3846" max="3846" width="13.08984375" style="2" bestFit="1" customWidth="1"/>
    <col min="3847" max="3847" width="6.90625" style="2" customWidth="1"/>
    <col min="3848" max="3848" width="12.08984375" style="2" bestFit="1" customWidth="1"/>
    <col min="3849" max="3849" width="10.453125" style="2" bestFit="1" customWidth="1"/>
    <col min="3850" max="3850" width="7" style="2" bestFit="1" customWidth="1"/>
    <col min="3851" max="3851" width="5.90625" style="2" bestFit="1" customWidth="1"/>
    <col min="3852" max="3852" width="8.81640625" style="2" bestFit="1" customWidth="1"/>
    <col min="3853" max="3853" width="8.453125" style="2" bestFit="1" customWidth="1"/>
    <col min="3854" max="3854" width="8.6328125" style="2" bestFit="1" customWidth="1"/>
    <col min="3855" max="3855" width="14.36328125" style="2" bestFit="1" customWidth="1"/>
    <col min="3856" max="3856" width="10" style="2" bestFit="1" customWidth="1"/>
    <col min="3857" max="3857" width="6" style="2" customWidth="1"/>
    <col min="3858" max="3858" width="25.1796875" style="2" bestFit="1" customWidth="1"/>
    <col min="3859" max="3859" width="11" style="2" bestFit="1" customWidth="1"/>
    <col min="3860" max="3861" width="8.1796875" style="2" bestFit="1" customWidth="1"/>
    <col min="3862" max="4096" width="8.7265625" style="2"/>
    <col min="4097" max="4097" width="15.90625" style="2" customWidth="1"/>
    <col min="4098" max="4098" width="3.90625" style="2" bestFit="1" customWidth="1"/>
    <col min="4099" max="4099" width="38.1796875" style="2" customWidth="1"/>
    <col min="4100" max="4100" width="13.90625" style="2" bestFit="1" customWidth="1"/>
    <col min="4101" max="4101" width="17" style="2" customWidth="1"/>
    <col min="4102" max="4102" width="13.08984375" style="2" bestFit="1" customWidth="1"/>
    <col min="4103" max="4103" width="6.90625" style="2" customWidth="1"/>
    <col min="4104" max="4104" width="12.08984375" style="2" bestFit="1" customWidth="1"/>
    <col min="4105" max="4105" width="10.453125" style="2" bestFit="1" customWidth="1"/>
    <col min="4106" max="4106" width="7" style="2" bestFit="1" customWidth="1"/>
    <col min="4107" max="4107" width="5.90625" style="2" bestFit="1" customWidth="1"/>
    <col min="4108" max="4108" width="8.81640625" style="2" bestFit="1" customWidth="1"/>
    <col min="4109" max="4109" width="8.453125" style="2" bestFit="1" customWidth="1"/>
    <col min="4110" max="4110" width="8.6328125" style="2" bestFit="1" customWidth="1"/>
    <col min="4111" max="4111" width="14.36328125" style="2" bestFit="1" customWidth="1"/>
    <col min="4112" max="4112" width="10" style="2" bestFit="1" customWidth="1"/>
    <col min="4113" max="4113" width="6" style="2" customWidth="1"/>
    <col min="4114" max="4114" width="25.1796875" style="2" bestFit="1" customWidth="1"/>
    <col min="4115" max="4115" width="11" style="2" bestFit="1" customWidth="1"/>
    <col min="4116" max="4117" width="8.1796875" style="2" bestFit="1" customWidth="1"/>
    <col min="4118" max="4352" width="8.7265625" style="2"/>
    <col min="4353" max="4353" width="15.90625" style="2" customWidth="1"/>
    <col min="4354" max="4354" width="3.90625" style="2" bestFit="1" customWidth="1"/>
    <col min="4355" max="4355" width="38.1796875" style="2" customWidth="1"/>
    <col min="4356" max="4356" width="13.90625" style="2" bestFit="1" customWidth="1"/>
    <col min="4357" max="4357" width="17" style="2" customWidth="1"/>
    <col min="4358" max="4358" width="13.08984375" style="2" bestFit="1" customWidth="1"/>
    <col min="4359" max="4359" width="6.90625" style="2" customWidth="1"/>
    <col min="4360" max="4360" width="12.08984375" style="2" bestFit="1" customWidth="1"/>
    <col min="4361" max="4361" width="10.453125" style="2" bestFit="1" customWidth="1"/>
    <col min="4362" max="4362" width="7" style="2" bestFit="1" customWidth="1"/>
    <col min="4363" max="4363" width="5.90625" style="2" bestFit="1" customWidth="1"/>
    <col min="4364" max="4364" width="8.81640625" style="2" bestFit="1" customWidth="1"/>
    <col min="4365" max="4365" width="8.453125" style="2" bestFit="1" customWidth="1"/>
    <col min="4366" max="4366" width="8.6328125" style="2" bestFit="1" customWidth="1"/>
    <col min="4367" max="4367" width="14.36328125" style="2" bestFit="1" customWidth="1"/>
    <col min="4368" max="4368" width="10" style="2" bestFit="1" customWidth="1"/>
    <col min="4369" max="4369" width="6" style="2" customWidth="1"/>
    <col min="4370" max="4370" width="25.1796875" style="2" bestFit="1" customWidth="1"/>
    <col min="4371" max="4371" width="11" style="2" bestFit="1" customWidth="1"/>
    <col min="4372" max="4373" width="8.1796875" style="2" bestFit="1" customWidth="1"/>
    <col min="4374" max="4608" width="8.7265625" style="2"/>
    <col min="4609" max="4609" width="15.90625" style="2" customWidth="1"/>
    <col min="4610" max="4610" width="3.90625" style="2" bestFit="1" customWidth="1"/>
    <col min="4611" max="4611" width="38.1796875" style="2" customWidth="1"/>
    <col min="4612" max="4612" width="13.90625" style="2" bestFit="1" customWidth="1"/>
    <col min="4613" max="4613" width="17" style="2" customWidth="1"/>
    <col min="4614" max="4614" width="13.08984375" style="2" bestFit="1" customWidth="1"/>
    <col min="4615" max="4615" width="6.90625" style="2" customWidth="1"/>
    <col min="4616" max="4616" width="12.08984375" style="2" bestFit="1" customWidth="1"/>
    <col min="4617" max="4617" width="10.453125" style="2" bestFit="1" customWidth="1"/>
    <col min="4618" max="4618" width="7" style="2" bestFit="1" customWidth="1"/>
    <col min="4619" max="4619" width="5.90625" style="2" bestFit="1" customWidth="1"/>
    <col min="4620" max="4620" width="8.81640625" style="2" bestFit="1" customWidth="1"/>
    <col min="4621" max="4621" width="8.453125" style="2" bestFit="1" customWidth="1"/>
    <col min="4622" max="4622" width="8.6328125" style="2" bestFit="1" customWidth="1"/>
    <col min="4623" max="4623" width="14.36328125" style="2" bestFit="1" customWidth="1"/>
    <col min="4624" max="4624" width="10" style="2" bestFit="1" customWidth="1"/>
    <col min="4625" max="4625" width="6" style="2" customWidth="1"/>
    <col min="4626" max="4626" width="25.1796875" style="2" bestFit="1" customWidth="1"/>
    <col min="4627" max="4627" width="11" style="2" bestFit="1" customWidth="1"/>
    <col min="4628" max="4629" width="8.1796875" style="2" bestFit="1" customWidth="1"/>
    <col min="4630" max="4864" width="8.7265625" style="2"/>
    <col min="4865" max="4865" width="15.90625" style="2" customWidth="1"/>
    <col min="4866" max="4866" width="3.90625" style="2" bestFit="1" customWidth="1"/>
    <col min="4867" max="4867" width="38.1796875" style="2" customWidth="1"/>
    <col min="4868" max="4868" width="13.90625" style="2" bestFit="1" customWidth="1"/>
    <col min="4869" max="4869" width="17" style="2" customWidth="1"/>
    <col min="4870" max="4870" width="13.08984375" style="2" bestFit="1" customWidth="1"/>
    <col min="4871" max="4871" width="6.90625" style="2" customWidth="1"/>
    <col min="4872" max="4872" width="12.08984375" style="2" bestFit="1" customWidth="1"/>
    <col min="4873" max="4873" width="10.453125" style="2" bestFit="1" customWidth="1"/>
    <col min="4874" max="4874" width="7" style="2" bestFit="1" customWidth="1"/>
    <col min="4875" max="4875" width="5.90625" style="2" bestFit="1" customWidth="1"/>
    <col min="4876" max="4876" width="8.81640625" style="2" bestFit="1" customWidth="1"/>
    <col min="4877" max="4877" width="8.453125" style="2" bestFit="1" customWidth="1"/>
    <col min="4878" max="4878" width="8.6328125" style="2" bestFit="1" customWidth="1"/>
    <col min="4879" max="4879" width="14.36328125" style="2" bestFit="1" customWidth="1"/>
    <col min="4880" max="4880" width="10" style="2" bestFit="1" customWidth="1"/>
    <col min="4881" max="4881" width="6" style="2" customWidth="1"/>
    <col min="4882" max="4882" width="25.1796875" style="2" bestFit="1" customWidth="1"/>
    <col min="4883" max="4883" width="11" style="2" bestFit="1" customWidth="1"/>
    <col min="4884" max="4885" width="8.1796875" style="2" bestFit="1" customWidth="1"/>
    <col min="4886" max="5120" width="8.7265625" style="2"/>
    <col min="5121" max="5121" width="15.90625" style="2" customWidth="1"/>
    <col min="5122" max="5122" width="3.90625" style="2" bestFit="1" customWidth="1"/>
    <col min="5123" max="5123" width="38.1796875" style="2" customWidth="1"/>
    <col min="5124" max="5124" width="13.90625" style="2" bestFit="1" customWidth="1"/>
    <col min="5125" max="5125" width="17" style="2" customWidth="1"/>
    <col min="5126" max="5126" width="13.08984375" style="2" bestFit="1" customWidth="1"/>
    <col min="5127" max="5127" width="6.90625" style="2" customWidth="1"/>
    <col min="5128" max="5128" width="12.08984375" style="2" bestFit="1" customWidth="1"/>
    <col min="5129" max="5129" width="10.453125" style="2" bestFit="1" customWidth="1"/>
    <col min="5130" max="5130" width="7" style="2" bestFit="1" customWidth="1"/>
    <col min="5131" max="5131" width="5.90625" style="2" bestFit="1" customWidth="1"/>
    <col min="5132" max="5132" width="8.81640625" style="2" bestFit="1" customWidth="1"/>
    <col min="5133" max="5133" width="8.453125" style="2" bestFit="1" customWidth="1"/>
    <col min="5134" max="5134" width="8.6328125" style="2" bestFit="1" customWidth="1"/>
    <col min="5135" max="5135" width="14.36328125" style="2" bestFit="1" customWidth="1"/>
    <col min="5136" max="5136" width="10" style="2" bestFit="1" customWidth="1"/>
    <col min="5137" max="5137" width="6" style="2" customWidth="1"/>
    <col min="5138" max="5138" width="25.1796875" style="2" bestFit="1" customWidth="1"/>
    <col min="5139" max="5139" width="11" style="2" bestFit="1" customWidth="1"/>
    <col min="5140" max="5141" width="8.1796875" style="2" bestFit="1" customWidth="1"/>
    <col min="5142" max="5376" width="8.7265625" style="2"/>
    <col min="5377" max="5377" width="15.90625" style="2" customWidth="1"/>
    <col min="5378" max="5378" width="3.90625" style="2" bestFit="1" customWidth="1"/>
    <col min="5379" max="5379" width="38.1796875" style="2" customWidth="1"/>
    <col min="5380" max="5380" width="13.90625" style="2" bestFit="1" customWidth="1"/>
    <col min="5381" max="5381" width="17" style="2" customWidth="1"/>
    <col min="5382" max="5382" width="13.08984375" style="2" bestFit="1" customWidth="1"/>
    <col min="5383" max="5383" width="6.90625" style="2" customWidth="1"/>
    <col min="5384" max="5384" width="12.08984375" style="2" bestFit="1" customWidth="1"/>
    <col min="5385" max="5385" width="10.453125" style="2" bestFit="1" customWidth="1"/>
    <col min="5386" max="5386" width="7" style="2" bestFit="1" customWidth="1"/>
    <col min="5387" max="5387" width="5.90625" style="2" bestFit="1" customWidth="1"/>
    <col min="5388" max="5388" width="8.81640625" style="2" bestFit="1" customWidth="1"/>
    <col min="5389" max="5389" width="8.453125" style="2" bestFit="1" customWidth="1"/>
    <col min="5390" max="5390" width="8.6328125" style="2" bestFit="1" customWidth="1"/>
    <col min="5391" max="5391" width="14.36328125" style="2" bestFit="1" customWidth="1"/>
    <col min="5392" max="5392" width="10" style="2" bestFit="1" customWidth="1"/>
    <col min="5393" max="5393" width="6" style="2" customWidth="1"/>
    <col min="5394" max="5394" width="25.1796875" style="2" bestFit="1" customWidth="1"/>
    <col min="5395" max="5395" width="11" style="2" bestFit="1" customWidth="1"/>
    <col min="5396" max="5397" width="8.1796875" style="2" bestFit="1" customWidth="1"/>
    <col min="5398" max="5632" width="8.7265625" style="2"/>
    <col min="5633" max="5633" width="15.90625" style="2" customWidth="1"/>
    <col min="5634" max="5634" width="3.90625" style="2" bestFit="1" customWidth="1"/>
    <col min="5635" max="5635" width="38.1796875" style="2" customWidth="1"/>
    <col min="5636" max="5636" width="13.90625" style="2" bestFit="1" customWidth="1"/>
    <col min="5637" max="5637" width="17" style="2" customWidth="1"/>
    <col min="5638" max="5638" width="13.08984375" style="2" bestFit="1" customWidth="1"/>
    <col min="5639" max="5639" width="6.90625" style="2" customWidth="1"/>
    <col min="5640" max="5640" width="12.08984375" style="2" bestFit="1" customWidth="1"/>
    <col min="5641" max="5641" width="10.453125" style="2" bestFit="1" customWidth="1"/>
    <col min="5642" max="5642" width="7" style="2" bestFit="1" customWidth="1"/>
    <col min="5643" max="5643" width="5.90625" style="2" bestFit="1" customWidth="1"/>
    <col min="5644" max="5644" width="8.81640625" style="2" bestFit="1" customWidth="1"/>
    <col min="5645" max="5645" width="8.453125" style="2" bestFit="1" customWidth="1"/>
    <col min="5646" max="5646" width="8.6328125" style="2" bestFit="1" customWidth="1"/>
    <col min="5647" max="5647" width="14.36328125" style="2" bestFit="1" customWidth="1"/>
    <col min="5648" max="5648" width="10" style="2" bestFit="1" customWidth="1"/>
    <col min="5649" max="5649" width="6" style="2" customWidth="1"/>
    <col min="5650" max="5650" width="25.1796875" style="2" bestFit="1" customWidth="1"/>
    <col min="5651" max="5651" width="11" style="2" bestFit="1" customWidth="1"/>
    <col min="5652" max="5653" width="8.1796875" style="2" bestFit="1" customWidth="1"/>
    <col min="5654" max="5888" width="8.7265625" style="2"/>
    <col min="5889" max="5889" width="15.90625" style="2" customWidth="1"/>
    <col min="5890" max="5890" width="3.90625" style="2" bestFit="1" customWidth="1"/>
    <col min="5891" max="5891" width="38.1796875" style="2" customWidth="1"/>
    <col min="5892" max="5892" width="13.90625" style="2" bestFit="1" customWidth="1"/>
    <col min="5893" max="5893" width="17" style="2" customWidth="1"/>
    <col min="5894" max="5894" width="13.08984375" style="2" bestFit="1" customWidth="1"/>
    <col min="5895" max="5895" width="6.90625" style="2" customWidth="1"/>
    <col min="5896" max="5896" width="12.08984375" style="2" bestFit="1" customWidth="1"/>
    <col min="5897" max="5897" width="10.453125" style="2" bestFit="1" customWidth="1"/>
    <col min="5898" max="5898" width="7" style="2" bestFit="1" customWidth="1"/>
    <col min="5899" max="5899" width="5.90625" style="2" bestFit="1" customWidth="1"/>
    <col min="5900" max="5900" width="8.81640625" style="2" bestFit="1" customWidth="1"/>
    <col min="5901" max="5901" width="8.453125" style="2" bestFit="1" customWidth="1"/>
    <col min="5902" max="5902" width="8.6328125" style="2" bestFit="1" customWidth="1"/>
    <col min="5903" max="5903" width="14.36328125" style="2" bestFit="1" customWidth="1"/>
    <col min="5904" max="5904" width="10" style="2" bestFit="1" customWidth="1"/>
    <col min="5905" max="5905" width="6" style="2" customWidth="1"/>
    <col min="5906" max="5906" width="25.1796875" style="2" bestFit="1" customWidth="1"/>
    <col min="5907" max="5907" width="11" style="2" bestFit="1" customWidth="1"/>
    <col min="5908" max="5909" width="8.1796875" style="2" bestFit="1" customWidth="1"/>
    <col min="5910" max="6144" width="8.7265625" style="2"/>
    <col min="6145" max="6145" width="15.90625" style="2" customWidth="1"/>
    <col min="6146" max="6146" width="3.90625" style="2" bestFit="1" customWidth="1"/>
    <col min="6147" max="6147" width="38.1796875" style="2" customWidth="1"/>
    <col min="6148" max="6148" width="13.90625" style="2" bestFit="1" customWidth="1"/>
    <col min="6149" max="6149" width="17" style="2" customWidth="1"/>
    <col min="6150" max="6150" width="13.08984375" style="2" bestFit="1" customWidth="1"/>
    <col min="6151" max="6151" width="6.90625" style="2" customWidth="1"/>
    <col min="6152" max="6152" width="12.08984375" style="2" bestFit="1" customWidth="1"/>
    <col min="6153" max="6153" width="10.453125" style="2" bestFit="1" customWidth="1"/>
    <col min="6154" max="6154" width="7" style="2" bestFit="1" customWidth="1"/>
    <col min="6155" max="6155" width="5.90625" style="2" bestFit="1" customWidth="1"/>
    <col min="6156" max="6156" width="8.81640625" style="2" bestFit="1" customWidth="1"/>
    <col min="6157" max="6157" width="8.453125" style="2" bestFit="1" customWidth="1"/>
    <col min="6158" max="6158" width="8.6328125" style="2" bestFit="1" customWidth="1"/>
    <col min="6159" max="6159" width="14.36328125" style="2" bestFit="1" customWidth="1"/>
    <col min="6160" max="6160" width="10" style="2" bestFit="1" customWidth="1"/>
    <col min="6161" max="6161" width="6" style="2" customWidth="1"/>
    <col min="6162" max="6162" width="25.1796875" style="2" bestFit="1" customWidth="1"/>
    <col min="6163" max="6163" width="11" style="2" bestFit="1" customWidth="1"/>
    <col min="6164" max="6165" width="8.1796875" style="2" bestFit="1" customWidth="1"/>
    <col min="6166" max="6400" width="8.7265625" style="2"/>
    <col min="6401" max="6401" width="15.90625" style="2" customWidth="1"/>
    <col min="6402" max="6402" width="3.90625" style="2" bestFit="1" customWidth="1"/>
    <col min="6403" max="6403" width="38.1796875" style="2" customWidth="1"/>
    <col min="6404" max="6404" width="13.90625" style="2" bestFit="1" customWidth="1"/>
    <col min="6405" max="6405" width="17" style="2" customWidth="1"/>
    <col min="6406" max="6406" width="13.08984375" style="2" bestFit="1" customWidth="1"/>
    <col min="6407" max="6407" width="6.90625" style="2" customWidth="1"/>
    <col min="6408" max="6408" width="12.08984375" style="2" bestFit="1" customWidth="1"/>
    <col min="6409" max="6409" width="10.453125" style="2" bestFit="1" customWidth="1"/>
    <col min="6410" max="6410" width="7" style="2" bestFit="1" customWidth="1"/>
    <col min="6411" max="6411" width="5.90625" style="2" bestFit="1" customWidth="1"/>
    <col min="6412" max="6412" width="8.81640625" style="2" bestFit="1" customWidth="1"/>
    <col min="6413" max="6413" width="8.453125" style="2" bestFit="1" customWidth="1"/>
    <col min="6414" max="6414" width="8.6328125" style="2" bestFit="1" customWidth="1"/>
    <col min="6415" max="6415" width="14.36328125" style="2" bestFit="1" customWidth="1"/>
    <col min="6416" max="6416" width="10" style="2" bestFit="1" customWidth="1"/>
    <col min="6417" max="6417" width="6" style="2" customWidth="1"/>
    <col min="6418" max="6418" width="25.1796875" style="2" bestFit="1" customWidth="1"/>
    <col min="6419" max="6419" width="11" style="2" bestFit="1" customWidth="1"/>
    <col min="6420" max="6421" width="8.1796875" style="2" bestFit="1" customWidth="1"/>
    <col min="6422" max="6656" width="8.7265625" style="2"/>
    <col min="6657" max="6657" width="15.90625" style="2" customWidth="1"/>
    <col min="6658" max="6658" width="3.90625" style="2" bestFit="1" customWidth="1"/>
    <col min="6659" max="6659" width="38.1796875" style="2" customWidth="1"/>
    <col min="6660" max="6660" width="13.90625" style="2" bestFit="1" customWidth="1"/>
    <col min="6661" max="6661" width="17" style="2" customWidth="1"/>
    <col min="6662" max="6662" width="13.08984375" style="2" bestFit="1" customWidth="1"/>
    <col min="6663" max="6663" width="6.90625" style="2" customWidth="1"/>
    <col min="6664" max="6664" width="12.08984375" style="2" bestFit="1" customWidth="1"/>
    <col min="6665" max="6665" width="10.453125" style="2" bestFit="1" customWidth="1"/>
    <col min="6666" max="6666" width="7" style="2" bestFit="1" customWidth="1"/>
    <col min="6667" max="6667" width="5.90625" style="2" bestFit="1" customWidth="1"/>
    <col min="6668" max="6668" width="8.81640625" style="2" bestFit="1" customWidth="1"/>
    <col min="6669" max="6669" width="8.453125" style="2" bestFit="1" customWidth="1"/>
    <col min="6670" max="6670" width="8.6328125" style="2" bestFit="1" customWidth="1"/>
    <col min="6671" max="6671" width="14.36328125" style="2" bestFit="1" customWidth="1"/>
    <col min="6672" max="6672" width="10" style="2" bestFit="1" customWidth="1"/>
    <col min="6673" max="6673" width="6" style="2" customWidth="1"/>
    <col min="6674" max="6674" width="25.1796875" style="2" bestFit="1" customWidth="1"/>
    <col min="6675" max="6675" width="11" style="2" bestFit="1" customWidth="1"/>
    <col min="6676" max="6677" width="8.1796875" style="2" bestFit="1" customWidth="1"/>
    <col min="6678" max="6912" width="8.7265625" style="2"/>
    <col min="6913" max="6913" width="15.90625" style="2" customWidth="1"/>
    <col min="6914" max="6914" width="3.90625" style="2" bestFit="1" customWidth="1"/>
    <col min="6915" max="6915" width="38.1796875" style="2" customWidth="1"/>
    <col min="6916" max="6916" width="13.90625" style="2" bestFit="1" customWidth="1"/>
    <col min="6917" max="6917" width="17" style="2" customWidth="1"/>
    <col min="6918" max="6918" width="13.08984375" style="2" bestFit="1" customWidth="1"/>
    <col min="6919" max="6919" width="6.90625" style="2" customWidth="1"/>
    <col min="6920" max="6920" width="12.08984375" style="2" bestFit="1" customWidth="1"/>
    <col min="6921" max="6921" width="10.453125" style="2" bestFit="1" customWidth="1"/>
    <col min="6922" max="6922" width="7" style="2" bestFit="1" customWidth="1"/>
    <col min="6923" max="6923" width="5.90625" style="2" bestFit="1" customWidth="1"/>
    <col min="6924" max="6924" width="8.81640625" style="2" bestFit="1" customWidth="1"/>
    <col min="6925" max="6925" width="8.453125" style="2" bestFit="1" customWidth="1"/>
    <col min="6926" max="6926" width="8.6328125" style="2" bestFit="1" customWidth="1"/>
    <col min="6927" max="6927" width="14.36328125" style="2" bestFit="1" customWidth="1"/>
    <col min="6928" max="6928" width="10" style="2" bestFit="1" customWidth="1"/>
    <col min="6929" max="6929" width="6" style="2" customWidth="1"/>
    <col min="6930" max="6930" width="25.1796875" style="2" bestFit="1" customWidth="1"/>
    <col min="6931" max="6931" width="11" style="2" bestFit="1" customWidth="1"/>
    <col min="6932" max="6933" width="8.1796875" style="2" bestFit="1" customWidth="1"/>
    <col min="6934" max="7168" width="8.7265625" style="2"/>
    <col min="7169" max="7169" width="15.90625" style="2" customWidth="1"/>
    <col min="7170" max="7170" width="3.90625" style="2" bestFit="1" customWidth="1"/>
    <col min="7171" max="7171" width="38.1796875" style="2" customWidth="1"/>
    <col min="7172" max="7172" width="13.90625" style="2" bestFit="1" customWidth="1"/>
    <col min="7173" max="7173" width="17" style="2" customWidth="1"/>
    <col min="7174" max="7174" width="13.08984375" style="2" bestFit="1" customWidth="1"/>
    <col min="7175" max="7175" width="6.90625" style="2" customWidth="1"/>
    <col min="7176" max="7176" width="12.08984375" style="2" bestFit="1" customWidth="1"/>
    <col min="7177" max="7177" width="10.453125" style="2" bestFit="1" customWidth="1"/>
    <col min="7178" max="7178" width="7" style="2" bestFit="1" customWidth="1"/>
    <col min="7179" max="7179" width="5.90625" style="2" bestFit="1" customWidth="1"/>
    <col min="7180" max="7180" width="8.81640625" style="2" bestFit="1" customWidth="1"/>
    <col min="7181" max="7181" width="8.453125" style="2" bestFit="1" customWidth="1"/>
    <col min="7182" max="7182" width="8.6328125" style="2" bestFit="1" customWidth="1"/>
    <col min="7183" max="7183" width="14.36328125" style="2" bestFit="1" customWidth="1"/>
    <col min="7184" max="7184" width="10" style="2" bestFit="1" customWidth="1"/>
    <col min="7185" max="7185" width="6" style="2" customWidth="1"/>
    <col min="7186" max="7186" width="25.1796875" style="2" bestFit="1" customWidth="1"/>
    <col min="7187" max="7187" width="11" style="2" bestFit="1" customWidth="1"/>
    <col min="7188" max="7189" width="8.1796875" style="2" bestFit="1" customWidth="1"/>
    <col min="7190" max="7424" width="8.7265625" style="2"/>
    <col min="7425" max="7425" width="15.90625" style="2" customWidth="1"/>
    <col min="7426" max="7426" width="3.90625" style="2" bestFit="1" customWidth="1"/>
    <col min="7427" max="7427" width="38.1796875" style="2" customWidth="1"/>
    <col min="7428" max="7428" width="13.90625" style="2" bestFit="1" customWidth="1"/>
    <col min="7429" max="7429" width="17" style="2" customWidth="1"/>
    <col min="7430" max="7430" width="13.08984375" style="2" bestFit="1" customWidth="1"/>
    <col min="7431" max="7431" width="6.90625" style="2" customWidth="1"/>
    <col min="7432" max="7432" width="12.08984375" style="2" bestFit="1" customWidth="1"/>
    <col min="7433" max="7433" width="10.453125" style="2" bestFit="1" customWidth="1"/>
    <col min="7434" max="7434" width="7" style="2" bestFit="1" customWidth="1"/>
    <col min="7435" max="7435" width="5.90625" style="2" bestFit="1" customWidth="1"/>
    <col min="7436" max="7436" width="8.81640625" style="2" bestFit="1" customWidth="1"/>
    <col min="7437" max="7437" width="8.453125" style="2" bestFit="1" customWidth="1"/>
    <col min="7438" max="7438" width="8.6328125" style="2" bestFit="1" customWidth="1"/>
    <col min="7439" max="7439" width="14.36328125" style="2" bestFit="1" customWidth="1"/>
    <col min="7440" max="7440" width="10" style="2" bestFit="1" customWidth="1"/>
    <col min="7441" max="7441" width="6" style="2" customWidth="1"/>
    <col min="7442" max="7442" width="25.1796875" style="2" bestFit="1" customWidth="1"/>
    <col min="7443" max="7443" width="11" style="2" bestFit="1" customWidth="1"/>
    <col min="7444" max="7445" width="8.1796875" style="2" bestFit="1" customWidth="1"/>
    <col min="7446" max="7680" width="8.7265625" style="2"/>
    <col min="7681" max="7681" width="15.90625" style="2" customWidth="1"/>
    <col min="7682" max="7682" width="3.90625" style="2" bestFit="1" customWidth="1"/>
    <col min="7683" max="7683" width="38.1796875" style="2" customWidth="1"/>
    <col min="7684" max="7684" width="13.90625" style="2" bestFit="1" customWidth="1"/>
    <col min="7685" max="7685" width="17" style="2" customWidth="1"/>
    <col min="7686" max="7686" width="13.08984375" style="2" bestFit="1" customWidth="1"/>
    <col min="7687" max="7687" width="6.90625" style="2" customWidth="1"/>
    <col min="7688" max="7688" width="12.08984375" style="2" bestFit="1" customWidth="1"/>
    <col min="7689" max="7689" width="10.453125" style="2" bestFit="1" customWidth="1"/>
    <col min="7690" max="7690" width="7" style="2" bestFit="1" customWidth="1"/>
    <col min="7691" max="7691" width="5.90625" style="2" bestFit="1" customWidth="1"/>
    <col min="7692" max="7692" width="8.81640625" style="2" bestFit="1" customWidth="1"/>
    <col min="7693" max="7693" width="8.453125" style="2" bestFit="1" customWidth="1"/>
    <col min="7694" max="7694" width="8.6328125" style="2" bestFit="1" customWidth="1"/>
    <col min="7695" max="7695" width="14.36328125" style="2" bestFit="1" customWidth="1"/>
    <col min="7696" max="7696" width="10" style="2" bestFit="1" customWidth="1"/>
    <col min="7697" max="7697" width="6" style="2" customWidth="1"/>
    <col min="7698" max="7698" width="25.1796875" style="2" bestFit="1" customWidth="1"/>
    <col min="7699" max="7699" width="11" style="2" bestFit="1" customWidth="1"/>
    <col min="7700" max="7701" width="8.1796875" style="2" bestFit="1" customWidth="1"/>
    <col min="7702" max="7936" width="8.7265625" style="2"/>
    <col min="7937" max="7937" width="15.90625" style="2" customWidth="1"/>
    <col min="7938" max="7938" width="3.90625" style="2" bestFit="1" customWidth="1"/>
    <col min="7939" max="7939" width="38.1796875" style="2" customWidth="1"/>
    <col min="7940" max="7940" width="13.90625" style="2" bestFit="1" customWidth="1"/>
    <col min="7941" max="7941" width="17" style="2" customWidth="1"/>
    <col min="7942" max="7942" width="13.08984375" style="2" bestFit="1" customWidth="1"/>
    <col min="7943" max="7943" width="6.90625" style="2" customWidth="1"/>
    <col min="7944" max="7944" width="12.08984375" style="2" bestFit="1" customWidth="1"/>
    <col min="7945" max="7945" width="10.453125" style="2" bestFit="1" customWidth="1"/>
    <col min="7946" max="7946" width="7" style="2" bestFit="1" customWidth="1"/>
    <col min="7947" max="7947" width="5.90625" style="2" bestFit="1" customWidth="1"/>
    <col min="7948" max="7948" width="8.81640625" style="2" bestFit="1" customWidth="1"/>
    <col min="7949" max="7949" width="8.453125" style="2" bestFit="1" customWidth="1"/>
    <col min="7950" max="7950" width="8.6328125" style="2" bestFit="1" customWidth="1"/>
    <col min="7951" max="7951" width="14.36328125" style="2" bestFit="1" customWidth="1"/>
    <col min="7952" max="7952" width="10" style="2" bestFit="1" customWidth="1"/>
    <col min="7953" max="7953" width="6" style="2" customWidth="1"/>
    <col min="7954" max="7954" width="25.1796875" style="2" bestFit="1" customWidth="1"/>
    <col min="7955" max="7955" width="11" style="2" bestFit="1" customWidth="1"/>
    <col min="7956" max="7957" width="8.1796875" style="2" bestFit="1" customWidth="1"/>
    <col min="7958" max="8192" width="8.7265625" style="2"/>
    <col min="8193" max="8193" width="15.90625" style="2" customWidth="1"/>
    <col min="8194" max="8194" width="3.90625" style="2" bestFit="1" customWidth="1"/>
    <col min="8195" max="8195" width="38.1796875" style="2" customWidth="1"/>
    <col min="8196" max="8196" width="13.90625" style="2" bestFit="1" customWidth="1"/>
    <col min="8197" max="8197" width="17" style="2" customWidth="1"/>
    <col min="8198" max="8198" width="13.08984375" style="2" bestFit="1" customWidth="1"/>
    <col min="8199" max="8199" width="6.90625" style="2" customWidth="1"/>
    <col min="8200" max="8200" width="12.08984375" style="2" bestFit="1" customWidth="1"/>
    <col min="8201" max="8201" width="10.453125" style="2" bestFit="1" customWidth="1"/>
    <col min="8202" max="8202" width="7" style="2" bestFit="1" customWidth="1"/>
    <col min="8203" max="8203" width="5.90625" style="2" bestFit="1" customWidth="1"/>
    <col min="8204" max="8204" width="8.81640625" style="2" bestFit="1" customWidth="1"/>
    <col min="8205" max="8205" width="8.453125" style="2" bestFit="1" customWidth="1"/>
    <col min="8206" max="8206" width="8.6328125" style="2" bestFit="1" customWidth="1"/>
    <col min="8207" max="8207" width="14.36328125" style="2" bestFit="1" customWidth="1"/>
    <col min="8208" max="8208" width="10" style="2" bestFit="1" customWidth="1"/>
    <col min="8209" max="8209" width="6" style="2" customWidth="1"/>
    <col min="8210" max="8210" width="25.1796875" style="2" bestFit="1" customWidth="1"/>
    <col min="8211" max="8211" width="11" style="2" bestFit="1" customWidth="1"/>
    <col min="8212" max="8213" width="8.1796875" style="2" bestFit="1" customWidth="1"/>
    <col min="8214" max="8448" width="8.7265625" style="2"/>
    <col min="8449" max="8449" width="15.90625" style="2" customWidth="1"/>
    <col min="8450" max="8450" width="3.90625" style="2" bestFit="1" customWidth="1"/>
    <col min="8451" max="8451" width="38.1796875" style="2" customWidth="1"/>
    <col min="8452" max="8452" width="13.90625" style="2" bestFit="1" customWidth="1"/>
    <col min="8453" max="8453" width="17" style="2" customWidth="1"/>
    <col min="8454" max="8454" width="13.08984375" style="2" bestFit="1" customWidth="1"/>
    <col min="8455" max="8455" width="6.90625" style="2" customWidth="1"/>
    <col min="8456" max="8456" width="12.08984375" style="2" bestFit="1" customWidth="1"/>
    <col min="8457" max="8457" width="10.453125" style="2" bestFit="1" customWidth="1"/>
    <col min="8458" max="8458" width="7" style="2" bestFit="1" customWidth="1"/>
    <col min="8459" max="8459" width="5.90625" style="2" bestFit="1" customWidth="1"/>
    <col min="8460" max="8460" width="8.81640625" style="2" bestFit="1" customWidth="1"/>
    <col min="8461" max="8461" width="8.453125" style="2" bestFit="1" customWidth="1"/>
    <col min="8462" max="8462" width="8.6328125" style="2" bestFit="1" customWidth="1"/>
    <col min="8463" max="8463" width="14.36328125" style="2" bestFit="1" customWidth="1"/>
    <col min="8464" max="8464" width="10" style="2" bestFit="1" customWidth="1"/>
    <col min="8465" max="8465" width="6" style="2" customWidth="1"/>
    <col min="8466" max="8466" width="25.1796875" style="2" bestFit="1" customWidth="1"/>
    <col min="8467" max="8467" width="11" style="2" bestFit="1" customWidth="1"/>
    <col min="8468" max="8469" width="8.1796875" style="2" bestFit="1" customWidth="1"/>
    <col min="8470" max="8704" width="8.7265625" style="2"/>
    <col min="8705" max="8705" width="15.90625" style="2" customWidth="1"/>
    <col min="8706" max="8706" width="3.90625" style="2" bestFit="1" customWidth="1"/>
    <col min="8707" max="8707" width="38.1796875" style="2" customWidth="1"/>
    <col min="8708" max="8708" width="13.90625" style="2" bestFit="1" customWidth="1"/>
    <col min="8709" max="8709" width="17" style="2" customWidth="1"/>
    <col min="8710" max="8710" width="13.08984375" style="2" bestFit="1" customWidth="1"/>
    <col min="8711" max="8711" width="6.90625" style="2" customWidth="1"/>
    <col min="8712" max="8712" width="12.08984375" style="2" bestFit="1" customWidth="1"/>
    <col min="8713" max="8713" width="10.453125" style="2" bestFit="1" customWidth="1"/>
    <col min="8714" max="8714" width="7" style="2" bestFit="1" customWidth="1"/>
    <col min="8715" max="8715" width="5.90625" style="2" bestFit="1" customWidth="1"/>
    <col min="8716" max="8716" width="8.81640625" style="2" bestFit="1" customWidth="1"/>
    <col min="8717" max="8717" width="8.453125" style="2" bestFit="1" customWidth="1"/>
    <col min="8718" max="8718" width="8.6328125" style="2" bestFit="1" customWidth="1"/>
    <col min="8719" max="8719" width="14.36328125" style="2" bestFit="1" customWidth="1"/>
    <col min="8720" max="8720" width="10" style="2" bestFit="1" customWidth="1"/>
    <col min="8721" max="8721" width="6" style="2" customWidth="1"/>
    <col min="8722" max="8722" width="25.1796875" style="2" bestFit="1" customWidth="1"/>
    <col min="8723" max="8723" width="11" style="2" bestFit="1" customWidth="1"/>
    <col min="8724" max="8725" width="8.1796875" style="2" bestFit="1" customWidth="1"/>
    <col min="8726" max="8960" width="8.7265625" style="2"/>
    <col min="8961" max="8961" width="15.90625" style="2" customWidth="1"/>
    <col min="8962" max="8962" width="3.90625" style="2" bestFit="1" customWidth="1"/>
    <col min="8963" max="8963" width="38.1796875" style="2" customWidth="1"/>
    <col min="8964" max="8964" width="13.90625" style="2" bestFit="1" customWidth="1"/>
    <col min="8965" max="8965" width="17" style="2" customWidth="1"/>
    <col min="8966" max="8966" width="13.08984375" style="2" bestFit="1" customWidth="1"/>
    <col min="8967" max="8967" width="6.90625" style="2" customWidth="1"/>
    <col min="8968" max="8968" width="12.08984375" style="2" bestFit="1" customWidth="1"/>
    <col min="8969" max="8969" width="10.453125" style="2" bestFit="1" customWidth="1"/>
    <col min="8970" max="8970" width="7" style="2" bestFit="1" customWidth="1"/>
    <col min="8971" max="8971" width="5.90625" style="2" bestFit="1" customWidth="1"/>
    <col min="8972" max="8972" width="8.81640625" style="2" bestFit="1" customWidth="1"/>
    <col min="8973" max="8973" width="8.453125" style="2" bestFit="1" customWidth="1"/>
    <col min="8974" max="8974" width="8.6328125" style="2" bestFit="1" customWidth="1"/>
    <col min="8975" max="8975" width="14.36328125" style="2" bestFit="1" customWidth="1"/>
    <col min="8976" max="8976" width="10" style="2" bestFit="1" customWidth="1"/>
    <col min="8977" max="8977" width="6" style="2" customWidth="1"/>
    <col min="8978" max="8978" width="25.1796875" style="2" bestFit="1" customWidth="1"/>
    <col min="8979" max="8979" width="11" style="2" bestFit="1" customWidth="1"/>
    <col min="8980" max="8981" width="8.1796875" style="2" bestFit="1" customWidth="1"/>
    <col min="8982" max="9216" width="8.7265625" style="2"/>
    <col min="9217" max="9217" width="15.90625" style="2" customWidth="1"/>
    <col min="9218" max="9218" width="3.90625" style="2" bestFit="1" customWidth="1"/>
    <col min="9219" max="9219" width="38.1796875" style="2" customWidth="1"/>
    <col min="9220" max="9220" width="13.90625" style="2" bestFit="1" customWidth="1"/>
    <col min="9221" max="9221" width="17" style="2" customWidth="1"/>
    <col min="9222" max="9222" width="13.08984375" style="2" bestFit="1" customWidth="1"/>
    <col min="9223" max="9223" width="6.90625" style="2" customWidth="1"/>
    <col min="9224" max="9224" width="12.08984375" style="2" bestFit="1" customWidth="1"/>
    <col min="9225" max="9225" width="10.453125" style="2" bestFit="1" customWidth="1"/>
    <col min="9226" max="9226" width="7" style="2" bestFit="1" customWidth="1"/>
    <col min="9227" max="9227" width="5.90625" style="2" bestFit="1" customWidth="1"/>
    <col min="9228" max="9228" width="8.81640625" style="2" bestFit="1" customWidth="1"/>
    <col min="9229" max="9229" width="8.453125" style="2" bestFit="1" customWidth="1"/>
    <col min="9230" max="9230" width="8.6328125" style="2" bestFit="1" customWidth="1"/>
    <col min="9231" max="9231" width="14.36328125" style="2" bestFit="1" customWidth="1"/>
    <col min="9232" max="9232" width="10" style="2" bestFit="1" customWidth="1"/>
    <col min="9233" max="9233" width="6" style="2" customWidth="1"/>
    <col min="9234" max="9234" width="25.1796875" style="2" bestFit="1" customWidth="1"/>
    <col min="9235" max="9235" width="11" style="2" bestFit="1" customWidth="1"/>
    <col min="9236" max="9237" width="8.1796875" style="2" bestFit="1" customWidth="1"/>
    <col min="9238" max="9472" width="8.7265625" style="2"/>
    <col min="9473" max="9473" width="15.90625" style="2" customWidth="1"/>
    <col min="9474" max="9474" width="3.90625" style="2" bestFit="1" customWidth="1"/>
    <col min="9475" max="9475" width="38.1796875" style="2" customWidth="1"/>
    <col min="9476" max="9476" width="13.90625" style="2" bestFit="1" customWidth="1"/>
    <col min="9477" max="9477" width="17" style="2" customWidth="1"/>
    <col min="9478" max="9478" width="13.08984375" style="2" bestFit="1" customWidth="1"/>
    <col min="9479" max="9479" width="6.90625" style="2" customWidth="1"/>
    <col min="9480" max="9480" width="12.08984375" style="2" bestFit="1" customWidth="1"/>
    <col min="9481" max="9481" width="10.453125" style="2" bestFit="1" customWidth="1"/>
    <col min="9482" max="9482" width="7" style="2" bestFit="1" customWidth="1"/>
    <col min="9483" max="9483" width="5.90625" style="2" bestFit="1" customWidth="1"/>
    <col min="9484" max="9484" width="8.81640625" style="2" bestFit="1" customWidth="1"/>
    <col min="9485" max="9485" width="8.453125" style="2" bestFit="1" customWidth="1"/>
    <col min="9486" max="9486" width="8.6328125" style="2" bestFit="1" customWidth="1"/>
    <col min="9487" max="9487" width="14.36328125" style="2" bestFit="1" customWidth="1"/>
    <col min="9488" max="9488" width="10" style="2" bestFit="1" customWidth="1"/>
    <col min="9489" max="9489" width="6" style="2" customWidth="1"/>
    <col min="9490" max="9490" width="25.1796875" style="2" bestFit="1" customWidth="1"/>
    <col min="9491" max="9491" width="11" style="2" bestFit="1" customWidth="1"/>
    <col min="9492" max="9493" width="8.1796875" style="2" bestFit="1" customWidth="1"/>
    <col min="9494" max="9728" width="8.7265625" style="2"/>
    <col min="9729" max="9729" width="15.90625" style="2" customWidth="1"/>
    <col min="9730" max="9730" width="3.90625" style="2" bestFit="1" customWidth="1"/>
    <col min="9731" max="9731" width="38.1796875" style="2" customWidth="1"/>
    <col min="9732" max="9732" width="13.90625" style="2" bestFit="1" customWidth="1"/>
    <col min="9733" max="9733" width="17" style="2" customWidth="1"/>
    <col min="9734" max="9734" width="13.08984375" style="2" bestFit="1" customWidth="1"/>
    <col min="9735" max="9735" width="6.90625" style="2" customWidth="1"/>
    <col min="9736" max="9736" width="12.08984375" style="2" bestFit="1" customWidth="1"/>
    <col min="9737" max="9737" width="10.453125" style="2" bestFit="1" customWidth="1"/>
    <col min="9738" max="9738" width="7" style="2" bestFit="1" customWidth="1"/>
    <col min="9739" max="9739" width="5.90625" style="2" bestFit="1" customWidth="1"/>
    <col min="9740" max="9740" width="8.81640625" style="2" bestFit="1" customWidth="1"/>
    <col min="9741" max="9741" width="8.453125" style="2" bestFit="1" customWidth="1"/>
    <col min="9742" max="9742" width="8.6328125" style="2" bestFit="1" customWidth="1"/>
    <col min="9743" max="9743" width="14.36328125" style="2" bestFit="1" customWidth="1"/>
    <col min="9744" max="9744" width="10" style="2" bestFit="1" customWidth="1"/>
    <col min="9745" max="9745" width="6" style="2" customWidth="1"/>
    <col min="9746" max="9746" width="25.1796875" style="2" bestFit="1" customWidth="1"/>
    <col min="9747" max="9747" width="11" style="2" bestFit="1" customWidth="1"/>
    <col min="9748" max="9749" width="8.1796875" style="2" bestFit="1" customWidth="1"/>
    <col min="9750" max="9984" width="8.7265625" style="2"/>
    <col min="9985" max="9985" width="15.90625" style="2" customWidth="1"/>
    <col min="9986" max="9986" width="3.90625" style="2" bestFit="1" customWidth="1"/>
    <col min="9987" max="9987" width="38.1796875" style="2" customWidth="1"/>
    <col min="9988" max="9988" width="13.90625" style="2" bestFit="1" customWidth="1"/>
    <col min="9989" max="9989" width="17" style="2" customWidth="1"/>
    <col min="9990" max="9990" width="13.08984375" style="2" bestFit="1" customWidth="1"/>
    <col min="9991" max="9991" width="6.90625" style="2" customWidth="1"/>
    <col min="9992" max="9992" width="12.08984375" style="2" bestFit="1" customWidth="1"/>
    <col min="9993" max="9993" width="10.453125" style="2" bestFit="1" customWidth="1"/>
    <col min="9994" max="9994" width="7" style="2" bestFit="1" customWidth="1"/>
    <col min="9995" max="9995" width="5.90625" style="2" bestFit="1" customWidth="1"/>
    <col min="9996" max="9996" width="8.81640625" style="2" bestFit="1" customWidth="1"/>
    <col min="9997" max="9997" width="8.453125" style="2" bestFit="1" customWidth="1"/>
    <col min="9998" max="9998" width="8.6328125" style="2" bestFit="1" customWidth="1"/>
    <col min="9999" max="9999" width="14.36328125" style="2" bestFit="1" customWidth="1"/>
    <col min="10000" max="10000" width="10" style="2" bestFit="1" customWidth="1"/>
    <col min="10001" max="10001" width="6" style="2" customWidth="1"/>
    <col min="10002" max="10002" width="25.1796875" style="2" bestFit="1" customWidth="1"/>
    <col min="10003" max="10003" width="11" style="2" bestFit="1" customWidth="1"/>
    <col min="10004" max="10005" width="8.1796875" style="2" bestFit="1" customWidth="1"/>
    <col min="10006" max="10240" width="8.7265625" style="2"/>
    <col min="10241" max="10241" width="15.90625" style="2" customWidth="1"/>
    <col min="10242" max="10242" width="3.90625" style="2" bestFit="1" customWidth="1"/>
    <col min="10243" max="10243" width="38.1796875" style="2" customWidth="1"/>
    <col min="10244" max="10244" width="13.90625" style="2" bestFit="1" customWidth="1"/>
    <col min="10245" max="10245" width="17" style="2" customWidth="1"/>
    <col min="10246" max="10246" width="13.08984375" style="2" bestFit="1" customWidth="1"/>
    <col min="10247" max="10247" width="6.90625" style="2" customWidth="1"/>
    <col min="10248" max="10248" width="12.08984375" style="2" bestFit="1" customWidth="1"/>
    <col min="10249" max="10249" width="10.453125" style="2" bestFit="1" customWidth="1"/>
    <col min="10250" max="10250" width="7" style="2" bestFit="1" customWidth="1"/>
    <col min="10251" max="10251" width="5.90625" style="2" bestFit="1" customWidth="1"/>
    <col min="10252" max="10252" width="8.81640625" style="2" bestFit="1" customWidth="1"/>
    <col min="10253" max="10253" width="8.453125" style="2" bestFit="1" customWidth="1"/>
    <col min="10254" max="10254" width="8.6328125" style="2" bestFit="1" customWidth="1"/>
    <col min="10255" max="10255" width="14.36328125" style="2" bestFit="1" customWidth="1"/>
    <col min="10256" max="10256" width="10" style="2" bestFit="1" customWidth="1"/>
    <col min="10257" max="10257" width="6" style="2" customWidth="1"/>
    <col min="10258" max="10258" width="25.1796875" style="2" bestFit="1" customWidth="1"/>
    <col min="10259" max="10259" width="11" style="2" bestFit="1" customWidth="1"/>
    <col min="10260" max="10261" width="8.1796875" style="2" bestFit="1" customWidth="1"/>
    <col min="10262" max="10496" width="8.7265625" style="2"/>
    <col min="10497" max="10497" width="15.90625" style="2" customWidth="1"/>
    <col min="10498" max="10498" width="3.90625" style="2" bestFit="1" customWidth="1"/>
    <col min="10499" max="10499" width="38.1796875" style="2" customWidth="1"/>
    <col min="10500" max="10500" width="13.90625" style="2" bestFit="1" customWidth="1"/>
    <col min="10501" max="10501" width="17" style="2" customWidth="1"/>
    <col min="10502" max="10502" width="13.08984375" style="2" bestFit="1" customWidth="1"/>
    <col min="10503" max="10503" width="6.90625" style="2" customWidth="1"/>
    <col min="10504" max="10504" width="12.08984375" style="2" bestFit="1" customWidth="1"/>
    <col min="10505" max="10505" width="10.453125" style="2" bestFit="1" customWidth="1"/>
    <col min="10506" max="10506" width="7" style="2" bestFit="1" customWidth="1"/>
    <col min="10507" max="10507" width="5.90625" style="2" bestFit="1" customWidth="1"/>
    <col min="10508" max="10508" width="8.81640625" style="2" bestFit="1" customWidth="1"/>
    <col min="10509" max="10509" width="8.453125" style="2" bestFit="1" customWidth="1"/>
    <col min="10510" max="10510" width="8.6328125" style="2" bestFit="1" customWidth="1"/>
    <col min="10511" max="10511" width="14.36328125" style="2" bestFit="1" customWidth="1"/>
    <col min="10512" max="10512" width="10" style="2" bestFit="1" customWidth="1"/>
    <col min="10513" max="10513" width="6" style="2" customWidth="1"/>
    <col min="10514" max="10514" width="25.1796875" style="2" bestFit="1" customWidth="1"/>
    <col min="10515" max="10515" width="11" style="2" bestFit="1" customWidth="1"/>
    <col min="10516" max="10517" width="8.1796875" style="2" bestFit="1" customWidth="1"/>
    <col min="10518" max="10752" width="8.7265625" style="2"/>
    <col min="10753" max="10753" width="15.90625" style="2" customWidth="1"/>
    <col min="10754" max="10754" width="3.90625" style="2" bestFit="1" customWidth="1"/>
    <col min="10755" max="10755" width="38.1796875" style="2" customWidth="1"/>
    <col min="10756" max="10756" width="13.90625" style="2" bestFit="1" customWidth="1"/>
    <col min="10757" max="10757" width="17" style="2" customWidth="1"/>
    <col min="10758" max="10758" width="13.08984375" style="2" bestFit="1" customWidth="1"/>
    <col min="10759" max="10759" width="6.90625" style="2" customWidth="1"/>
    <col min="10760" max="10760" width="12.08984375" style="2" bestFit="1" customWidth="1"/>
    <col min="10761" max="10761" width="10.453125" style="2" bestFit="1" customWidth="1"/>
    <col min="10762" max="10762" width="7" style="2" bestFit="1" customWidth="1"/>
    <col min="10763" max="10763" width="5.90625" style="2" bestFit="1" customWidth="1"/>
    <col min="10764" max="10764" width="8.81640625" style="2" bestFit="1" customWidth="1"/>
    <col min="10765" max="10765" width="8.453125" style="2" bestFit="1" customWidth="1"/>
    <col min="10766" max="10766" width="8.6328125" style="2" bestFit="1" customWidth="1"/>
    <col min="10767" max="10767" width="14.36328125" style="2" bestFit="1" customWidth="1"/>
    <col min="10768" max="10768" width="10" style="2" bestFit="1" customWidth="1"/>
    <col min="10769" max="10769" width="6" style="2" customWidth="1"/>
    <col min="10770" max="10770" width="25.1796875" style="2" bestFit="1" customWidth="1"/>
    <col min="10771" max="10771" width="11" style="2" bestFit="1" customWidth="1"/>
    <col min="10772" max="10773" width="8.1796875" style="2" bestFit="1" customWidth="1"/>
    <col min="10774" max="11008" width="8.7265625" style="2"/>
    <col min="11009" max="11009" width="15.90625" style="2" customWidth="1"/>
    <col min="11010" max="11010" width="3.90625" style="2" bestFit="1" customWidth="1"/>
    <col min="11011" max="11011" width="38.1796875" style="2" customWidth="1"/>
    <col min="11012" max="11012" width="13.90625" style="2" bestFit="1" customWidth="1"/>
    <col min="11013" max="11013" width="17" style="2" customWidth="1"/>
    <col min="11014" max="11014" width="13.08984375" style="2" bestFit="1" customWidth="1"/>
    <col min="11015" max="11015" width="6.90625" style="2" customWidth="1"/>
    <col min="11016" max="11016" width="12.08984375" style="2" bestFit="1" customWidth="1"/>
    <col min="11017" max="11017" width="10.453125" style="2" bestFit="1" customWidth="1"/>
    <col min="11018" max="11018" width="7" style="2" bestFit="1" customWidth="1"/>
    <col min="11019" max="11019" width="5.90625" style="2" bestFit="1" customWidth="1"/>
    <col min="11020" max="11020" width="8.81640625" style="2" bestFit="1" customWidth="1"/>
    <col min="11021" max="11021" width="8.453125" style="2" bestFit="1" customWidth="1"/>
    <col min="11022" max="11022" width="8.6328125" style="2" bestFit="1" customWidth="1"/>
    <col min="11023" max="11023" width="14.36328125" style="2" bestFit="1" customWidth="1"/>
    <col min="11024" max="11024" width="10" style="2" bestFit="1" customWidth="1"/>
    <col min="11025" max="11025" width="6" style="2" customWidth="1"/>
    <col min="11026" max="11026" width="25.1796875" style="2" bestFit="1" customWidth="1"/>
    <col min="11027" max="11027" width="11" style="2" bestFit="1" customWidth="1"/>
    <col min="11028" max="11029" width="8.1796875" style="2" bestFit="1" customWidth="1"/>
    <col min="11030" max="11264" width="8.7265625" style="2"/>
    <col min="11265" max="11265" width="15.90625" style="2" customWidth="1"/>
    <col min="11266" max="11266" width="3.90625" style="2" bestFit="1" customWidth="1"/>
    <col min="11267" max="11267" width="38.1796875" style="2" customWidth="1"/>
    <col min="11268" max="11268" width="13.90625" style="2" bestFit="1" customWidth="1"/>
    <col min="11269" max="11269" width="17" style="2" customWidth="1"/>
    <col min="11270" max="11270" width="13.08984375" style="2" bestFit="1" customWidth="1"/>
    <col min="11271" max="11271" width="6.90625" style="2" customWidth="1"/>
    <col min="11272" max="11272" width="12.08984375" style="2" bestFit="1" customWidth="1"/>
    <col min="11273" max="11273" width="10.453125" style="2" bestFit="1" customWidth="1"/>
    <col min="11274" max="11274" width="7" style="2" bestFit="1" customWidth="1"/>
    <col min="11275" max="11275" width="5.90625" style="2" bestFit="1" customWidth="1"/>
    <col min="11276" max="11276" width="8.81640625" style="2" bestFit="1" customWidth="1"/>
    <col min="11277" max="11277" width="8.453125" style="2" bestFit="1" customWidth="1"/>
    <col min="11278" max="11278" width="8.6328125" style="2" bestFit="1" customWidth="1"/>
    <col min="11279" max="11279" width="14.36328125" style="2" bestFit="1" customWidth="1"/>
    <col min="11280" max="11280" width="10" style="2" bestFit="1" customWidth="1"/>
    <col min="11281" max="11281" width="6" style="2" customWidth="1"/>
    <col min="11282" max="11282" width="25.1796875" style="2" bestFit="1" customWidth="1"/>
    <col min="11283" max="11283" width="11" style="2" bestFit="1" customWidth="1"/>
    <col min="11284" max="11285" width="8.1796875" style="2" bestFit="1" customWidth="1"/>
    <col min="11286" max="11520" width="8.7265625" style="2"/>
    <col min="11521" max="11521" width="15.90625" style="2" customWidth="1"/>
    <col min="11522" max="11522" width="3.90625" style="2" bestFit="1" customWidth="1"/>
    <col min="11523" max="11523" width="38.1796875" style="2" customWidth="1"/>
    <col min="11524" max="11524" width="13.90625" style="2" bestFit="1" customWidth="1"/>
    <col min="11525" max="11525" width="17" style="2" customWidth="1"/>
    <col min="11526" max="11526" width="13.08984375" style="2" bestFit="1" customWidth="1"/>
    <col min="11527" max="11527" width="6.90625" style="2" customWidth="1"/>
    <col min="11528" max="11528" width="12.08984375" style="2" bestFit="1" customWidth="1"/>
    <col min="11529" max="11529" width="10.453125" style="2" bestFit="1" customWidth="1"/>
    <col min="11530" max="11530" width="7" style="2" bestFit="1" customWidth="1"/>
    <col min="11531" max="11531" width="5.90625" style="2" bestFit="1" customWidth="1"/>
    <col min="11532" max="11532" width="8.81640625" style="2" bestFit="1" customWidth="1"/>
    <col min="11533" max="11533" width="8.453125" style="2" bestFit="1" customWidth="1"/>
    <col min="11534" max="11534" width="8.6328125" style="2" bestFit="1" customWidth="1"/>
    <col min="11535" max="11535" width="14.36328125" style="2" bestFit="1" customWidth="1"/>
    <col min="11536" max="11536" width="10" style="2" bestFit="1" customWidth="1"/>
    <col min="11537" max="11537" width="6" style="2" customWidth="1"/>
    <col min="11538" max="11538" width="25.1796875" style="2" bestFit="1" customWidth="1"/>
    <col min="11539" max="11539" width="11" style="2" bestFit="1" customWidth="1"/>
    <col min="11540" max="11541" width="8.1796875" style="2" bestFit="1" customWidth="1"/>
    <col min="11542" max="11776" width="8.7265625" style="2"/>
    <col min="11777" max="11777" width="15.90625" style="2" customWidth="1"/>
    <col min="11778" max="11778" width="3.90625" style="2" bestFit="1" customWidth="1"/>
    <col min="11779" max="11779" width="38.1796875" style="2" customWidth="1"/>
    <col min="11780" max="11780" width="13.90625" style="2" bestFit="1" customWidth="1"/>
    <col min="11781" max="11781" width="17" style="2" customWidth="1"/>
    <col min="11782" max="11782" width="13.08984375" style="2" bestFit="1" customWidth="1"/>
    <col min="11783" max="11783" width="6.90625" style="2" customWidth="1"/>
    <col min="11784" max="11784" width="12.08984375" style="2" bestFit="1" customWidth="1"/>
    <col min="11785" max="11785" width="10.453125" style="2" bestFit="1" customWidth="1"/>
    <col min="11786" max="11786" width="7" style="2" bestFit="1" customWidth="1"/>
    <col min="11787" max="11787" width="5.90625" style="2" bestFit="1" customWidth="1"/>
    <col min="11788" max="11788" width="8.81640625" style="2" bestFit="1" customWidth="1"/>
    <col min="11789" max="11789" width="8.453125" style="2" bestFit="1" customWidth="1"/>
    <col min="11790" max="11790" width="8.6328125" style="2" bestFit="1" customWidth="1"/>
    <col min="11791" max="11791" width="14.36328125" style="2" bestFit="1" customWidth="1"/>
    <col min="11792" max="11792" width="10" style="2" bestFit="1" customWidth="1"/>
    <col min="11793" max="11793" width="6" style="2" customWidth="1"/>
    <col min="11794" max="11794" width="25.1796875" style="2" bestFit="1" customWidth="1"/>
    <col min="11795" max="11795" width="11" style="2" bestFit="1" customWidth="1"/>
    <col min="11796" max="11797" width="8.1796875" style="2" bestFit="1" customWidth="1"/>
    <col min="11798" max="12032" width="8.7265625" style="2"/>
    <col min="12033" max="12033" width="15.90625" style="2" customWidth="1"/>
    <col min="12034" max="12034" width="3.90625" style="2" bestFit="1" customWidth="1"/>
    <col min="12035" max="12035" width="38.1796875" style="2" customWidth="1"/>
    <col min="12036" max="12036" width="13.90625" style="2" bestFit="1" customWidth="1"/>
    <col min="12037" max="12037" width="17" style="2" customWidth="1"/>
    <col min="12038" max="12038" width="13.08984375" style="2" bestFit="1" customWidth="1"/>
    <col min="12039" max="12039" width="6.90625" style="2" customWidth="1"/>
    <col min="12040" max="12040" width="12.08984375" style="2" bestFit="1" customWidth="1"/>
    <col min="12041" max="12041" width="10.453125" style="2" bestFit="1" customWidth="1"/>
    <col min="12042" max="12042" width="7" style="2" bestFit="1" customWidth="1"/>
    <col min="12043" max="12043" width="5.90625" style="2" bestFit="1" customWidth="1"/>
    <col min="12044" max="12044" width="8.81640625" style="2" bestFit="1" customWidth="1"/>
    <col min="12045" max="12045" width="8.453125" style="2" bestFit="1" customWidth="1"/>
    <col min="12046" max="12046" width="8.6328125" style="2" bestFit="1" customWidth="1"/>
    <col min="12047" max="12047" width="14.36328125" style="2" bestFit="1" customWidth="1"/>
    <col min="12048" max="12048" width="10" style="2" bestFit="1" customWidth="1"/>
    <col min="12049" max="12049" width="6" style="2" customWidth="1"/>
    <col min="12050" max="12050" width="25.1796875" style="2" bestFit="1" customWidth="1"/>
    <col min="12051" max="12051" width="11" style="2" bestFit="1" customWidth="1"/>
    <col min="12052" max="12053" width="8.1796875" style="2" bestFit="1" customWidth="1"/>
    <col min="12054" max="12288" width="8.7265625" style="2"/>
    <col min="12289" max="12289" width="15.90625" style="2" customWidth="1"/>
    <col min="12290" max="12290" width="3.90625" style="2" bestFit="1" customWidth="1"/>
    <col min="12291" max="12291" width="38.1796875" style="2" customWidth="1"/>
    <col min="12292" max="12292" width="13.90625" style="2" bestFit="1" customWidth="1"/>
    <col min="12293" max="12293" width="17" style="2" customWidth="1"/>
    <col min="12294" max="12294" width="13.08984375" style="2" bestFit="1" customWidth="1"/>
    <col min="12295" max="12295" width="6.90625" style="2" customWidth="1"/>
    <col min="12296" max="12296" width="12.08984375" style="2" bestFit="1" customWidth="1"/>
    <col min="12297" max="12297" width="10.453125" style="2" bestFit="1" customWidth="1"/>
    <col min="12298" max="12298" width="7" style="2" bestFit="1" customWidth="1"/>
    <col min="12299" max="12299" width="5.90625" style="2" bestFit="1" customWidth="1"/>
    <col min="12300" max="12300" width="8.81640625" style="2" bestFit="1" customWidth="1"/>
    <col min="12301" max="12301" width="8.453125" style="2" bestFit="1" customWidth="1"/>
    <col min="12302" max="12302" width="8.6328125" style="2" bestFit="1" customWidth="1"/>
    <col min="12303" max="12303" width="14.36328125" style="2" bestFit="1" customWidth="1"/>
    <col min="12304" max="12304" width="10" style="2" bestFit="1" customWidth="1"/>
    <col min="12305" max="12305" width="6" style="2" customWidth="1"/>
    <col min="12306" max="12306" width="25.1796875" style="2" bestFit="1" customWidth="1"/>
    <col min="12307" max="12307" width="11" style="2" bestFit="1" customWidth="1"/>
    <col min="12308" max="12309" width="8.1796875" style="2" bestFit="1" customWidth="1"/>
    <col min="12310" max="12544" width="8.7265625" style="2"/>
    <col min="12545" max="12545" width="15.90625" style="2" customWidth="1"/>
    <col min="12546" max="12546" width="3.90625" style="2" bestFit="1" customWidth="1"/>
    <col min="12547" max="12547" width="38.1796875" style="2" customWidth="1"/>
    <col min="12548" max="12548" width="13.90625" style="2" bestFit="1" customWidth="1"/>
    <col min="12549" max="12549" width="17" style="2" customWidth="1"/>
    <col min="12550" max="12550" width="13.08984375" style="2" bestFit="1" customWidth="1"/>
    <col min="12551" max="12551" width="6.90625" style="2" customWidth="1"/>
    <col min="12552" max="12552" width="12.08984375" style="2" bestFit="1" customWidth="1"/>
    <col min="12553" max="12553" width="10.453125" style="2" bestFit="1" customWidth="1"/>
    <col min="12554" max="12554" width="7" style="2" bestFit="1" customWidth="1"/>
    <col min="12555" max="12555" width="5.90625" style="2" bestFit="1" customWidth="1"/>
    <col min="12556" max="12556" width="8.81640625" style="2" bestFit="1" customWidth="1"/>
    <col min="12557" max="12557" width="8.453125" style="2" bestFit="1" customWidth="1"/>
    <col min="12558" max="12558" width="8.6328125" style="2" bestFit="1" customWidth="1"/>
    <col min="12559" max="12559" width="14.36328125" style="2" bestFit="1" customWidth="1"/>
    <col min="12560" max="12560" width="10" style="2" bestFit="1" customWidth="1"/>
    <col min="12561" max="12561" width="6" style="2" customWidth="1"/>
    <col min="12562" max="12562" width="25.1796875" style="2" bestFit="1" customWidth="1"/>
    <col min="12563" max="12563" width="11" style="2" bestFit="1" customWidth="1"/>
    <col min="12564" max="12565" width="8.1796875" style="2" bestFit="1" customWidth="1"/>
    <col min="12566" max="12800" width="8.7265625" style="2"/>
    <col min="12801" max="12801" width="15.90625" style="2" customWidth="1"/>
    <col min="12802" max="12802" width="3.90625" style="2" bestFit="1" customWidth="1"/>
    <col min="12803" max="12803" width="38.1796875" style="2" customWidth="1"/>
    <col min="12804" max="12804" width="13.90625" style="2" bestFit="1" customWidth="1"/>
    <col min="12805" max="12805" width="17" style="2" customWidth="1"/>
    <col min="12806" max="12806" width="13.08984375" style="2" bestFit="1" customWidth="1"/>
    <col min="12807" max="12807" width="6.90625" style="2" customWidth="1"/>
    <col min="12808" max="12808" width="12.08984375" style="2" bestFit="1" customWidth="1"/>
    <col min="12809" max="12809" width="10.453125" style="2" bestFit="1" customWidth="1"/>
    <col min="12810" max="12810" width="7" style="2" bestFit="1" customWidth="1"/>
    <col min="12811" max="12811" width="5.90625" style="2" bestFit="1" customWidth="1"/>
    <col min="12812" max="12812" width="8.81640625" style="2" bestFit="1" customWidth="1"/>
    <col min="12813" max="12813" width="8.453125" style="2" bestFit="1" customWidth="1"/>
    <col min="12814" max="12814" width="8.6328125" style="2" bestFit="1" customWidth="1"/>
    <col min="12815" max="12815" width="14.36328125" style="2" bestFit="1" customWidth="1"/>
    <col min="12816" max="12816" width="10" style="2" bestFit="1" customWidth="1"/>
    <col min="12817" max="12817" width="6" style="2" customWidth="1"/>
    <col min="12818" max="12818" width="25.1796875" style="2" bestFit="1" customWidth="1"/>
    <col min="12819" max="12819" width="11" style="2" bestFit="1" customWidth="1"/>
    <col min="12820" max="12821" width="8.1796875" style="2" bestFit="1" customWidth="1"/>
    <col min="12822" max="13056" width="8.7265625" style="2"/>
    <col min="13057" max="13057" width="15.90625" style="2" customWidth="1"/>
    <col min="13058" max="13058" width="3.90625" style="2" bestFit="1" customWidth="1"/>
    <col min="13059" max="13059" width="38.1796875" style="2" customWidth="1"/>
    <col min="13060" max="13060" width="13.90625" style="2" bestFit="1" customWidth="1"/>
    <col min="13061" max="13061" width="17" style="2" customWidth="1"/>
    <col min="13062" max="13062" width="13.08984375" style="2" bestFit="1" customWidth="1"/>
    <col min="13063" max="13063" width="6.90625" style="2" customWidth="1"/>
    <col min="13064" max="13064" width="12.08984375" style="2" bestFit="1" customWidth="1"/>
    <col min="13065" max="13065" width="10.453125" style="2" bestFit="1" customWidth="1"/>
    <col min="13066" max="13066" width="7" style="2" bestFit="1" customWidth="1"/>
    <col min="13067" max="13067" width="5.90625" style="2" bestFit="1" customWidth="1"/>
    <col min="13068" max="13068" width="8.81640625" style="2" bestFit="1" customWidth="1"/>
    <col min="13069" max="13069" width="8.453125" style="2" bestFit="1" customWidth="1"/>
    <col min="13070" max="13070" width="8.6328125" style="2" bestFit="1" customWidth="1"/>
    <col min="13071" max="13071" width="14.36328125" style="2" bestFit="1" customWidth="1"/>
    <col min="13072" max="13072" width="10" style="2" bestFit="1" customWidth="1"/>
    <col min="13073" max="13073" width="6" style="2" customWidth="1"/>
    <col min="13074" max="13074" width="25.1796875" style="2" bestFit="1" customWidth="1"/>
    <col min="13075" max="13075" width="11" style="2" bestFit="1" customWidth="1"/>
    <col min="13076" max="13077" width="8.1796875" style="2" bestFit="1" customWidth="1"/>
    <col min="13078" max="13312" width="8.7265625" style="2"/>
    <col min="13313" max="13313" width="15.90625" style="2" customWidth="1"/>
    <col min="13314" max="13314" width="3.90625" style="2" bestFit="1" customWidth="1"/>
    <col min="13315" max="13315" width="38.1796875" style="2" customWidth="1"/>
    <col min="13316" max="13316" width="13.90625" style="2" bestFit="1" customWidth="1"/>
    <col min="13317" max="13317" width="17" style="2" customWidth="1"/>
    <col min="13318" max="13318" width="13.08984375" style="2" bestFit="1" customWidth="1"/>
    <col min="13319" max="13319" width="6.90625" style="2" customWidth="1"/>
    <col min="13320" max="13320" width="12.08984375" style="2" bestFit="1" customWidth="1"/>
    <col min="13321" max="13321" width="10.453125" style="2" bestFit="1" customWidth="1"/>
    <col min="13322" max="13322" width="7" style="2" bestFit="1" customWidth="1"/>
    <col min="13323" max="13323" width="5.90625" style="2" bestFit="1" customWidth="1"/>
    <col min="13324" max="13324" width="8.81640625" style="2" bestFit="1" customWidth="1"/>
    <col min="13325" max="13325" width="8.453125" style="2" bestFit="1" customWidth="1"/>
    <col min="13326" max="13326" width="8.6328125" style="2" bestFit="1" customWidth="1"/>
    <col min="13327" max="13327" width="14.36328125" style="2" bestFit="1" customWidth="1"/>
    <col min="13328" max="13328" width="10" style="2" bestFit="1" customWidth="1"/>
    <col min="13329" max="13329" width="6" style="2" customWidth="1"/>
    <col min="13330" max="13330" width="25.1796875" style="2" bestFit="1" customWidth="1"/>
    <col min="13331" max="13331" width="11" style="2" bestFit="1" customWidth="1"/>
    <col min="13332" max="13333" width="8.1796875" style="2" bestFit="1" customWidth="1"/>
    <col min="13334" max="13568" width="8.7265625" style="2"/>
    <col min="13569" max="13569" width="15.90625" style="2" customWidth="1"/>
    <col min="13570" max="13570" width="3.90625" style="2" bestFit="1" customWidth="1"/>
    <col min="13571" max="13571" width="38.1796875" style="2" customWidth="1"/>
    <col min="13572" max="13572" width="13.90625" style="2" bestFit="1" customWidth="1"/>
    <col min="13573" max="13573" width="17" style="2" customWidth="1"/>
    <col min="13574" max="13574" width="13.08984375" style="2" bestFit="1" customWidth="1"/>
    <col min="13575" max="13575" width="6.90625" style="2" customWidth="1"/>
    <col min="13576" max="13576" width="12.08984375" style="2" bestFit="1" customWidth="1"/>
    <col min="13577" max="13577" width="10.453125" style="2" bestFit="1" customWidth="1"/>
    <col min="13578" max="13578" width="7" style="2" bestFit="1" customWidth="1"/>
    <col min="13579" max="13579" width="5.90625" style="2" bestFit="1" customWidth="1"/>
    <col min="13580" max="13580" width="8.81640625" style="2" bestFit="1" customWidth="1"/>
    <col min="13581" max="13581" width="8.453125" style="2" bestFit="1" customWidth="1"/>
    <col min="13582" max="13582" width="8.6328125" style="2" bestFit="1" customWidth="1"/>
    <col min="13583" max="13583" width="14.36328125" style="2" bestFit="1" customWidth="1"/>
    <col min="13584" max="13584" width="10" style="2" bestFit="1" customWidth="1"/>
    <col min="13585" max="13585" width="6" style="2" customWidth="1"/>
    <col min="13586" max="13586" width="25.1796875" style="2" bestFit="1" customWidth="1"/>
    <col min="13587" max="13587" width="11" style="2" bestFit="1" customWidth="1"/>
    <col min="13588" max="13589" width="8.1796875" style="2" bestFit="1" customWidth="1"/>
    <col min="13590" max="13824" width="8.7265625" style="2"/>
    <col min="13825" max="13825" width="15.90625" style="2" customWidth="1"/>
    <col min="13826" max="13826" width="3.90625" style="2" bestFit="1" customWidth="1"/>
    <col min="13827" max="13827" width="38.1796875" style="2" customWidth="1"/>
    <col min="13828" max="13828" width="13.90625" style="2" bestFit="1" customWidth="1"/>
    <col min="13829" max="13829" width="17" style="2" customWidth="1"/>
    <col min="13830" max="13830" width="13.08984375" style="2" bestFit="1" customWidth="1"/>
    <col min="13831" max="13831" width="6.90625" style="2" customWidth="1"/>
    <col min="13832" max="13832" width="12.08984375" style="2" bestFit="1" customWidth="1"/>
    <col min="13833" max="13833" width="10.453125" style="2" bestFit="1" customWidth="1"/>
    <col min="13834" max="13834" width="7" style="2" bestFit="1" customWidth="1"/>
    <col min="13835" max="13835" width="5.90625" style="2" bestFit="1" customWidth="1"/>
    <col min="13836" max="13836" width="8.81640625" style="2" bestFit="1" customWidth="1"/>
    <col min="13837" max="13837" width="8.453125" style="2" bestFit="1" customWidth="1"/>
    <col min="13838" max="13838" width="8.6328125" style="2" bestFit="1" customWidth="1"/>
    <col min="13839" max="13839" width="14.36328125" style="2" bestFit="1" customWidth="1"/>
    <col min="13840" max="13840" width="10" style="2" bestFit="1" customWidth="1"/>
    <col min="13841" max="13841" width="6" style="2" customWidth="1"/>
    <col min="13842" max="13842" width="25.1796875" style="2" bestFit="1" customWidth="1"/>
    <col min="13843" max="13843" width="11" style="2" bestFit="1" customWidth="1"/>
    <col min="13844" max="13845" width="8.1796875" style="2" bestFit="1" customWidth="1"/>
    <col min="13846" max="14080" width="8.7265625" style="2"/>
    <col min="14081" max="14081" width="15.90625" style="2" customWidth="1"/>
    <col min="14082" max="14082" width="3.90625" style="2" bestFit="1" customWidth="1"/>
    <col min="14083" max="14083" width="38.1796875" style="2" customWidth="1"/>
    <col min="14084" max="14084" width="13.90625" style="2" bestFit="1" customWidth="1"/>
    <col min="14085" max="14085" width="17" style="2" customWidth="1"/>
    <col min="14086" max="14086" width="13.08984375" style="2" bestFit="1" customWidth="1"/>
    <col min="14087" max="14087" width="6.90625" style="2" customWidth="1"/>
    <col min="14088" max="14088" width="12.08984375" style="2" bestFit="1" customWidth="1"/>
    <col min="14089" max="14089" width="10.453125" style="2" bestFit="1" customWidth="1"/>
    <col min="14090" max="14090" width="7" style="2" bestFit="1" customWidth="1"/>
    <col min="14091" max="14091" width="5.90625" style="2" bestFit="1" customWidth="1"/>
    <col min="14092" max="14092" width="8.81640625" style="2" bestFit="1" customWidth="1"/>
    <col min="14093" max="14093" width="8.453125" style="2" bestFit="1" customWidth="1"/>
    <col min="14094" max="14094" width="8.6328125" style="2" bestFit="1" customWidth="1"/>
    <col min="14095" max="14095" width="14.36328125" style="2" bestFit="1" customWidth="1"/>
    <col min="14096" max="14096" width="10" style="2" bestFit="1" customWidth="1"/>
    <col min="14097" max="14097" width="6" style="2" customWidth="1"/>
    <col min="14098" max="14098" width="25.1796875" style="2" bestFit="1" customWidth="1"/>
    <col min="14099" max="14099" width="11" style="2" bestFit="1" customWidth="1"/>
    <col min="14100" max="14101" width="8.1796875" style="2" bestFit="1" customWidth="1"/>
    <col min="14102" max="14336" width="8.7265625" style="2"/>
    <col min="14337" max="14337" width="15.90625" style="2" customWidth="1"/>
    <col min="14338" max="14338" width="3.90625" style="2" bestFit="1" customWidth="1"/>
    <col min="14339" max="14339" width="38.1796875" style="2" customWidth="1"/>
    <col min="14340" max="14340" width="13.90625" style="2" bestFit="1" customWidth="1"/>
    <col min="14341" max="14341" width="17" style="2" customWidth="1"/>
    <col min="14342" max="14342" width="13.08984375" style="2" bestFit="1" customWidth="1"/>
    <col min="14343" max="14343" width="6.90625" style="2" customWidth="1"/>
    <col min="14344" max="14344" width="12.08984375" style="2" bestFit="1" customWidth="1"/>
    <col min="14345" max="14345" width="10.453125" style="2" bestFit="1" customWidth="1"/>
    <col min="14346" max="14346" width="7" style="2" bestFit="1" customWidth="1"/>
    <col min="14347" max="14347" width="5.90625" style="2" bestFit="1" customWidth="1"/>
    <col min="14348" max="14348" width="8.81640625" style="2" bestFit="1" customWidth="1"/>
    <col min="14349" max="14349" width="8.453125" style="2" bestFit="1" customWidth="1"/>
    <col min="14350" max="14350" width="8.6328125" style="2" bestFit="1" customWidth="1"/>
    <col min="14351" max="14351" width="14.36328125" style="2" bestFit="1" customWidth="1"/>
    <col min="14352" max="14352" width="10" style="2" bestFit="1" customWidth="1"/>
    <col min="14353" max="14353" width="6" style="2" customWidth="1"/>
    <col min="14354" max="14354" width="25.1796875" style="2" bestFit="1" customWidth="1"/>
    <col min="14355" max="14355" width="11" style="2" bestFit="1" customWidth="1"/>
    <col min="14356" max="14357" width="8.1796875" style="2" bestFit="1" customWidth="1"/>
    <col min="14358" max="14592" width="8.7265625" style="2"/>
    <col min="14593" max="14593" width="15.90625" style="2" customWidth="1"/>
    <col min="14594" max="14594" width="3.90625" style="2" bestFit="1" customWidth="1"/>
    <col min="14595" max="14595" width="38.1796875" style="2" customWidth="1"/>
    <col min="14596" max="14596" width="13.90625" style="2" bestFit="1" customWidth="1"/>
    <col min="14597" max="14597" width="17" style="2" customWidth="1"/>
    <col min="14598" max="14598" width="13.08984375" style="2" bestFit="1" customWidth="1"/>
    <col min="14599" max="14599" width="6.90625" style="2" customWidth="1"/>
    <col min="14600" max="14600" width="12.08984375" style="2" bestFit="1" customWidth="1"/>
    <col min="14601" max="14601" width="10.453125" style="2" bestFit="1" customWidth="1"/>
    <col min="14602" max="14602" width="7" style="2" bestFit="1" customWidth="1"/>
    <col min="14603" max="14603" width="5.90625" style="2" bestFit="1" customWidth="1"/>
    <col min="14604" max="14604" width="8.81640625" style="2" bestFit="1" customWidth="1"/>
    <col min="14605" max="14605" width="8.453125" style="2" bestFit="1" customWidth="1"/>
    <col min="14606" max="14606" width="8.6328125" style="2" bestFit="1" customWidth="1"/>
    <col min="14607" max="14607" width="14.36328125" style="2" bestFit="1" customWidth="1"/>
    <col min="14608" max="14608" width="10" style="2" bestFit="1" customWidth="1"/>
    <col min="14609" max="14609" width="6" style="2" customWidth="1"/>
    <col min="14610" max="14610" width="25.1796875" style="2" bestFit="1" customWidth="1"/>
    <col min="14611" max="14611" width="11" style="2" bestFit="1" customWidth="1"/>
    <col min="14612" max="14613" width="8.1796875" style="2" bestFit="1" customWidth="1"/>
    <col min="14614" max="14848" width="8.7265625" style="2"/>
    <col min="14849" max="14849" width="15.90625" style="2" customWidth="1"/>
    <col min="14850" max="14850" width="3.90625" style="2" bestFit="1" customWidth="1"/>
    <col min="14851" max="14851" width="38.1796875" style="2" customWidth="1"/>
    <col min="14852" max="14852" width="13.90625" style="2" bestFit="1" customWidth="1"/>
    <col min="14853" max="14853" width="17" style="2" customWidth="1"/>
    <col min="14854" max="14854" width="13.08984375" style="2" bestFit="1" customWidth="1"/>
    <col min="14855" max="14855" width="6.90625" style="2" customWidth="1"/>
    <col min="14856" max="14856" width="12.08984375" style="2" bestFit="1" customWidth="1"/>
    <col min="14857" max="14857" width="10.453125" style="2" bestFit="1" customWidth="1"/>
    <col min="14858" max="14858" width="7" style="2" bestFit="1" customWidth="1"/>
    <col min="14859" max="14859" width="5.90625" style="2" bestFit="1" customWidth="1"/>
    <col min="14860" max="14860" width="8.81640625" style="2" bestFit="1" customWidth="1"/>
    <col min="14861" max="14861" width="8.453125" style="2" bestFit="1" customWidth="1"/>
    <col min="14862" max="14862" width="8.6328125" style="2" bestFit="1" customWidth="1"/>
    <col min="14863" max="14863" width="14.36328125" style="2" bestFit="1" customWidth="1"/>
    <col min="14864" max="14864" width="10" style="2" bestFit="1" customWidth="1"/>
    <col min="14865" max="14865" width="6" style="2" customWidth="1"/>
    <col min="14866" max="14866" width="25.1796875" style="2" bestFit="1" customWidth="1"/>
    <col min="14867" max="14867" width="11" style="2" bestFit="1" customWidth="1"/>
    <col min="14868" max="14869" width="8.1796875" style="2" bestFit="1" customWidth="1"/>
    <col min="14870" max="15104" width="8.7265625" style="2"/>
    <col min="15105" max="15105" width="15.90625" style="2" customWidth="1"/>
    <col min="15106" max="15106" width="3.90625" style="2" bestFit="1" customWidth="1"/>
    <col min="15107" max="15107" width="38.1796875" style="2" customWidth="1"/>
    <col min="15108" max="15108" width="13.90625" style="2" bestFit="1" customWidth="1"/>
    <col min="15109" max="15109" width="17" style="2" customWidth="1"/>
    <col min="15110" max="15110" width="13.08984375" style="2" bestFit="1" customWidth="1"/>
    <col min="15111" max="15111" width="6.90625" style="2" customWidth="1"/>
    <col min="15112" max="15112" width="12.08984375" style="2" bestFit="1" customWidth="1"/>
    <col min="15113" max="15113" width="10.453125" style="2" bestFit="1" customWidth="1"/>
    <col min="15114" max="15114" width="7" style="2" bestFit="1" customWidth="1"/>
    <col min="15115" max="15115" width="5.90625" style="2" bestFit="1" customWidth="1"/>
    <col min="15116" max="15116" width="8.81640625" style="2" bestFit="1" customWidth="1"/>
    <col min="15117" max="15117" width="8.453125" style="2" bestFit="1" customWidth="1"/>
    <col min="15118" max="15118" width="8.6328125" style="2" bestFit="1" customWidth="1"/>
    <col min="15119" max="15119" width="14.36328125" style="2" bestFit="1" customWidth="1"/>
    <col min="15120" max="15120" width="10" style="2" bestFit="1" customWidth="1"/>
    <col min="15121" max="15121" width="6" style="2" customWidth="1"/>
    <col min="15122" max="15122" width="25.1796875" style="2" bestFit="1" customWidth="1"/>
    <col min="15123" max="15123" width="11" style="2" bestFit="1" customWidth="1"/>
    <col min="15124" max="15125" width="8.1796875" style="2" bestFit="1" customWidth="1"/>
    <col min="15126" max="15360" width="8.7265625" style="2"/>
    <col min="15361" max="15361" width="15.90625" style="2" customWidth="1"/>
    <col min="15362" max="15362" width="3.90625" style="2" bestFit="1" customWidth="1"/>
    <col min="15363" max="15363" width="38.1796875" style="2" customWidth="1"/>
    <col min="15364" max="15364" width="13.90625" style="2" bestFit="1" customWidth="1"/>
    <col min="15365" max="15365" width="17" style="2" customWidth="1"/>
    <col min="15366" max="15366" width="13.08984375" style="2" bestFit="1" customWidth="1"/>
    <col min="15367" max="15367" width="6.90625" style="2" customWidth="1"/>
    <col min="15368" max="15368" width="12.08984375" style="2" bestFit="1" customWidth="1"/>
    <col min="15369" max="15369" width="10.453125" style="2" bestFit="1" customWidth="1"/>
    <col min="15370" max="15370" width="7" style="2" bestFit="1" customWidth="1"/>
    <col min="15371" max="15371" width="5.90625" style="2" bestFit="1" customWidth="1"/>
    <col min="15372" max="15372" width="8.81640625" style="2" bestFit="1" customWidth="1"/>
    <col min="15373" max="15373" width="8.453125" style="2" bestFit="1" customWidth="1"/>
    <col min="15374" max="15374" width="8.6328125" style="2" bestFit="1" customWidth="1"/>
    <col min="15375" max="15375" width="14.36328125" style="2" bestFit="1" customWidth="1"/>
    <col min="15376" max="15376" width="10" style="2" bestFit="1" customWidth="1"/>
    <col min="15377" max="15377" width="6" style="2" customWidth="1"/>
    <col min="15378" max="15378" width="25.1796875" style="2" bestFit="1" customWidth="1"/>
    <col min="15379" max="15379" width="11" style="2" bestFit="1" customWidth="1"/>
    <col min="15380" max="15381" width="8.1796875" style="2" bestFit="1" customWidth="1"/>
    <col min="15382" max="15616" width="8.7265625" style="2"/>
    <col min="15617" max="15617" width="15.90625" style="2" customWidth="1"/>
    <col min="15618" max="15618" width="3.90625" style="2" bestFit="1" customWidth="1"/>
    <col min="15619" max="15619" width="38.1796875" style="2" customWidth="1"/>
    <col min="15620" max="15620" width="13.90625" style="2" bestFit="1" customWidth="1"/>
    <col min="15621" max="15621" width="17" style="2" customWidth="1"/>
    <col min="15622" max="15622" width="13.08984375" style="2" bestFit="1" customWidth="1"/>
    <col min="15623" max="15623" width="6.90625" style="2" customWidth="1"/>
    <col min="15624" max="15624" width="12.08984375" style="2" bestFit="1" customWidth="1"/>
    <col min="15625" max="15625" width="10.453125" style="2" bestFit="1" customWidth="1"/>
    <col min="15626" max="15626" width="7" style="2" bestFit="1" customWidth="1"/>
    <col min="15627" max="15627" width="5.90625" style="2" bestFit="1" customWidth="1"/>
    <col min="15628" max="15628" width="8.81640625" style="2" bestFit="1" customWidth="1"/>
    <col min="15629" max="15629" width="8.453125" style="2" bestFit="1" customWidth="1"/>
    <col min="15630" max="15630" width="8.6328125" style="2" bestFit="1" customWidth="1"/>
    <col min="15631" max="15631" width="14.36328125" style="2" bestFit="1" customWidth="1"/>
    <col min="15632" max="15632" width="10" style="2" bestFit="1" customWidth="1"/>
    <col min="15633" max="15633" width="6" style="2" customWidth="1"/>
    <col min="15634" max="15634" width="25.1796875" style="2" bestFit="1" customWidth="1"/>
    <col min="15635" max="15635" width="11" style="2" bestFit="1" customWidth="1"/>
    <col min="15636" max="15637" width="8.1796875" style="2" bestFit="1" customWidth="1"/>
    <col min="15638" max="15872" width="8.7265625" style="2"/>
    <col min="15873" max="15873" width="15.90625" style="2" customWidth="1"/>
    <col min="15874" max="15874" width="3.90625" style="2" bestFit="1" customWidth="1"/>
    <col min="15875" max="15875" width="38.1796875" style="2" customWidth="1"/>
    <col min="15876" max="15876" width="13.90625" style="2" bestFit="1" customWidth="1"/>
    <col min="15877" max="15877" width="17" style="2" customWidth="1"/>
    <col min="15878" max="15878" width="13.08984375" style="2" bestFit="1" customWidth="1"/>
    <col min="15879" max="15879" width="6.90625" style="2" customWidth="1"/>
    <col min="15880" max="15880" width="12.08984375" style="2" bestFit="1" customWidth="1"/>
    <col min="15881" max="15881" width="10.453125" style="2" bestFit="1" customWidth="1"/>
    <col min="15882" max="15882" width="7" style="2" bestFit="1" customWidth="1"/>
    <col min="15883" max="15883" width="5.90625" style="2" bestFit="1" customWidth="1"/>
    <col min="15884" max="15884" width="8.81640625" style="2" bestFit="1" customWidth="1"/>
    <col min="15885" max="15885" width="8.453125" style="2" bestFit="1" customWidth="1"/>
    <col min="15886" max="15886" width="8.6328125" style="2" bestFit="1" customWidth="1"/>
    <col min="15887" max="15887" width="14.36328125" style="2" bestFit="1" customWidth="1"/>
    <col min="15888" max="15888" width="10" style="2" bestFit="1" customWidth="1"/>
    <col min="15889" max="15889" width="6" style="2" customWidth="1"/>
    <col min="15890" max="15890" width="25.1796875" style="2" bestFit="1" customWidth="1"/>
    <col min="15891" max="15891" width="11" style="2" bestFit="1" customWidth="1"/>
    <col min="15892" max="15893" width="8.1796875" style="2" bestFit="1" customWidth="1"/>
    <col min="15894" max="16128" width="8.7265625" style="2"/>
    <col min="16129" max="16129" width="15.90625" style="2" customWidth="1"/>
    <col min="16130" max="16130" width="3.90625" style="2" bestFit="1" customWidth="1"/>
    <col min="16131" max="16131" width="38.1796875" style="2" customWidth="1"/>
    <col min="16132" max="16132" width="13.90625" style="2" bestFit="1" customWidth="1"/>
    <col min="16133" max="16133" width="17" style="2" customWidth="1"/>
    <col min="16134" max="16134" width="13.08984375" style="2" bestFit="1" customWidth="1"/>
    <col min="16135" max="16135" width="6.90625" style="2" customWidth="1"/>
    <col min="16136" max="16136" width="12.08984375" style="2" bestFit="1" customWidth="1"/>
    <col min="16137" max="16137" width="10.453125" style="2" bestFit="1" customWidth="1"/>
    <col min="16138" max="16138" width="7" style="2" bestFit="1" customWidth="1"/>
    <col min="16139" max="16139" width="5.90625" style="2" bestFit="1" customWidth="1"/>
    <col min="16140" max="16140" width="8.81640625" style="2" bestFit="1" customWidth="1"/>
    <col min="16141" max="16141" width="8.453125" style="2" bestFit="1" customWidth="1"/>
    <col min="16142" max="16142" width="8.6328125" style="2" bestFit="1" customWidth="1"/>
    <col min="16143" max="16143" width="14.36328125" style="2" bestFit="1" customWidth="1"/>
    <col min="16144" max="16144" width="10" style="2" bestFit="1" customWidth="1"/>
    <col min="16145" max="16145" width="6" style="2" customWidth="1"/>
    <col min="16146" max="16146" width="25.1796875" style="2" bestFit="1" customWidth="1"/>
    <col min="16147" max="16147" width="11" style="2" bestFit="1" customWidth="1"/>
    <col min="16148" max="16149" width="8.1796875" style="2" bestFit="1" customWidth="1"/>
    <col min="16150" max="16384" width="8.7265625" style="2"/>
  </cols>
  <sheetData>
    <row r="1" spans="1:24" ht="21.75" customHeight="1">
      <c r="A1" s="1"/>
      <c r="B1" s="1"/>
      <c r="Q1" s="3"/>
    </row>
    <row r="2" spans="1:24" ht="16">
      <c r="A2" s="2"/>
      <c r="E2" s="2"/>
      <c r="F2" s="5"/>
      <c r="J2" s="368" t="s">
        <v>276</v>
      </c>
      <c r="K2" s="368"/>
      <c r="L2" s="368"/>
      <c r="M2" s="368"/>
      <c r="N2" s="368"/>
      <c r="O2" s="368"/>
      <c r="P2" s="6"/>
      <c r="Q2" s="208"/>
      <c r="R2" s="523" t="s">
        <v>354</v>
      </c>
      <c r="S2" s="523"/>
      <c r="T2" s="523"/>
      <c r="U2" s="523"/>
    </row>
    <row r="3" spans="1:24" ht="23.25" customHeight="1">
      <c r="A3" s="177" t="s">
        <v>227</v>
      </c>
      <c r="B3" s="7"/>
      <c r="E3" s="2"/>
      <c r="J3" s="6"/>
      <c r="Q3" s="8"/>
      <c r="R3" s="370" t="s">
        <v>3</v>
      </c>
      <c r="S3" s="370"/>
      <c r="T3" s="370"/>
      <c r="U3" s="370"/>
      <c r="W3" s="147" t="s">
        <v>225</v>
      </c>
      <c r="X3" s="10"/>
    </row>
    <row r="4" spans="1:24" ht="14.25" customHeight="1" thickBot="1">
      <c r="A4" s="347" t="s">
        <v>5</v>
      </c>
      <c r="B4" s="371" t="s">
        <v>6</v>
      </c>
      <c r="C4" s="372"/>
      <c r="D4" s="375"/>
      <c r="E4" s="377"/>
      <c r="F4" s="371" t="s">
        <v>7</v>
      </c>
      <c r="G4" s="379"/>
      <c r="H4" s="436" t="s">
        <v>327</v>
      </c>
      <c r="I4" s="356" t="s">
        <v>9</v>
      </c>
      <c r="J4" s="332" t="s">
        <v>10</v>
      </c>
      <c r="K4" s="353" t="s">
        <v>326</v>
      </c>
      <c r="L4" s="354"/>
      <c r="M4" s="354"/>
      <c r="N4" s="355"/>
      <c r="O4" s="436" t="s">
        <v>217</v>
      </c>
      <c r="P4" s="441" t="s">
        <v>325</v>
      </c>
      <c r="Q4" s="358"/>
      <c r="R4" s="359"/>
      <c r="S4" s="363" t="s">
        <v>14</v>
      </c>
      <c r="T4" s="442" t="s">
        <v>214</v>
      </c>
      <c r="U4" s="436" t="s">
        <v>213</v>
      </c>
      <c r="W4" s="434" t="s">
        <v>324</v>
      </c>
      <c r="X4" s="434" t="s">
        <v>323</v>
      </c>
    </row>
    <row r="5" spans="1:24" ht="11.25" customHeight="1">
      <c r="A5" s="348"/>
      <c r="B5" s="373"/>
      <c r="C5" s="374"/>
      <c r="D5" s="376"/>
      <c r="E5" s="378"/>
      <c r="F5" s="334"/>
      <c r="G5" s="346"/>
      <c r="H5" s="348"/>
      <c r="I5" s="348"/>
      <c r="J5" s="333"/>
      <c r="K5" s="337" t="s">
        <v>17</v>
      </c>
      <c r="L5" s="340" t="s">
        <v>322</v>
      </c>
      <c r="M5" s="343" t="s">
        <v>19</v>
      </c>
      <c r="N5" s="344" t="s">
        <v>20</v>
      </c>
      <c r="O5" s="437"/>
      <c r="P5" s="360"/>
      <c r="Q5" s="361"/>
      <c r="R5" s="362"/>
      <c r="S5" s="364"/>
      <c r="T5" s="366"/>
      <c r="U5" s="348"/>
      <c r="W5" s="434"/>
      <c r="X5" s="434"/>
    </row>
    <row r="6" spans="1:24" ht="11.25" customHeight="1">
      <c r="A6" s="348"/>
      <c r="B6" s="373"/>
      <c r="C6" s="374"/>
      <c r="D6" s="347" t="s">
        <v>21</v>
      </c>
      <c r="E6" s="448" t="s">
        <v>206</v>
      </c>
      <c r="F6" s="347" t="s">
        <v>21</v>
      </c>
      <c r="G6" s="356" t="s">
        <v>321</v>
      </c>
      <c r="H6" s="348"/>
      <c r="I6" s="348"/>
      <c r="J6" s="333"/>
      <c r="K6" s="338"/>
      <c r="L6" s="341"/>
      <c r="M6" s="338"/>
      <c r="N6" s="345"/>
      <c r="O6" s="437"/>
      <c r="P6" s="436" t="s">
        <v>203</v>
      </c>
      <c r="Q6" s="436" t="s">
        <v>202</v>
      </c>
      <c r="R6" s="347" t="s">
        <v>26</v>
      </c>
      <c r="S6" s="443" t="s">
        <v>200</v>
      </c>
      <c r="T6" s="366"/>
      <c r="U6" s="348"/>
      <c r="W6" s="434"/>
      <c r="X6" s="434"/>
    </row>
    <row r="7" spans="1:24" ht="12" customHeight="1">
      <c r="A7" s="348"/>
      <c r="B7" s="373"/>
      <c r="C7" s="374"/>
      <c r="D7" s="348"/>
      <c r="E7" s="348"/>
      <c r="F7" s="348"/>
      <c r="G7" s="348"/>
      <c r="H7" s="348"/>
      <c r="I7" s="348"/>
      <c r="J7" s="333"/>
      <c r="K7" s="338"/>
      <c r="L7" s="341"/>
      <c r="M7" s="338"/>
      <c r="N7" s="345"/>
      <c r="O7" s="437"/>
      <c r="P7" s="437"/>
      <c r="Q7" s="437"/>
      <c r="R7" s="348"/>
      <c r="S7" s="444"/>
      <c r="T7" s="366"/>
      <c r="U7" s="348"/>
      <c r="W7" s="434"/>
      <c r="X7" s="434"/>
    </row>
    <row r="8" spans="1:24" ht="11.25" customHeight="1">
      <c r="A8" s="349"/>
      <c r="B8" s="446"/>
      <c r="C8" s="447"/>
      <c r="D8" s="349"/>
      <c r="E8" s="349"/>
      <c r="F8" s="349"/>
      <c r="G8" s="349"/>
      <c r="H8" s="349"/>
      <c r="I8" s="349"/>
      <c r="J8" s="334"/>
      <c r="K8" s="339"/>
      <c r="L8" s="342"/>
      <c r="M8" s="339"/>
      <c r="N8" s="346"/>
      <c r="O8" s="438"/>
      <c r="P8" s="438"/>
      <c r="Q8" s="438"/>
      <c r="R8" s="349"/>
      <c r="S8" s="445"/>
      <c r="T8" s="367"/>
      <c r="U8" s="349"/>
      <c r="W8" s="435"/>
      <c r="X8" s="435"/>
    </row>
    <row r="9" spans="1:24" ht="24" customHeight="1">
      <c r="A9" s="207" t="s">
        <v>353</v>
      </c>
      <c r="B9" s="201"/>
      <c r="C9" s="200" t="s">
        <v>352</v>
      </c>
      <c r="D9" s="192" t="s">
        <v>347</v>
      </c>
      <c r="E9" s="192" t="s">
        <v>351</v>
      </c>
      <c r="F9" s="46" t="s">
        <v>345</v>
      </c>
      <c r="G9" s="185">
        <v>1.498</v>
      </c>
      <c r="H9" s="47" t="s">
        <v>344</v>
      </c>
      <c r="I9" s="47" t="s">
        <v>350</v>
      </c>
      <c r="J9" s="204">
        <v>5</v>
      </c>
      <c r="K9" s="193">
        <v>15</v>
      </c>
      <c r="L9" s="168">
        <f t="shared" ref="L9:L14" si="0">IF(K9&gt;0,1/K9*34.6*67.1,"")</f>
        <v>154.77733333333333</v>
      </c>
      <c r="M9" s="159">
        <f t="shared" ref="M9:M14" si="1">IFERROR(VALUE(IF(W9="","",IF(W9&gt;=2271,"7.4",IF(W9&gt;=2101,"8.7",IF(W9&gt;=1991,"9.4",IF(W9&gt;=1871,"10.2",IF(W9&gt;=1761,"11.1",IF(W9&gt;=1651,"12.2",IF(W9&gt;=1531,"13.2",IF(W9&gt;=1421,"14.4",IF(W9&gt;=1311,"15.8",IF(W9&gt;=1196,"17.2",IF(W9&gt;=1081,"18.7",IF(W9&gt;=971,"20.5",IF(W9&gt;=856,"20.8",IF(W9&gt;=741,"21.0",IF(W9&gt;=601,"21.8","22.5"))))))))))))))))),"")</f>
        <v>14.4</v>
      </c>
      <c r="N9" s="158">
        <f t="shared" ref="N9:N14" si="2">IFERROR(VALUE(IF(W9="","",IF(W9&gt;=2271,"10.6",IF(W9&gt;=2101,"11.9",IF(W9&gt;=1991,"12.7",IF(W9&gt;=1871,"13.5",IF(W9&gt;=1761,"14.4",IF(W9&gt;=1651,"15.4",IF(W9&gt;=1531,"16.5",IF(W9&gt;=1421,"17.6",IF(W9&gt;=1311,"19.0",IF(W9&gt;=1196,"20.3",IF(W9&gt;=1081,"21.8",IF(W9&gt;=971,"23.4",IF(W9&gt;=856,"23.7",IF(W9&gt;=741,"24.5","24.6")))))))))))))))),"")</f>
        <v>17.600000000000001</v>
      </c>
      <c r="O9" s="203" t="s">
        <v>342</v>
      </c>
      <c r="P9" s="47" t="s">
        <v>341</v>
      </c>
      <c r="Q9" s="47" t="s">
        <v>57</v>
      </c>
      <c r="R9" s="192"/>
      <c r="S9" s="191" t="s">
        <v>47</v>
      </c>
      <c r="T9" s="154">
        <f t="shared" ref="T9:T14" si="3">IFERROR(IF(K9&lt;M9,"",(ROUNDDOWN(K9/M9*100,0))),"")</f>
        <v>104</v>
      </c>
      <c r="U9" s="153" t="str">
        <f t="shared" ref="U9:U14" si="4">IFERROR(IF(K9&lt;N9,"",(ROUNDDOWN(K9/N9*100,0))),"")</f>
        <v/>
      </c>
      <c r="W9" s="35">
        <v>1450</v>
      </c>
      <c r="X9" s="35">
        <v>1530</v>
      </c>
    </row>
    <row r="10" spans="1:24" ht="24" customHeight="1">
      <c r="A10" s="197"/>
      <c r="B10" s="206"/>
      <c r="C10" s="205"/>
      <c r="D10" s="192" t="s">
        <v>347</v>
      </c>
      <c r="E10" s="192" t="s">
        <v>349</v>
      </c>
      <c r="F10" s="46" t="s">
        <v>345</v>
      </c>
      <c r="G10" s="185">
        <v>1.498</v>
      </c>
      <c r="H10" s="47" t="s">
        <v>344</v>
      </c>
      <c r="I10" s="47" t="s">
        <v>348</v>
      </c>
      <c r="J10" s="204">
        <v>5</v>
      </c>
      <c r="K10" s="193">
        <v>14</v>
      </c>
      <c r="L10" s="168">
        <f t="shared" si="0"/>
        <v>165.83285714285714</v>
      </c>
      <c r="M10" s="159">
        <f t="shared" si="1"/>
        <v>14.4</v>
      </c>
      <c r="N10" s="158">
        <f t="shared" si="2"/>
        <v>17.600000000000001</v>
      </c>
      <c r="O10" s="203" t="s">
        <v>342</v>
      </c>
      <c r="P10" s="47" t="s">
        <v>341</v>
      </c>
      <c r="Q10" s="47" t="s">
        <v>61</v>
      </c>
      <c r="R10" s="192"/>
      <c r="S10" s="191" t="s">
        <v>47</v>
      </c>
      <c r="T10" s="154" t="str">
        <f t="shared" si="3"/>
        <v/>
      </c>
      <c r="U10" s="153" t="str">
        <f t="shared" si="4"/>
        <v/>
      </c>
      <c r="W10" s="35">
        <v>1520</v>
      </c>
      <c r="X10" s="35">
        <v>1530</v>
      </c>
    </row>
    <row r="11" spans="1:24" ht="24" customHeight="1">
      <c r="A11" s="197"/>
      <c r="B11" s="206"/>
      <c r="C11" s="205"/>
      <c r="D11" s="192" t="s">
        <v>347</v>
      </c>
      <c r="E11" s="192" t="s">
        <v>346</v>
      </c>
      <c r="F11" s="46" t="s">
        <v>345</v>
      </c>
      <c r="G11" s="185">
        <v>1.498</v>
      </c>
      <c r="H11" s="47" t="s">
        <v>344</v>
      </c>
      <c r="I11" s="47" t="s">
        <v>343</v>
      </c>
      <c r="J11" s="204">
        <v>5</v>
      </c>
      <c r="K11" s="193">
        <v>14</v>
      </c>
      <c r="L11" s="168">
        <f t="shared" si="0"/>
        <v>165.83285714285714</v>
      </c>
      <c r="M11" s="159">
        <f t="shared" si="1"/>
        <v>13.2</v>
      </c>
      <c r="N11" s="158">
        <f t="shared" si="2"/>
        <v>16.5</v>
      </c>
      <c r="O11" s="203" t="s">
        <v>342</v>
      </c>
      <c r="P11" s="47" t="s">
        <v>341</v>
      </c>
      <c r="Q11" s="47" t="s">
        <v>61</v>
      </c>
      <c r="R11" s="192"/>
      <c r="S11" s="191" t="s">
        <v>47</v>
      </c>
      <c r="T11" s="154">
        <f t="shared" si="3"/>
        <v>106</v>
      </c>
      <c r="U11" s="153" t="str">
        <f t="shared" si="4"/>
        <v/>
      </c>
      <c r="W11" s="35">
        <v>1540</v>
      </c>
      <c r="X11" s="35">
        <v>1600</v>
      </c>
    </row>
    <row r="12" spans="1:24" ht="24" customHeight="1">
      <c r="A12" s="202"/>
      <c r="B12" s="201" t="s">
        <v>340</v>
      </c>
      <c r="C12" s="200" t="s">
        <v>339</v>
      </c>
      <c r="D12" s="199" t="s">
        <v>337</v>
      </c>
      <c r="E12" s="199" t="s">
        <v>69</v>
      </c>
      <c r="F12" s="46" t="s">
        <v>336</v>
      </c>
      <c r="G12" s="198">
        <v>1.242</v>
      </c>
      <c r="H12" s="46" t="s">
        <v>331</v>
      </c>
      <c r="I12" s="47" t="s">
        <v>338</v>
      </c>
      <c r="J12" s="184">
        <v>5</v>
      </c>
      <c r="K12" s="193">
        <v>22.4</v>
      </c>
      <c r="L12" s="168">
        <f t="shared" si="0"/>
        <v>103.64553571428571</v>
      </c>
      <c r="M12" s="159">
        <f t="shared" si="1"/>
        <v>20.5</v>
      </c>
      <c r="N12" s="158">
        <f t="shared" si="2"/>
        <v>23.4</v>
      </c>
      <c r="O12" s="47" t="s">
        <v>334</v>
      </c>
      <c r="P12" s="46" t="s">
        <v>333</v>
      </c>
      <c r="Q12" s="47" t="s">
        <v>57</v>
      </c>
      <c r="R12" s="192"/>
      <c r="S12" s="191" t="s">
        <v>47</v>
      </c>
      <c r="T12" s="154">
        <f t="shared" si="3"/>
        <v>109</v>
      </c>
      <c r="U12" s="153" t="str">
        <f t="shared" si="4"/>
        <v/>
      </c>
      <c r="W12" s="35">
        <v>1000</v>
      </c>
      <c r="X12" s="35">
        <v>1000</v>
      </c>
    </row>
    <row r="13" spans="1:24" ht="24" customHeight="1">
      <c r="A13" s="197"/>
      <c r="B13" s="196"/>
      <c r="C13" s="195"/>
      <c r="D13" s="192" t="s">
        <v>337</v>
      </c>
      <c r="E13" s="194" t="s">
        <v>60</v>
      </c>
      <c r="F13" s="46" t="s">
        <v>336</v>
      </c>
      <c r="G13" s="185">
        <v>1.242</v>
      </c>
      <c r="H13" s="46" t="s">
        <v>331</v>
      </c>
      <c r="I13" s="47" t="s">
        <v>335</v>
      </c>
      <c r="J13" s="184">
        <v>5</v>
      </c>
      <c r="K13" s="193">
        <v>21.8</v>
      </c>
      <c r="L13" s="168">
        <f t="shared" si="0"/>
        <v>106.49816513761466</v>
      </c>
      <c r="M13" s="159">
        <f t="shared" si="1"/>
        <v>20.5</v>
      </c>
      <c r="N13" s="158">
        <f t="shared" si="2"/>
        <v>23.4</v>
      </c>
      <c r="O13" s="47" t="s">
        <v>334</v>
      </c>
      <c r="P13" s="46" t="s">
        <v>333</v>
      </c>
      <c r="Q13" s="47" t="s">
        <v>61</v>
      </c>
      <c r="R13" s="192"/>
      <c r="S13" s="191" t="s">
        <v>47</v>
      </c>
      <c r="T13" s="154">
        <f t="shared" si="3"/>
        <v>106</v>
      </c>
      <c r="U13" s="153" t="str">
        <f t="shared" si="4"/>
        <v/>
      </c>
      <c r="W13" s="35">
        <v>1040</v>
      </c>
      <c r="X13" s="35">
        <v>1040</v>
      </c>
    </row>
    <row r="14" spans="1:24" ht="24" customHeight="1">
      <c r="A14" s="190"/>
      <c r="B14" s="189"/>
      <c r="C14" s="188"/>
      <c r="D14" s="187" t="s">
        <v>332</v>
      </c>
      <c r="E14" s="186" t="s">
        <v>76</v>
      </c>
      <c r="F14" s="46" t="s">
        <v>77</v>
      </c>
      <c r="G14" s="185">
        <v>1.242</v>
      </c>
      <c r="H14" s="46" t="s">
        <v>331</v>
      </c>
      <c r="I14" s="47" t="s">
        <v>330</v>
      </c>
      <c r="J14" s="184">
        <v>5</v>
      </c>
      <c r="K14" s="183">
        <v>21.1</v>
      </c>
      <c r="L14" s="168">
        <f t="shared" si="0"/>
        <v>110.03127962085307</v>
      </c>
      <c r="M14" s="159">
        <f t="shared" si="1"/>
        <v>20.8</v>
      </c>
      <c r="N14" s="158">
        <f t="shared" si="2"/>
        <v>23.7</v>
      </c>
      <c r="O14" s="182" t="s">
        <v>329</v>
      </c>
      <c r="P14" s="181" t="s">
        <v>308</v>
      </c>
      <c r="Q14" s="180" t="s">
        <v>57</v>
      </c>
      <c r="R14" s="179"/>
      <c r="S14" s="178" t="s">
        <v>47</v>
      </c>
      <c r="T14" s="154">
        <f t="shared" si="3"/>
        <v>101</v>
      </c>
      <c r="U14" s="153" t="str">
        <f t="shared" si="4"/>
        <v/>
      </c>
      <c r="W14" s="35">
        <v>960</v>
      </c>
      <c r="X14" s="35">
        <v>960</v>
      </c>
    </row>
    <row r="15" spans="1:24">
      <c r="E15" s="2"/>
    </row>
    <row r="16" spans="1:24">
      <c r="B16" s="2" t="s">
        <v>87</v>
      </c>
      <c r="E16" s="2"/>
    </row>
    <row r="17" spans="2:5">
      <c r="B17" s="2" t="s">
        <v>88</v>
      </c>
      <c r="E17" s="2"/>
    </row>
    <row r="18" spans="2:5">
      <c r="B18" s="2" t="s">
        <v>89</v>
      </c>
      <c r="E18" s="2"/>
    </row>
    <row r="19" spans="2:5">
      <c r="B19" s="2" t="s">
        <v>90</v>
      </c>
      <c r="E19" s="2"/>
    </row>
    <row r="20" spans="2:5">
      <c r="B20" s="2" t="s">
        <v>91</v>
      </c>
      <c r="E20" s="2"/>
    </row>
    <row r="21" spans="2:5">
      <c r="B21" s="2" t="s">
        <v>92</v>
      </c>
      <c r="E21" s="2"/>
    </row>
    <row r="22" spans="2:5">
      <c r="B22" s="2" t="s">
        <v>93</v>
      </c>
      <c r="E22" s="2"/>
    </row>
    <row r="23" spans="2:5">
      <c r="B23" s="2" t="s">
        <v>94</v>
      </c>
      <c r="E23" s="2"/>
    </row>
  </sheetData>
  <sheetProtection selectLockedCells="1"/>
  <mergeCells count="31">
    <mergeCell ref="W4:W8"/>
    <mergeCell ref="X4:X8"/>
    <mergeCell ref="K5:K8"/>
    <mergeCell ref="L5:L8"/>
    <mergeCell ref="M5:M8"/>
    <mergeCell ref="N5:N8"/>
    <mergeCell ref="R6:R8"/>
    <mergeCell ref="S6:S8"/>
    <mergeCell ref="T4:T8"/>
    <mergeCell ref="P6:P8"/>
    <mergeCell ref="Q6:Q8"/>
    <mergeCell ref="K4:N4"/>
    <mergeCell ref="O4:O8"/>
    <mergeCell ref="P4:R5"/>
    <mergeCell ref="S4:S5"/>
    <mergeCell ref="J2:O2"/>
    <mergeCell ref="R2:U2"/>
    <mergeCell ref="R3:U3"/>
    <mergeCell ref="A4:A8"/>
    <mergeCell ref="B4:C8"/>
    <mergeCell ref="D4:D5"/>
    <mergeCell ref="E4:E5"/>
    <mergeCell ref="F4:G5"/>
    <mergeCell ref="H4:H8"/>
    <mergeCell ref="I4:I8"/>
    <mergeCell ref="U4:U8"/>
    <mergeCell ref="D6:D8"/>
    <mergeCell ref="E6:E8"/>
    <mergeCell ref="F6:F8"/>
    <mergeCell ref="G6:G8"/>
    <mergeCell ref="J4:J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56" firstPageNumber="0" fitToHeight="0" orientation="landscape" r:id="rId1"/>
  <headerFooter alignWithMargins="0">
    <oddHeader>&amp;R様式1-6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EEBA1-98AB-4DE2-924C-35F979D2BC11}">
  <sheetPr>
    <tabColor rgb="FFC00000"/>
    <pageSetUpPr fitToPage="1"/>
  </sheetPr>
  <dimension ref="A1:V20"/>
  <sheetViews>
    <sheetView view="pageBreakPreview" zoomScaleNormal="55" zoomScaleSheetLayoutView="100" workbookViewId="0">
      <selection activeCell="L44" sqref="L44"/>
    </sheetView>
  </sheetViews>
  <sheetFormatPr defaultRowHeight="10"/>
  <cols>
    <col min="1" max="1" width="6.90625" style="210" bestFit="1" customWidth="1"/>
    <col min="2" max="2" width="4.1796875" style="209" bestFit="1" customWidth="1"/>
    <col min="3" max="3" width="7.90625" style="209" bestFit="1" customWidth="1"/>
    <col min="4" max="4" width="10.6328125" style="209" bestFit="1" customWidth="1"/>
    <col min="5" max="5" width="10.6328125" style="209" customWidth="1"/>
    <col min="6" max="6" width="9.26953125" style="209" bestFit="1" customWidth="1"/>
    <col min="7" max="7" width="6.08984375" style="209" bestFit="1" customWidth="1"/>
    <col min="8" max="8" width="12.26953125" style="209" bestFit="1" customWidth="1"/>
    <col min="9" max="9" width="9.6328125" style="209" bestFit="1" customWidth="1"/>
    <col min="10" max="10" width="7.7265625" style="209" bestFit="1" customWidth="1"/>
    <col min="11" max="11" width="6.26953125" style="209" bestFit="1" customWidth="1"/>
    <col min="12" max="12" width="13.36328125" style="209" bestFit="1" customWidth="1"/>
    <col min="13" max="13" width="9.36328125" style="209" bestFit="1" customWidth="1"/>
    <col min="14" max="14" width="9.08984375" style="209" bestFit="1" customWidth="1"/>
    <col min="15" max="16" width="7.6328125" style="209" bestFit="1" customWidth="1"/>
    <col min="17" max="17" width="4.6328125" style="209" bestFit="1" customWidth="1"/>
    <col min="18" max="18" width="6.26953125" style="209" bestFit="1" customWidth="1"/>
    <col min="19" max="19" width="9.08984375" style="209" bestFit="1" customWidth="1"/>
    <col min="20" max="21" width="8.7265625" style="209" bestFit="1" customWidth="1"/>
    <col min="22" max="254" width="8.7265625" style="209"/>
    <col min="255" max="255" width="17.26953125" style="209" customWidth="1"/>
    <col min="256" max="256" width="4.1796875" style="209" bestFit="1" customWidth="1"/>
    <col min="257" max="257" width="41.7265625" style="209" customWidth="1"/>
    <col min="258" max="258" width="15.08984375" style="209" bestFit="1" customWidth="1"/>
    <col min="259" max="259" width="18.54296875" style="209" customWidth="1"/>
    <col min="260" max="260" width="14.26953125" style="209" bestFit="1" customWidth="1"/>
    <col min="261" max="261" width="7.453125" style="209" customWidth="1"/>
    <col min="262" max="262" width="13.1796875" style="209" bestFit="1" customWidth="1"/>
    <col min="263" max="263" width="11.453125" style="209" bestFit="1" customWidth="1"/>
    <col min="264" max="264" width="7.6328125" style="209" bestFit="1" customWidth="1"/>
    <col min="265" max="265" width="6.36328125" style="209" bestFit="1" customWidth="1"/>
    <col min="266" max="266" width="9.54296875" style="209" bestFit="1" customWidth="1"/>
    <col min="267" max="267" width="9.26953125" style="209" bestFit="1" customWidth="1"/>
    <col min="268" max="268" width="9.36328125" style="209" bestFit="1" customWidth="1"/>
    <col min="269" max="269" width="15.6328125" style="209" bestFit="1" customWidth="1"/>
    <col min="270" max="270" width="10.90625" style="209" bestFit="1" customWidth="1"/>
    <col min="271" max="271" width="6.54296875" style="209" customWidth="1"/>
    <col min="272" max="272" width="27.54296875" style="209" bestFit="1" customWidth="1"/>
    <col min="273" max="273" width="12" style="209" bestFit="1" customWidth="1"/>
    <col min="274" max="275" width="9" style="209" bestFit="1" customWidth="1"/>
    <col min="276" max="510" width="8.7265625" style="209"/>
    <col min="511" max="511" width="17.26953125" style="209" customWidth="1"/>
    <col min="512" max="512" width="4.1796875" style="209" bestFit="1" customWidth="1"/>
    <col min="513" max="513" width="41.7265625" style="209" customWidth="1"/>
    <col min="514" max="514" width="15.08984375" style="209" bestFit="1" customWidth="1"/>
    <col min="515" max="515" width="18.54296875" style="209" customWidth="1"/>
    <col min="516" max="516" width="14.26953125" style="209" bestFit="1" customWidth="1"/>
    <col min="517" max="517" width="7.453125" style="209" customWidth="1"/>
    <col min="518" max="518" width="13.1796875" style="209" bestFit="1" customWidth="1"/>
    <col min="519" max="519" width="11.453125" style="209" bestFit="1" customWidth="1"/>
    <col min="520" max="520" width="7.6328125" style="209" bestFit="1" customWidth="1"/>
    <col min="521" max="521" width="6.36328125" style="209" bestFit="1" customWidth="1"/>
    <col min="522" max="522" width="9.54296875" style="209" bestFit="1" customWidth="1"/>
    <col min="523" max="523" width="9.26953125" style="209" bestFit="1" customWidth="1"/>
    <col min="524" max="524" width="9.36328125" style="209" bestFit="1" customWidth="1"/>
    <col min="525" max="525" width="15.6328125" style="209" bestFit="1" customWidth="1"/>
    <col min="526" max="526" width="10.90625" style="209" bestFit="1" customWidth="1"/>
    <col min="527" max="527" width="6.54296875" style="209" customWidth="1"/>
    <col min="528" max="528" width="27.54296875" style="209" bestFit="1" customWidth="1"/>
    <col min="529" max="529" width="12" style="209" bestFit="1" customWidth="1"/>
    <col min="530" max="531" width="9" style="209" bestFit="1" customWidth="1"/>
    <col min="532" max="766" width="8.7265625" style="209"/>
    <col min="767" max="767" width="17.26953125" style="209" customWidth="1"/>
    <col min="768" max="768" width="4.1796875" style="209" bestFit="1" customWidth="1"/>
    <col min="769" max="769" width="41.7265625" style="209" customWidth="1"/>
    <col min="770" max="770" width="15.08984375" style="209" bestFit="1" customWidth="1"/>
    <col min="771" max="771" width="18.54296875" style="209" customWidth="1"/>
    <col min="772" max="772" width="14.26953125" style="209" bestFit="1" customWidth="1"/>
    <col min="773" max="773" width="7.453125" style="209" customWidth="1"/>
    <col min="774" max="774" width="13.1796875" style="209" bestFit="1" customWidth="1"/>
    <col min="775" max="775" width="11.453125" style="209" bestFit="1" customWidth="1"/>
    <col min="776" max="776" width="7.6328125" style="209" bestFit="1" customWidth="1"/>
    <col min="777" max="777" width="6.36328125" style="209" bestFit="1" customWidth="1"/>
    <col min="778" max="778" width="9.54296875" style="209" bestFit="1" customWidth="1"/>
    <col min="779" max="779" width="9.26953125" style="209" bestFit="1" customWidth="1"/>
    <col min="780" max="780" width="9.36328125" style="209" bestFit="1" customWidth="1"/>
    <col min="781" max="781" width="15.6328125" style="209" bestFit="1" customWidth="1"/>
    <col min="782" max="782" width="10.90625" style="209" bestFit="1" customWidth="1"/>
    <col min="783" max="783" width="6.54296875" style="209" customWidth="1"/>
    <col min="784" max="784" width="27.54296875" style="209" bestFit="1" customWidth="1"/>
    <col min="785" max="785" width="12" style="209" bestFit="1" customWidth="1"/>
    <col min="786" max="787" width="9" style="209" bestFit="1" customWidth="1"/>
    <col min="788" max="1022" width="8.7265625" style="209"/>
    <col min="1023" max="1023" width="17.26953125" style="209" customWidth="1"/>
    <col min="1024" max="1024" width="4.1796875" style="209" bestFit="1" customWidth="1"/>
    <col min="1025" max="1025" width="41.7265625" style="209" customWidth="1"/>
    <col min="1026" max="1026" width="15.08984375" style="209" bestFit="1" customWidth="1"/>
    <col min="1027" max="1027" width="18.54296875" style="209" customWidth="1"/>
    <col min="1028" max="1028" width="14.26953125" style="209" bestFit="1" customWidth="1"/>
    <col min="1029" max="1029" width="7.453125" style="209" customWidth="1"/>
    <col min="1030" max="1030" width="13.1796875" style="209" bestFit="1" customWidth="1"/>
    <col min="1031" max="1031" width="11.453125" style="209" bestFit="1" customWidth="1"/>
    <col min="1032" max="1032" width="7.6328125" style="209" bestFit="1" customWidth="1"/>
    <col min="1033" max="1033" width="6.36328125" style="209" bestFit="1" customWidth="1"/>
    <col min="1034" max="1034" width="9.54296875" style="209" bestFit="1" customWidth="1"/>
    <col min="1035" max="1035" width="9.26953125" style="209" bestFit="1" customWidth="1"/>
    <col min="1036" max="1036" width="9.36328125" style="209" bestFit="1" customWidth="1"/>
    <col min="1037" max="1037" width="15.6328125" style="209" bestFit="1" customWidth="1"/>
    <col min="1038" max="1038" width="10.90625" style="209" bestFit="1" customWidth="1"/>
    <col min="1039" max="1039" width="6.54296875" style="209" customWidth="1"/>
    <col min="1040" max="1040" width="27.54296875" style="209" bestFit="1" customWidth="1"/>
    <col min="1041" max="1041" width="12" style="209" bestFit="1" customWidth="1"/>
    <col min="1042" max="1043" width="9" style="209" bestFit="1" customWidth="1"/>
    <col min="1044" max="1278" width="8.7265625" style="209"/>
    <col min="1279" max="1279" width="17.26953125" style="209" customWidth="1"/>
    <col min="1280" max="1280" width="4.1796875" style="209" bestFit="1" customWidth="1"/>
    <col min="1281" max="1281" width="41.7265625" style="209" customWidth="1"/>
    <col min="1282" max="1282" width="15.08984375" style="209" bestFit="1" customWidth="1"/>
    <col min="1283" max="1283" width="18.54296875" style="209" customWidth="1"/>
    <col min="1284" max="1284" width="14.26953125" style="209" bestFit="1" customWidth="1"/>
    <col min="1285" max="1285" width="7.453125" style="209" customWidth="1"/>
    <col min="1286" max="1286" width="13.1796875" style="209" bestFit="1" customWidth="1"/>
    <col min="1287" max="1287" width="11.453125" style="209" bestFit="1" customWidth="1"/>
    <col min="1288" max="1288" width="7.6328125" style="209" bestFit="1" customWidth="1"/>
    <col min="1289" max="1289" width="6.36328125" style="209" bestFit="1" customWidth="1"/>
    <col min="1290" max="1290" width="9.54296875" style="209" bestFit="1" customWidth="1"/>
    <col min="1291" max="1291" width="9.26953125" style="209" bestFit="1" customWidth="1"/>
    <col min="1292" max="1292" width="9.36328125" style="209" bestFit="1" customWidth="1"/>
    <col min="1293" max="1293" width="15.6328125" style="209" bestFit="1" customWidth="1"/>
    <col min="1294" max="1294" width="10.90625" style="209" bestFit="1" customWidth="1"/>
    <col min="1295" max="1295" width="6.54296875" style="209" customWidth="1"/>
    <col min="1296" max="1296" width="27.54296875" style="209" bestFit="1" customWidth="1"/>
    <col min="1297" max="1297" width="12" style="209" bestFit="1" customWidth="1"/>
    <col min="1298" max="1299" width="9" style="209" bestFit="1" customWidth="1"/>
    <col min="1300" max="1534" width="8.7265625" style="209"/>
    <col min="1535" max="1535" width="17.26953125" style="209" customWidth="1"/>
    <col min="1536" max="1536" width="4.1796875" style="209" bestFit="1" customWidth="1"/>
    <col min="1537" max="1537" width="41.7265625" style="209" customWidth="1"/>
    <col min="1538" max="1538" width="15.08984375" style="209" bestFit="1" customWidth="1"/>
    <col min="1539" max="1539" width="18.54296875" style="209" customWidth="1"/>
    <col min="1540" max="1540" width="14.26953125" style="209" bestFit="1" customWidth="1"/>
    <col min="1541" max="1541" width="7.453125" style="209" customWidth="1"/>
    <col min="1542" max="1542" width="13.1796875" style="209" bestFit="1" customWidth="1"/>
    <col min="1543" max="1543" width="11.453125" style="209" bestFit="1" customWidth="1"/>
    <col min="1544" max="1544" width="7.6328125" style="209" bestFit="1" customWidth="1"/>
    <col min="1545" max="1545" width="6.36328125" style="209" bestFit="1" customWidth="1"/>
    <col min="1546" max="1546" width="9.54296875" style="209" bestFit="1" customWidth="1"/>
    <col min="1547" max="1547" width="9.26953125" style="209" bestFit="1" customWidth="1"/>
    <col min="1548" max="1548" width="9.36328125" style="209" bestFit="1" customWidth="1"/>
    <col min="1549" max="1549" width="15.6328125" style="209" bestFit="1" customWidth="1"/>
    <col min="1550" max="1550" width="10.90625" style="209" bestFit="1" customWidth="1"/>
    <col min="1551" max="1551" width="6.54296875" style="209" customWidth="1"/>
    <col min="1552" max="1552" width="27.54296875" style="209" bestFit="1" customWidth="1"/>
    <col min="1553" max="1553" width="12" style="209" bestFit="1" customWidth="1"/>
    <col min="1554" max="1555" width="9" style="209" bestFit="1" customWidth="1"/>
    <col min="1556" max="1790" width="8.7265625" style="209"/>
    <col min="1791" max="1791" width="17.26953125" style="209" customWidth="1"/>
    <col min="1792" max="1792" width="4.1796875" style="209" bestFit="1" customWidth="1"/>
    <col min="1793" max="1793" width="41.7265625" style="209" customWidth="1"/>
    <col min="1794" max="1794" width="15.08984375" style="209" bestFit="1" customWidth="1"/>
    <col min="1795" max="1795" width="18.54296875" style="209" customWidth="1"/>
    <col min="1796" max="1796" width="14.26953125" style="209" bestFit="1" customWidth="1"/>
    <col min="1797" max="1797" width="7.453125" style="209" customWidth="1"/>
    <col min="1798" max="1798" width="13.1796875" style="209" bestFit="1" customWidth="1"/>
    <col min="1799" max="1799" width="11.453125" style="209" bestFit="1" customWidth="1"/>
    <col min="1800" max="1800" width="7.6328125" style="209" bestFit="1" customWidth="1"/>
    <col min="1801" max="1801" width="6.36328125" style="209" bestFit="1" customWidth="1"/>
    <col min="1802" max="1802" width="9.54296875" style="209" bestFit="1" customWidth="1"/>
    <col min="1803" max="1803" width="9.26953125" style="209" bestFit="1" customWidth="1"/>
    <col min="1804" max="1804" width="9.36328125" style="209" bestFit="1" customWidth="1"/>
    <col min="1805" max="1805" width="15.6328125" style="209" bestFit="1" customWidth="1"/>
    <col min="1806" max="1806" width="10.90625" style="209" bestFit="1" customWidth="1"/>
    <col min="1807" max="1807" width="6.54296875" style="209" customWidth="1"/>
    <col min="1808" max="1808" width="27.54296875" style="209" bestFit="1" customWidth="1"/>
    <col min="1809" max="1809" width="12" style="209" bestFit="1" customWidth="1"/>
    <col min="1810" max="1811" width="9" style="209" bestFit="1" customWidth="1"/>
    <col min="1812" max="2046" width="8.7265625" style="209"/>
    <col min="2047" max="2047" width="17.26953125" style="209" customWidth="1"/>
    <col min="2048" max="2048" width="4.1796875" style="209" bestFit="1" customWidth="1"/>
    <col min="2049" max="2049" width="41.7265625" style="209" customWidth="1"/>
    <col min="2050" max="2050" width="15.08984375" style="209" bestFit="1" customWidth="1"/>
    <col min="2051" max="2051" width="18.54296875" style="209" customWidth="1"/>
    <col min="2052" max="2052" width="14.26953125" style="209" bestFit="1" customWidth="1"/>
    <col min="2053" max="2053" width="7.453125" style="209" customWidth="1"/>
    <col min="2054" max="2054" width="13.1796875" style="209" bestFit="1" customWidth="1"/>
    <col min="2055" max="2055" width="11.453125" style="209" bestFit="1" customWidth="1"/>
    <col min="2056" max="2056" width="7.6328125" style="209" bestFit="1" customWidth="1"/>
    <col min="2057" max="2057" width="6.36328125" style="209" bestFit="1" customWidth="1"/>
    <col min="2058" max="2058" width="9.54296875" style="209" bestFit="1" customWidth="1"/>
    <col min="2059" max="2059" width="9.26953125" style="209" bestFit="1" customWidth="1"/>
    <col min="2060" max="2060" width="9.36328125" style="209" bestFit="1" customWidth="1"/>
    <col min="2061" max="2061" width="15.6328125" style="209" bestFit="1" customWidth="1"/>
    <col min="2062" max="2062" width="10.90625" style="209" bestFit="1" customWidth="1"/>
    <col min="2063" max="2063" width="6.54296875" style="209" customWidth="1"/>
    <col min="2064" max="2064" width="27.54296875" style="209" bestFit="1" customWidth="1"/>
    <col min="2065" max="2065" width="12" style="209" bestFit="1" customWidth="1"/>
    <col min="2066" max="2067" width="9" style="209" bestFit="1" customWidth="1"/>
    <col min="2068" max="2302" width="8.7265625" style="209"/>
    <col min="2303" max="2303" width="17.26953125" style="209" customWidth="1"/>
    <col min="2304" max="2304" width="4.1796875" style="209" bestFit="1" customWidth="1"/>
    <col min="2305" max="2305" width="41.7265625" style="209" customWidth="1"/>
    <col min="2306" max="2306" width="15.08984375" style="209" bestFit="1" customWidth="1"/>
    <col min="2307" max="2307" width="18.54296875" style="209" customWidth="1"/>
    <col min="2308" max="2308" width="14.26953125" style="209" bestFit="1" customWidth="1"/>
    <col min="2309" max="2309" width="7.453125" style="209" customWidth="1"/>
    <col min="2310" max="2310" width="13.1796875" style="209" bestFit="1" customWidth="1"/>
    <col min="2311" max="2311" width="11.453125" style="209" bestFit="1" customWidth="1"/>
    <col min="2312" max="2312" width="7.6328125" style="209" bestFit="1" customWidth="1"/>
    <col min="2313" max="2313" width="6.36328125" style="209" bestFit="1" customWidth="1"/>
    <col min="2314" max="2314" width="9.54296875" style="209" bestFit="1" customWidth="1"/>
    <col min="2315" max="2315" width="9.26953125" style="209" bestFit="1" customWidth="1"/>
    <col min="2316" max="2316" width="9.36328125" style="209" bestFit="1" customWidth="1"/>
    <col min="2317" max="2317" width="15.6328125" style="209" bestFit="1" customWidth="1"/>
    <col min="2318" max="2318" width="10.90625" style="209" bestFit="1" customWidth="1"/>
    <col min="2319" max="2319" width="6.54296875" style="209" customWidth="1"/>
    <col min="2320" max="2320" width="27.54296875" style="209" bestFit="1" customWidth="1"/>
    <col min="2321" max="2321" width="12" style="209" bestFit="1" customWidth="1"/>
    <col min="2322" max="2323" width="9" style="209" bestFit="1" customWidth="1"/>
    <col min="2324" max="2558" width="8.7265625" style="209"/>
    <col min="2559" max="2559" width="17.26953125" style="209" customWidth="1"/>
    <col min="2560" max="2560" width="4.1796875" style="209" bestFit="1" customWidth="1"/>
    <col min="2561" max="2561" width="41.7265625" style="209" customWidth="1"/>
    <col min="2562" max="2562" width="15.08984375" style="209" bestFit="1" customWidth="1"/>
    <col min="2563" max="2563" width="18.54296875" style="209" customWidth="1"/>
    <col min="2564" max="2564" width="14.26953125" style="209" bestFit="1" customWidth="1"/>
    <col min="2565" max="2565" width="7.453125" style="209" customWidth="1"/>
    <col min="2566" max="2566" width="13.1796875" style="209" bestFit="1" customWidth="1"/>
    <col min="2567" max="2567" width="11.453125" style="209" bestFit="1" customWidth="1"/>
    <col min="2568" max="2568" width="7.6328125" style="209" bestFit="1" customWidth="1"/>
    <col min="2569" max="2569" width="6.36328125" style="209" bestFit="1" customWidth="1"/>
    <col min="2570" max="2570" width="9.54296875" style="209" bestFit="1" customWidth="1"/>
    <col min="2571" max="2571" width="9.26953125" style="209" bestFit="1" customWidth="1"/>
    <col min="2572" max="2572" width="9.36328125" style="209" bestFit="1" customWidth="1"/>
    <col min="2573" max="2573" width="15.6328125" style="209" bestFit="1" customWidth="1"/>
    <col min="2574" max="2574" width="10.90625" style="209" bestFit="1" customWidth="1"/>
    <col min="2575" max="2575" width="6.54296875" style="209" customWidth="1"/>
    <col min="2576" max="2576" width="27.54296875" style="209" bestFit="1" customWidth="1"/>
    <col min="2577" max="2577" width="12" style="209" bestFit="1" customWidth="1"/>
    <col min="2578" max="2579" width="9" style="209" bestFit="1" customWidth="1"/>
    <col min="2580" max="2814" width="8.7265625" style="209"/>
    <col min="2815" max="2815" width="17.26953125" style="209" customWidth="1"/>
    <col min="2816" max="2816" width="4.1796875" style="209" bestFit="1" customWidth="1"/>
    <col min="2817" max="2817" width="41.7265625" style="209" customWidth="1"/>
    <col min="2818" max="2818" width="15.08984375" style="209" bestFit="1" customWidth="1"/>
    <col min="2819" max="2819" width="18.54296875" style="209" customWidth="1"/>
    <col min="2820" max="2820" width="14.26953125" style="209" bestFit="1" customWidth="1"/>
    <col min="2821" max="2821" width="7.453125" style="209" customWidth="1"/>
    <col min="2822" max="2822" width="13.1796875" style="209" bestFit="1" customWidth="1"/>
    <col min="2823" max="2823" width="11.453125" style="209" bestFit="1" customWidth="1"/>
    <col min="2824" max="2824" width="7.6328125" style="209" bestFit="1" customWidth="1"/>
    <col min="2825" max="2825" width="6.36328125" style="209" bestFit="1" customWidth="1"/>
    <col min="2826" max="2826" width="9.54296875" style="209" bestFit="1" customWidth="1"/>
    <col min="2827" max="2827" width="9.26953125" style="209" bestFit="1" customWidth="1"/>
    <col min="2828" max="2828" width="9.36328125" style="209" bestFit="1" customWidth="1"/>
    <col min="2829" max="2829" width="15.6328125" style="209" bestFit="1" customWidth="1"/>
    <col min="2830" max="2830" width="10.90625" style="209" bestFit="1" customWidth="1"/>
    <col min="2831" max="2831" width="6.54296875" style="209" customWidth="1"/>
    <col min="2832" max="2832" width="27.54296875" style="209" bestFit="1" customWidth="1"/>
    <col min="2833" max="2833" width="12" style="209" bestFit="1" customWidth="1"/>
    <col min="2834" max="2835" width="9" style="209" bestFit="1" customWidth="1"/>
    <col min="2836" max="3070" width="8.7265625" style="209"/>
    <col min="3071" max="3071" width="17.26953125" style="209" customWidth="1"/>
    <col min="3072" max="3072" width="4.1796875" style="209" bestFit="1" customWidth="1"/>
    <col min="3073" max="3073" width="41.7265625" style="209" customWidth="1"/>
    <col min="3074" max="3074" width="15.08984375" style="209" bestFit="1" customWidth="1"/>
    <col min="3075" max="3075" width="18.54296875" style="209" customWidth="1"/>
    <col min="3076" max="3076" width="14.26953125" style="209" bestFit="1" customWidth="1"/>
    <col min="3077" max="3077" width="7.453125" style="209" customWidth="1"/>
    <col min="3078" max="3078" width="13.1796875" style="209" bestFit="1" customWidth="1"/>
    <col min="3079" max="3079" width="11.453125" style="209" bestFit="1" customWidth="1"/>
    <col min="3080" max="3080" width="7.6328125" style="209" bestFit="1" customWidth="1"/>
    <col min="3081" max="3081" width="6.36328125" style="209" bestFit="1" customWidth="1"/>
    <col min="3082" max="3082" width="9.54296875" style="209" bestFit="1" customWidth="1"/>
    <col min="3083" max="3083" width="9.26953125" style="209" bestFit="1" customWidth="1"/>
    <col min="3084" max="3084" width="9.36328125" style="209" bestFit="1" customWidth="1"/>
    <col min="3085" max="3085" width="15.6328125" style="209" bestFit="1" customWidth="1"/>
    <col min="3086" max="3086" width="10.90625" style="209" bestFit="1" customWidth="1"/>
    <col min="3087" max="3087" width="6.54296875" style="209" customWidth="1"/>
    <col min="3088" max="3088" width="27.54296875" style="209" bestFit="1" customWidth="1"/>
    <col min="3089" max="3089" width="12" style="209" bestFit="1" customWidth="1"/>
    <col min="3090" max="3091" width="9" style="209" bestFit="1" customWidth="1"/>
    <col min="3092" max="3326" width="8.7265625" style="209"/>
    <col min="3327" max="3327" width="17.26953125" style="209" customWidth="1"/>
    <col min="3328" max="3328" width="4.1796875" style="209" bestFit="1" customWidth="1"/>
    <col min="3329" max="3329" width="41.7265625" style="209" customWidth="1"/>
    <col min="3330" max="3330" width="15.08984375" style="209" bestFit="1" customWidth="1"/>
    <col min="3331" max="3331" width="18.54296875" style="209" customWidth="1"/>
    <col min="3332" max="3332" width="14.26953125" style="209" bestFit="1" customWidth="1"/>
    <col min="3333" max="3333" width="7.453125" style="209" customWidth="1"/>
    <col min="3334" max="3334" width="13.1796875" style="209" bestFit="1" customWidth="1"/>
    <col min="3335" max="3335" width="11.453125" style="209" bestFit="1" customWidth="1"/>
    <col min="3336" max="3336" width="7.6328125" style="209" bestFit="1" customWidth="1"/>
    <col min="3337" max="3337" width="6.36328125" style="209" bestFit="1" customWidth="1"/>
    <col min="3338" max="3338" width="9.54296875" style="209" bestFit="1" customWidth="1"/>
    <col min="3339" max="3339" width="9.26953125" style="209" bestFit="1" customWidth="1"/>
    <col min="3340" max="3340" width="9.36328125" style="209" bestFit="1" customWidth="1"/>
    <col min="3341" max="3341" width="15.6328125" style="209" bestFit="1" customWidth="1"/>
    <col min="3342" max="3342" width="10.90625" style="209" bestFit="1" customWidth="1"/>
    <col min="3343" max="3343" width="6.54296875" style="209" customWidth="1"/>
    <col min="3344" max="3344" width="27.54296875" style="209" bestFit="1" customWidth="1"/>
    <col min="3345" max="3345" width="12" style="209" bestFit="1" customWidth="1"/>
    <col min="3346" max="3347" width="9" style="209" bestFit="1" customWidth="1"/>
    <col min="3348" max="3582" width="8.7265625" style="209"/>
    <col min="3583" max="3583" width="17.26953125" style="209" customWidth="1"/>
    <col min="3584" max="3584" width="4.1796875" style="209" bestFit="1" customWidth="1"/>
    <col min="3585" max="3585" width="41.7265625" style="209" customWidth="1"/>
    <col min="3586" max="3586" width="15.08984375" style="209" bestFit="1" customWidth="1"/>
    <col min="3587" max="3587" width="18.54296875" style="209" customWidth="1"/>
    <col min="3588" max="3588" width="14.26953125" style="209" bestFit="1" customWidth="1"/>
    <col min="3589" max="3589" width="7.453125" style="209" customWidth="1"/>
    <col min="3590" max="3590" width="13.1796875" style="209" bestFit="1" customWidth="1"/>
    <col min="3591" max="3591" width="11.453125" style="209" bestFit="1" customWidth="1"/>
    <col min="3592" max="3592" width="7.6328125" style="209" bestFit="1" customWidth="1"/>
    <col min="3593" max="3593" width="6.36328125" style="209" bestFit="1" customWidth="1"/>
    <col min="3594" max="3594" width="9.54296875" style="209" bestFit="1" customWidth="1"/>
    <col min="3595" max="3595" width="9.26953125" style="209" bestFit="1" customWidth="1"/>
    <col min="3596" max="3596" width="9.36328125" style="209" bestFit="1" customWidth="1"/>
    <col min="3597" max="3597" width="15.6328125" style="209" bestFit="1" customWidth="1"/>
    <col min="3598" max="3598" width="10.90625" style="209" bestFit="1" customWidth="1"/>
    <col min="3599" max="3599" width="6.54296875" style="209" customWidth="1"/>
    <col min="3600" max="3600" width="27.54296875" style="209" bestFit="1" customWidth="1"/>
    <col min="3601" max="3601" width="12" style="209" bestFit="1" customWidth="1"/>
    <col min="3602" max="3603" width="9" style="209" bestFit="1" customWidth="1"/>
    <col min="3604" max="3838" width="8.7265625" style="209"/>
    <col min="3839" max="3839" width="17.26953125" style="209" customWidth="1"/>
    <col min="3840" max="3840" width="4.1796875" style="209" bestFit="1" customWidth="1"/>
    <col min="3841" max="3841" width="41.7265625" style="209" customWidth="1"/>
    <col min="3842" max="3842" width="15.08984375" style="209" bestFit="1" customWidth="1"/>
    <col min="3843" max="3843" width="18.54296875" style="209" customWidth="1"/>
    <col min="3844" max="3844" width="14.26953125" style="209" bestFit="1" customWidth="1"/>
    <col min="3845" max="3845" width="7.453125" style="209" customWidth="1"/>
    <col min="3846" max="3846" width="13.1796875" style="209" bestFit="1" customWidth="1"/>
    <col min="3847" max="3847" width="11.453125" style="209" bestFit="1" customWidth="1"/>
    <col min="3848" max="3848" width="7.6328125" style="209" bestFit="1" customWidth="1"/>
    <col min="3849" max="3849" width="6.36328125" style="209" bestFit="1" customWidth="1"/>
    <col min="3850" max="3850" width="9.54296875" style="209" bestFit="1" customWidth="1"/>
    <col min="3851" max="3851" width="9.26953125" style="209" bestFit="1" customWidth="1"/>
    <col min="3852" max="3852" width="9.36328125" style="209" bestFit="1" customWidth="1"/>
    <col min="3853" max="3853" width="15.6328125" style="209" bestFit="1" customWidth="1"/>
    <col min="3854" max="3854" width="10.90625" style="209" bestFit="1" customWidth="1"/>
    <col min="3855" max="3855" width="6.54296875" style="209" customWidth="1"/>
    <col min="3856" max="3856" width="27.54296875" style="209" bestFit="1" customWidth="1"/>
    <col min="3857" max="3857" width="12" style="209" bestFit="1" customWidth="1"/>
    <col min="3858" max="3859" width="9" style="209" bestFit="1" customWidth="1"/>
    <col min="3860" max="4094" width="8.7265625" style="209"/>
    <col min="4095" max="4095" width="17.26953125" style="209" customWidth="1"/>
    <col min="4096" max="4096" width="4.1796875" style="209" bestFit="1" customWidth="1"/>
    <col min="4097" max="4097" width="41.7265625" style="209" customWidth="1"/>
    <col min="4098" max="4098" width="15.08984375" style="209" bestFit="1" customWidth="1"/>
    <col min="4099" max="4099" width="18.54296875" style="209" customWidth="1"/>
    <col min="4100" max="4100" width="14.26953125" style="209" bestFit="1" customWidth="1"/>
    <col min="4101" max="4101" width="7.453125" style="209" customWidth="1"/>
    <col min="4102" max="4102" width="13.1796875" style="209" bestFit="1" customWidth="1"/>
    <col min="4103" max="4103" width="11.453125" style="209" bestFit="1" customWidth="1"/>
    <col min="4104" max="4104" width="7.6328125" style="209" bestFit="1" customWidth="1"/>
    <col min="4105" max="4105" width="6.36328125" style="209" bestFit="1" customWidth="1"/>
    <col min="4106" max="4106" width="9.54296875" style="209" bestFit="1" customWidth="1"/>
    <col min="4107" max="4107" width="9.26953125" style="209" bestFit="1" customWidth="1"/>
    <col min="4108" max="4108" width="9.36328125" style="209" bestFit="1" customWidth="1"/>
    <col min="4109" max="4109" width="15.6328125" style="209" bestFit="1" customWidth="1"/>
    <col min="4110" max="4110" width="10.90625" style="209" bestFit="1" customWidth="1"/>
    <col min="4111" max="4111" width="6.54296875" style="209" customWidth="1"/>
    <col min="4112" max="4112" width="27.54296875" style="209" bestFit="1" customWidth="1"/>
    <col min="4113" max="4113" width="12" style="209" bestFit="1" customWidth="1"/>
    <col min="4114" max="4115" width="9" style="209" bestFit="1" customWidth="1"/>
    <col min="4116" max="4350" width="8.7265625" style="209"/>
    <col min="4351" max="4351" width="17.26953125" style="209" customWidth="1"/>
    <col min="4352" max="4352" width="4.1796875" style="209" bestFit="1" customWidth="1"/>
    <col min="4353" max="4353" width="41.7265625" style="209" customWidth="1"/>
    <col min="4354" max="4354" width="15.08984375" style="209" bestFit="1" customWidth="1"/>
    <col min="4355" max="4355" width="18.54296875" style="209" customWidth="1"/>
    <col min="4356" max="4356" width="14.26953125" style="209" bestFit="1" customWidth="1"/>
    <col min="4357" max="4357" width="7.453125" style="209" customWidth="1"/>
    <col min="4358" max="4358" width="13.1796875" style="209" bestFit="1" customWidth="1"/>
    <col min="4359" max="4359" width="11.453125" style="209" bestFit="1" customWidth="1"/>
    <col min="4360" max="4360" width="7.6328125" style="209" bestFit="1" customWidth="1"/>
    <col min="4361" max="4361" width="6.36328125" style="209" bestFit="1" customWidth="1"/>
    <col min="4362" max="4362" width="9.54296875" style="209" bestFit="1" customWidth="1"/>
    <col min="4363" max="4363" width="9.26953125" style="209" bestFit="1" customWidth="1"/>
    <col min="4364" max="4364" width="9.36328125" style="209" bestFit="1" customWidth="1"/>
    <col min="4365" max="4365" width="15.6328125" style="209" bestFit="1" customWidth="1"/>
    <col min="4366" max="4366" width="10.90625" style="209" bestFit="1" customWidth="1"/>
    <col min="4367" max="4367" width="6.54296875" style="209" customWidth="1"/>
    <col min="4368" max="4368" width="27.54296875" style="209" bestFit="1" customWidth="1"/>
    <col min="4369" max="4369" width="12" style="209" bestFit="1" customWidth="1"/>
    <col min="4370" max="4371" width="9" style="209" bestFit="1" customWidth="1"/>
    <col min="4372" max="4606" width="8.7265625" style="209"/>
    <col min="4607" max="4607" width="17.26953125" style="209" customWidth="1"/>
    <col min="4608" max="4608" width="4.1796875" style="209" bestFit="1" customWidth="1"/>
    <col min="4609" max="4609" width="41.7265625" style="209" customWidth="1"/>
    <col min="4610" max="4610" width="15.08984375" style="209" bestFit="1" customWidth="1"/>
    <col min="4611" max="4611" width="18.54296875" style="209" customWidth="1"/>
    <col min="4612" max="4612" width="14.26953125" style="209" bestFit="1" customWidth="1"/>
    <col min="4613" max="4613" width="7.453125" style="209" customWidth="1"/>
    <col min="4614" max="4614" width="13.1796875" style="209" bestFit="1" customWidth="1"/>
    <col min="4615" max="4615" width="11.453125" style="209" bestFit="1" customWidth="1"/>
    <col min="4616" max="4616" width="7.6328125" style="209" bestFit="1" customWidth="1"/>
    <col min="4617" max="4617" width="6.36328125" style="209" bestFit="1" customWidth="1"/>
    <col min="4618" max="4618" width="9.54296875" style="209" bestFit="1" customWidth="1"/>
    <col min="4619" max="4619" width="9.26953125" style="209" bestFit="1" customWidth="1"/>
    <col min="4620" max="4620" width="9.36328125" style="209" bestFit="1" customWidth="1"/>
    <col min="4621" max="4621" width="15.6328125" style="209" bestFit="1" customWidth="1"/>
    <col min="4622" max="4622" width="10.90625" style="209" bestFit="1" customWidth="1"/>
    <col min="4623" max="4623" width="6.54296875" style="209" customWidth="1"/>
    <col min="4624" max="4624" width="27.54296875" style="209" bestFit="1" customWidth="1"/>
    <col min="4625" max="4625" width="12" style="209" bestFit="1" customWidth="1"/>
    <col min="4626" max="4627" width="9" style="209" bestFit="1" customWidth="1"/>
    <col min="4628" max="4862" width="8.7265625" style="209"/>
    <col min="4863" max="4863" width="17.26953125" style="209" customWidth="1"/>
    <col min="4864" max="4864" width="4.1796875" style="209" bestFit="1" customWidth="1"/>
    <col min="4865" max="4865" width="41.7265625" style="209" customWidth="1"/>
    <col min="4866" max="4866" width="15.08984375" style="209" bestFit="1" customWidth="1"/>
    <col min="4867" max="4867" width="18.54296875" style="209" customWidth="1"/>
    <col min="4868" max="4868" width="14.26953125" style="209" bestFit="1" customWidth="1"/>
    <col min="4869" max="4869" width="7.453125" style="209" customWidth="1"/>
    <col min="4870" max="4870" width="13.1796875" style="209" bestFit="1" customWidth="1"/>
    <col min="4871" max="4871" width="11.453125" style="209" bestFit="1" customWidth="1"/>
    <col min="4872" max="4872" width="7.6328125" style="209" bestFit="1" customWidth="1"/>
    <col min="4873" max="4873" width="6.36328125" style="209" bestFit="1" customWidth="1"/>
    <col min="4874" max="4874" width="9.54296875" style="209" bestFit="1" customWidth="1"/>
    <col min="4875" max="4875" width="9.26953125" style="209" bestFit="1" customWidth="1"/>
    <col min="4876" max="4876" width="9.36328125" style="209" bestFit="1" customWidth="1"/>
    <col min="4877" max="4877" width="15.6328125" style="209" bestFit="1" customWidth="1"/>
    <col min="4878" max="4878" width="10.90625" style="209" bestFit="1" customWidth="1"/>
    <col min="4879" max="4879" width="6.54296875" style="209" customWidth="1"/>
    <col min="4880" max="4880" width="27.54296875" style="209" bestFit="1" customWidth="1"/>
    <col min="4881" max="4881" width="12" style="209" bestFit="1" customWidth="1"/>
    <col min="4882" max="4883" width="9" style="209" bestFit="1" customWidth="1"/>
    <col min="4884" max="5118" width="8.7265625" style="209"/>
    <col min="5119" max="5119" width="17.26953125" style="209" customWidth="1"/>
    <col min="5120" max="5120" width="4.1796875" style="209" bestFit="1" customWidth="1"/>
    <col min="5121" max="5121" width="41.7265625" style="209" customWidth="1"/>
    <col min="5122" max="5122" width="15.08984375" style="209" bestFit="1" customWidth="1"/>
    <col min="5123" max="5123" width="18.54296875" style="209" customWidth="1"/>
    <col min="5124" max="5124" width="14.26953125" style="209" bestFit="1" customWidth="1"/>
    <col min="5125" max="5125" width="7.453125" style="209" customWidth="1"/>
    <col min="5126" max="5126" width="13.1796875" style="209" bestFit="1" customWidth="1"/>
    <col min="5127" max="5127" width="11.453125" style="209" bestFit="1" customWidth="1"/>
    <col min="5128" max="5128" width="7.6328125" style="209" bestFit="1" customWidth="1"/>
    <col min="5129" max="5129" width="6.36328125" style="209" bestFit="1" customWidth="1"/>
    <col min="5130" max="5130" width="9.54296875" style="209" bestFit="1" customWidth="1"/>
    <col min="5131" max="5131" width="9.26953125" style="209" bestFit="1" customWidth="1"/>
    <col min="5132" max="5132" width="9.36328125" style="209" bestFit="1" customWidth="1"/>
    <col min="5133" max="5133" width="15.6328125" style="209" bestFit="1" customWidth="1"/>
    <col min="5134" max="5134" width="10.90625" style="209" bestFit="1" customWidth="1"/>
    <col min="5135" max="5135" width="6.54296875" style="209" customWidth="1"/>
    <col min="5136" max="5136" width="27.54296875" style="209" bestFit="1" customWidth="1"/>
    <col min="5137" max="5137" width="12" style="209" bestFit="1" customWidth="1"/>
    <col min="5138" max="5139" width="9" style="209" bestFit="1" customWidth="1"/>
    <col min="5140" max="5374" width="8.7265625" style="209"/>
    <col min="5375" max="5375" width="17.26953125" style="209" customWidth="1"/>
    <col min="5376" max="5376" width="4.1796875" style="209" bestFit="1" customWidth="1"/>
    <col min="5377" max="5377" width="41.7265625" style="209" customWidth="1"/>
    <col min="5378" max="5378" width="15.08984375" style="209" bestFit="1" customWidth="1"/>
    <col min="5379" max="5379" width="18.54296875" style="209" customWidth="1"/>
    <col min="5380" max="5380" width="14.26953125" style="209" bestFit="1" customWidth="1"/>
    <col min="5381" max="5381" width="7.453125" style="209" customWidth="1"/>
    <col min="5382" max="5382" width="13.1796875" style="209" bestFit="1" customWidth="1"/>
    <col min="5383" max="5383" width="11.453125" style="209" bestFit="1" customWidth="1"/>
    <col min="5384" max="5384" width="7.6328125" style="209" bestFit="1" customWidth="1"/>
    <col min="5385" max="5385" width="6.36328125" style="209" bestFit="1" customWidth="1"/>
    <col min="5386" max="5386" width="9.54296875" style="209" bestFit="1" customWidth="1"/>
    <col min="5387" max="5387" width="9.26953125" style="209" bestFit="1" customWidth="1"/>
    <col min="5388" max="5388" width="9.36328125" style="209" bestFit="1" customWidth="1"/>
    <col min="5389" max="5389" width="15.6328125" style="209" bestFit="1" customWidth="1"/>
    <col min="5390" max="5390" width="10.90625" style="209" bestFit="1" customWidth="1"/>
    <col min="5391" max="5391" width="6.54296875" style="209" customWidth="1"/>
    <col min="5392" max="5392" width="27.54296875" style="209" bestFit="1" customWidth="1"/>
    <col min="5393" max="5393" width="12" style="209" bestFit="1" customWidth="1"/>
    <col min="5394" max="5395" width="9" style="209" bestFit="1" customWidth="1"/>
    <col min="5396" max="5630" width="8.7265625" style="209"/>
    <col min="5631" max="5631" width="17.26953125" style="209" customWidth="1"/>
    <col min="5632" max="5632" width="4.1796875" style="209" bestFit="1" customWidth="1"/>
    <col min="5633" max="5633" width="41.7265625" style="209" customWidth="1"/>
    <col min="5634" max="5634" width="15.08984375" style="209" bestFit="1" customWidth="1"/>
    <col min="5635" max="5635" width="18.54296875" style="209" customWidth="1"/>
    <col min="5636" max="5636" width="14.26953125" style="209" bestFit="1" customWidth="1"/>
    <col min="5637" max="5637" width="7.453125" style="209" customWidth="1"/>
    <col min="5638" max="5638" width="13.1796875" style="209" bestFit="1" customWidth="1"/>
    <col min="5639" max="5639" width="11.453125" style="209" bestFit="1" customWidth="1"/>
    <col min="5640" max="5640" width="7.6328125" style="209" bestFit="1" customWidth="1"/>
    <col min="5641" max="5641" width="6.36328125" style="209" bestFit="1" customWidth="1"/>
    <col min="5642" max="5642" width="9.54296875" style="209" bestFit="1" customWidth="1"/>
    <col min="5643" max="5643" width="9.26953125" style="209" bestFit="1" customWidth="1"/>
    <col min="5644" max="5644" width="9.36328125" style="209" bestFit="1" customWidth="1"/>
    <col min="5645" max="5645" width="15.6328125" style="209" bestFit="1" customWidth="1"/>
    <col min="5646" max="5646" width="10.90625" style="209" bestFit="1" customWidth="1"/>
    <col min="5647" max="5647" width="6.54296875" style="209" customWidth="1"/>
    <col min="5648" max="5648" width="27.54296875" style="209" bestFit="1" customWidth="1"/>
    <col min="5649" max="5649" width="12" style="209" bestFit="1" customWidth="1"/>
    <col min="5650" max="5651" width="9" style="209" bestFit="1" customWidth="1"/>
    <col min="5652" max="5886" width="8.7265625" style="209"/>
    <col min="5887" max="5887" width="17.26953125" style="209" customWidth="1"/>
    <col min="5888" max="5888" width="4.1796875" style="209" bestFit="1" customWidth="1"/>
    <col min="5889" max="5889" width="41.7265625" style="209" customWidth="1"/>
    <col min="5890" max="5890" width="15.08984375" style="209" bestFit="1" customWidth="1"/>
    <col min="5891" max="5891" width="18.54296875" style="209" customWidth="1"/>
    <col min="5892" max="5892" width="14.26953125" style="209" bestFit="1" customWidth="1"/>
    <col min="5893" max="5893" width="7.453125" style="209" customWidth="1"/>
    <col min="5894" max="5894" width="13.1796875" style="209" bestFit="1" customWidth="1"/>
    <col min="5895" max="5895" width="11.453125" style="209" bestFit="1" customWidth="1"/>
    <col min="5896" max="5896" width="7.6328125" style="209" bestFit="1" customWidth="1"/>
    <col min="5897" max="5897" width="6.36328125" style="209" bestFit="1" customWidth="1"/>
    <col min="5898" max="5898" width="9.54296875" style="209" bestFit="1" customWidth="1"/>
    <col min="5899" max="5899" width="9.26953125" style="209" bestFit="1" customWidth="1"/>
    <col min="5900" max="5900" width="9.36328125" style="209" bestFit="1" customWidth="1"/>
    <col min="5901" max="5901" width="15.6328125" style="209" bestFit="1" customWidth="1"/>
    <col min="5902" max="5902" width="10.90625" style="209" bestFit="1" customWidth="1"/>
    <col min="5903" max="5903" width="6.54296875" style="209" customWidth="1"/>
    <col min="5904" max="5904" width="27.54296875" style="209" bestFit="1" customWidth="1"/>
    <col min="5905" max="5905" width="12" style="209" bestFit="1" customWidth="1"/>
    <col min="5906" max="5907" width="9" style="209" bestFit="1" customWidth="1"/>
    <col min="5908" max="6142" width="8.7265625" style="209"/>
    <col min="6143" max="6143" width="17.26953125" style="209" customWidth="1"/>
    <col min="6144" max="6144" width="4.1796875" style="209" bestFit="1" customWidth="1"/>
    <col min="6145" max="6145" width="41.7265625" style="209" customWidth="1"/>
    <col min="6146" max="6146" width="15.08984375" style="209" bestFit="1" customWidth="1"/>
    <col min="6147" max="6147" width="18.54296875" style="209" customWidth="1"/>
    <col min="6148" max="6148" width="14.26953125" style="209" bestFit="1" customWidth="1"/>
    <col min="6149" max="6149" width="7.453125" style="209" customWidth="1"/>
    <col min="6150" max="6150" width="13.1796875" style="209" bestFit="1" customWidth="1"/>
    <col min="6151" max="6151" width="11.453125" style="209" bestFit="1" customWidth="1"/>
    <col min="6152" max="6152" width="7.6328125" style="209" bestFit="1" customWidth="1"/>
    <col min="6153" max="6153" width="6.36328125" style="209" bestFit="1" customWidth="1"/>
    <col min="6154" max="6154" width="9.54296875" style="209" bestFit="1" customWidth="1"/>
    <col min="6155" max="6155" width="9.26953125" style="209" bestFit="1" customWidth="1"/>
    <col min="6156" max="6156" width="9.36328125" style="209" bestFit="1" customWidth="1"/>
    <col min="6157" max="6157" width="15.6328125" style="209" bestFit="1" customWidth="1"/>
    <col min="6158" max="6158" width="10.90625" style="209" bestFit="1" customWidth="1"/>
    <col min="6159" max="6159" width="6.54296875" style="209" customWidth="1"/>
    <col min="6160" max="6160" width="27.54296875" style="209" bestFit="1" customWidth="1"/>
    <col min="6161" max="6161" width="12" style="209" bestFit="1" customWidth="1"/>
    <col min="6162" max="6163" width="9" style="209" bestFit="1" customWidth="1"/>
    <col min="6164" max="6398" width="8.7265625" style="209"/>
    <col min="6399" max="6399" width="17.26953125" style="209" customWidth="1"/>
    <col min="6400" max="6400" width="4.1796875" style="209" bestFit="1" customWidth="1"/>
    <col min="6401" max="6401" width="41.7265625" style="209" customWidth="1"/>
    <col min="6402" max="6402" width="15.08984375" style="209" bestFit="1" customWidth="1"/>
    <col min="6403" max="6403" width="18.54296875" style="209" customWidth="1"/>
    <col min="6404" max="6404" width="14.26953125" style="209" bestFit="1" customWidth="1"/>
    <col min="6405" max="6405" width="7.453125" style="209" customWidth="1"/>
    <col min="6406" max="6406" width="13.1796875" style="209" bestFit="1" customWidth="1"/>
    <col min="6407" max="6407" width="11.453125" style="209" bestFit="1" customWidth="1"/>
    <col min="6408" max="6408" width="7.6328125" style="209" bestFit="1" customWidth="1"/>
    <col min="6409" max="6409" width="6.36328125" style="209" bestFit="1" customWidth="1"/>
    <col min="6410" max="6410" width="9.54296875" style="209" bestFit="1" customWidth="1"/>
    <col min="6411" max="6411" width="9.26953125" style="209" bestFit="1" customWidth="1"/>
    <col min="6412" max="6412" width="9.36328125" style="209" bestFit="1" customWidth="1"/>
    <col min="6413" max="6413" width="15.6328125" style="209" bestFit="1" customWidth="1"/>
    <col min="6414" max="6414" width="10.90625" style="209" bestFit="1" customWidth="1"/>
    <col min="6415" max="6415" width="6.54296875" style="209" customWidth="1"/>
    <col min="6416" max="6416" width="27.54296875" style="209" bestFit="1" customWidth="1"/>
    <col min="6417" max="6417" width="12" style="209" bestFit="1" customWidth="1"/>
    <col min="6418" max="6419" width="9" style="209" bestFit="1" customWidth="1"/>
    <col min="6420" max="6654" width="8.7265625" style="209"/>
    <col min="6655" max="6655" width="17.26953125" style="209" customWidth="1"/>
    <col min="6656" max="6656" width="4.1796875" style="209" bestFit="1" customWidth="1"/>
    <col min="6657" max="6657" width="41.7265625" style="209" customWidth="1"/>
    <col min="6658" max="6658" width="15.08984375" style="209" bestFit="1" customWidth="1"/>
    <col min="6659" max="6659" width="18.54296875" style="209" customWidth="1"/>
    <col min="6660" max="6660" width="14.26953125" style="209" bestFit="1" customWidth="1"/>
    <col min="6661" max="6661" width="7.453125" style="209" customWidth="1"/>
    <col min="6662" max="6662" width="13.1796875" style="209" bestFit="1" customWidth="1"/>
    <col min="6663" max="6663" width="11.453125" style="209" bestFit="1" customWidth="1"/>
    <col min="6664" max="6664" width="7.6328125" style="209" bestFit="1" customWidth="1"/>
    <col min="6665" max="6665" width="6.36328125" style="209" bestFit="1" customWidth="1"/>
    <col min="6666" max="6666" width="9.54296875" style="209" bestFit="1" customWidth="1"/>
    <col min="6667" max="6667" width="9.26953125" style="209" bestFit="1" customWidth="1"/>
    <col min="6668" max="6668" width="9.36328125" style="209" bestFit="1" customWidth="1"/>
    <col min="6669" max="6669" width="15.6328125" style="209" bestFit="1" customWidth="1"/>
    <col min="6670" max="6670" width="10.90625" style="209" bestFit="1" customWidth="1"/>
    <col min="6671" max="6671" width="6.54296875" style="209" customWidth="1"/>
    <col min="6672" max="6672" width="27.54296875" style="209" bestFit="1" customWidth="1"/>
    <col min="6673" max="6673" width="12" style="209" bestFit="1" customWidth="1"/>
    <col min="6674" max="6675" width="9" style="209" bestFit="1" customWidth="1"/>
    <col min="6676" max="6910" width="8.7265625" style="209"/>
    <col min="6911" max="6911" width="17.26953125" style="209" customWidth="1"/>
    <col min="6912" max="6912" width="4.1796875" style="209" bestFit="1" customWidth="1"/>
    <col min="6913" max="6913" width="41.7265625" style="209" customWidth="1"/>
    <col min="6914" max="6914" width="15.08984375" style="209" bestFit="1" customWidth="1"/>
    <col min="6915" max="6915" width="18.54296875" style="209" customWidth="1"/>
    <col min="6916" max="6916" width="14.26953125" style="209" bestFit="1" customWidth="1"/>
    <col min="6917" max="6917" width="7.453125" style="209" customWidth="1"/>
    <col min="6918" max="6918" width="13.1796875" style="209" bestFit="1" customWidth="1"/>
    <col min="6919" max="6919" width="11.453125" style="209" bestFit="1" customWidth="1"/>
    <col min="6920" max="6920" width="7.6328125" style="209" bestFit="1" customWidth="1"/>
    <col min="6921" max="6921" width="6.36328125" style="209" bestFit="1" customWidth="1"/>
    <col min="6922" max="6922" width="9.54296875" style="209" bestFit="1" customWidth="1"/>
    <col min="6923" max="6923" width="9.26953125" style="209" bestFit="1" customWidth="1"/>
    <col min="6924" max="6924" width="9.36328125" style="209" bestFit="1" customWidth="1"/>
    <col min="6925" max="6925" width="15.6328125" style="209" bestFit="1" customWidth="1"/>
    <col min="6926" max="6926" width="10.90625" style="209" bestFit="1" customWidth="1"/>
    <col min="6927" max="6927" width="6.54296875" style="209" customWidth="1"/>
    <col min="6928" max="6928" width="27.54296875" style="209" bestFit="1" customWidth="1"/>
    <col min="6929" max="6929" width="12" style="209" bestFit="1" customWidth="1"/>
    <col min="6930" max="6931" width="9" style="209" bestFit="1" customWidth="1"/>
    <col min="6932" max="7166" width="8.7265625" style="209"/>
    <col min="7167" max="7167" width="17.26953125" style="209" customWidth="1"/>
    <col min="7168" max="7168" width="4.1796875" style="209" bestFit="1" customWidth="1"/>
    <col min="7169" max="7169" width="41.7265625" style="209" customWidth="1"/>
    <col min="7170" max="7170" width="15.08984375" style="209" bestFit="1" customWidth="1"/>
    <col min="7171" max="7171" width="18.54296875" style="209" customWidth="1"/>
    <col min="7172" max="7172" width="14.26953125" style="209" bestFit="1" customWidth="1"/>
    <col min="7173" max="7173" width="7.453125" style="209" customWidth="1"/>
    <col min="7174" max="7174" width="13.1796875" style="209" bestFit="1" customWidth="1"/>
    <col min="7175" max="7175" width="11.453125" style="209" bestFit="1" customWidth="1"/>
    <col min="7176" max="7176" width="7.6328125" style="209" bestFit="1" customWidth="1"/>
    <col min="7177" max="7177" width="6.36328125" style="209" bestFit="1" customWidth="1"/>
    <col min="7178" max="7178" width="9.54296875" style="209" bestFit="1" customWidth="1"/>
    <col min="7179" max="7179" width="9.26953125" style="209" bestFit="1" customWidth="1"/>
    <col min="7180" max="7180" width="9.36328125" style="209" bestFit="1" customWidth="1"/>
    <col min="7181" max="7181" width="15.6328125" style="209" bestFit="1" customWidth="1"/>
    <col min="7182" max="7182" width="10.90625" style="209" bestFit="1" customWidth="1"/>
    <col min="7183" max="7183" width="6.54296875" style="209" customWidth="1"/>
    <col min="7184" max="7184" width="27.54296875" style="209" bestFit="1" customWidth="1"/>
    <col min="7185" max="7185" width="12" style="209" bestFit="1" customWidth="1"/>
    <col min="7186" max="7187" width="9" style="209" bestFit="1" customWidth="1"/>
    <col min="7188" max="7422" width="8.7265625" style="209"/>
    <col min="7423" max="7423" width="17.26953125" style="209" customWidth="1"/>
    <col min="7424" max="7424" width="4.1796875" style="209" bestFit="1" customWidth="1"/>
    <col min="7425" max="7425" width="41.7265625" style="209" customWidth="1"/>
    <col min="7426" max="7426" width="15.08984375" style="209" bestFit="1" customWidth="1"/>
    <col min="7427" max="7427" width="18.54296875" style="209" customWidth="1"/>
    <col min="7428" max="7428" width="14.26953125" style="209" bestFit="1" customWidth="1"/>
    <col min="7429" max="7429" width="7.453125" style="209" customWidth="1"/>
    <col min="7430" max="7430" width="13.1796875" style="209" bestFit="1" customWidth="1"/>
    <col min="7431" max="7431" width="11.453125" style="209" bestFit="1" customWidth="1"/>
    <col min="7432" max="7432" width="7.6328125" style="209" bestFit="1" customWidth="1"/>
    <col min="7433" max="7433" width="6.36328125" style="209" bestFit="1" customWidth="1"/>
    <col min="7434" max="7434" width="9.54296875" style="209" bestFit="1" customWidth="1"/>
    <col min="7435" max="7435" width="9.26953125" style="209" bestFit="1" customWidth="1"/>
    <col min="7436" max="7436" width="9.36328125" style="209" bestFit="1" customWidth="1"/>
    <col min="7437" max="7437" width="15.6328125" style="209" bestFit="1" customWidth="1"/>
    <col min="7438" max="7438" width="10.90625" style="209" bestFit="1" customWidth="1"/>
    <col min="7439" max="7439" width="6.54296875" style="209" customWidth="1"/>
    <col min="7440" max="7440" width="27.54296875" style="209" bestFit="1" customWidth="1"/>
    <col min="7441" max="7441" width="12" style="209" bestFit="1" customWidth="1"/>
    <col min="7442" max="7443" width="9" style="209" bestFit="1" customWidth="1"/>
    <col min="7444" max="7678" width="8.7265625" style="209"/>
    <col min="7679" max="7679" width="17.26953125" style="209" customWidth="1"/>
    <col min="7680" max="7680" width="4.1796875" style="209" bestFit="1" customWidth="1"/>
    <col min="7681" max="7681" width="41.7265625" style="209" customWidth="1"/>
    <col min="7682" max="7682" width="15.08984375" style="209" bestFit="1" customWidth="1"/>
    <col min="7683" max="7683" width="18.54296875" style="209" customWidth="1"/>
    <col min="7684" max="7684" width="14.26953125" style="209" bestFit="1" customWidth="1"/>
    <col min="7685" max="7685" width="7.453125" style="209" customWidth="1"/>
    <col min="7686" max="7686" width="13.1796875" style="209" bestFit="1" customWidth="1"/>
    <col min="7687" max="7687" width="11.453125" style="209" bestFit="1" customWidth="1"/>
    <col min="7688" max="7688" width="7.6328125" style="209" bestFit="1" customWidth="1"/>
    <col min="7689" max="7689" width="6.36328125" style="209" bestFit="1" customWidth="1"/>
    <col min="7690" max="7690" width="9.54296875" style="209" bestFit="1" customWidth="1"/>
    <col min="7691" max="7691" width="9.26953125" style="209" bestFit="1" customWidth="1"/>
    <col min="7692" max="7692" width="9.36328125" style="209" bestFit="1" customWidth="1"/>
    <col min="7693" max="7693" width="15.6328125" style="209" bestFit="1" customWidth="1"/>
    <col min="7694" max="7694" width="10.90625" style="209" bestFit="1" customWidth="1"/>
    <col min="7695" max="7695" width="6.54296875" style="209" customWidth="1"/>
    <col min="7696" max="7696" width="27.54296875" style="209" bestFit="1" customWidth="1"/>
    <col min="7697" max="7697" width="12" style="209" bestFit="1" customWidth="1"/>
    <col min="7698" max="7699" width="9" style="209" bestFit="1" customWidth="1"/>
    <col min="7700" max="7934" width="8.7265625" style="209"/>
    <col min="7935" max="7935" width="17.26953125" style="209" customWidth="1"/>
    <col min="7936" max="7936" width="4.1796875" style="209" bestFit="1" customWidth="1"/>
    <col min="7937" max="7937" width="41.7265625" style="209" customWidth="1"/>
    <col min="7938" max="7938" width="15.08984375" style="209" bestFit="1" customWidth="1"/>
    <col min="7939" max="7939" width="18.54296875" style="209" customWidth="1"/>
    <col min="7940" max="7940" width="14.26953125" style="209" bestFit="1" customWidth="1"/>
    <col min="7941" max="7941" width="7.453125" style="209" customWidth="1"/>
    <col min="7942" max="7942" width="13.1796875" style="209" bestFit="1" customWidth="1"/>
    <col min="7943" max="7943" width="11.453125" style="209" bestFit="1" customWidth="1"/>
    <col min="7944" max="7944" width="7.6328125" style="209" bestFit="1" customWidth="1"/>
    <col min="7945" max="7945" width="6.36328125" style="209" bestFit="1" customWidth="1"/>
    <col min="7946" max="7946" width="9.54296875" style="209" bestFit="1" customWidth="1"/>
    <col min="7947" max="7947" width="9.26953125" style="209" bestFit="1" customWidth="1"/>
    <col min="7948" max="7948" width="9.36328125" style="209" bestFit="1" customWidth="1"/>
    <col min="7949" max="7949" width="15.6328125" style="209" bestFit="1" customWidth="1"/>
    <col min="7950" max="7950" width="10.90625" style="209" bestFit="1" customWidth="1"/>
    <col min="7951" max="7951" width="6.54296875" style="209" customWidth="1"/>
    <col min="7952" max="7952" width="27.54296875" style="209" bestFit="1" customWidth="1"/>
    <col min="7953" max="7953" width="12" style="209" bestFit="1" customWidth="1"/>
    <col min="7954" max="7955" width="9" style="209" bestFit="1" customWidth="1"/>
    <col min="7956" max="8190" width="8.7265625" style="209"/>
    <col min="8191" max="8191" width="17.26953125" style="209" customWidth="1"/>
    <col min="8192" max="8192" width="4.1796875" style="209" bestFit="1" customWidth="1"/>
    <col min="8193" max="8193" width="41.7265625" style="209" customWidth="1"/>
    <col min="8194" max="8194" width="15.08984375" style="209" bestFit="1" customWidth="1"/>
    <col min="8195" max="8195" width="18.54296875" style="209" customWidth="1"/>
    <col min="8196" max="8196" width="14.26953125" style="209" bestFit="1" customWidth="1"/>
    <col min="8197" max="8197" width="7.453125" style="209" customWidth="1"/>
    <col min="8198" max="8198" width="13.1796875" style="209" bestFit="1" customWidth="1"/>
    <col min="8199" max="8199" width="11.453125" style="209" bestFit="1" customWidth="1"/>
    <col min="8200" max="8200" width="7.6328125" style="209" bestFit="1" customWidth="1"/>
    <col min="8201" max="8201" width="6.36328125" style="209" bestFit="1" customWidth="1"/>
    <col min="8202" max="8202" width="9.54296875" style="209" bestFit="1" customWidth="1"/>
    <col min="8203" max="8203" width="9.26953125" style="209" bestFit="1" customWidth="1"/>
    <col min="8204" max="8204" width="9.36328125" style="209" bestFit="1" customWidth="1"/>
    <col min="8205" max="8205" width="15.6328125" style="209" bestFit="1" customWidth="1"/>
    <col min="8206" max="8206" width="10.90625" style="209" bestFit="1" customWidth="1"/>
    <col min="8207" max="8207" width="6.54296875" style="209" customWidth="1"/>
    <col min="8208" max="8208" width="27.54296875" style="209" bestFit="1" customWidth="1"/>
    <col min="8209" max="8209" width="12" style="209" bestFit="1" customWidth="1"/>
    <col min="8210" max="8211" width="9" style="209" bestFit="1" customWidth="1"/>
    <col min="8212" max="8446" width="8.7265625" style="209"/>
    <col min="8447" max="8447" width="17.26953125" style="209" customWidth="1"/>
    <col min="8448" max="8448" width="4.1796875" style="209" bestFit="1" customWidth="1"/>
    <col min="8449" max="8449" width="41.7265625" style="209" customWidth="1"/>
    <col min="8450" max="8450" width="15.08984375" style="209" bestFit="1" customWidth="1"/>
    <col min="8451" max="8451" width="18.54296875" style="209" customWidth="1"/>
    <col min="8452" max="8452" width="14.26953125" style="209" bestFit="1" customWidth="1"/>
    <col min="8453" max="8453" width="7.453125" style="209" customWidth="1"/>
    <col min="8454" max="8454" width="13.1796875" style="209" bestFit="1" customWidth="1"/>
    <col min="8455" max="8455" width="11.453125" style="209" bestFit="1" customWidth="1"/>
    <col min="8456" max="8456" width="7.6328125" style="209" bestFit="1" customWidth="1"/>
    <col min="8457" max="8457" width="6.36328125" style="209" bestFit="1" customWidth="1"/>
    <col min="8458" max="8458" width="9.54296875" style="209" bestFit="1" customWidth="1"/>
    <col min="8459" max="8459" width="9.26953125" style="209" bestFit="1" customWidth="1"/>
    <col min="8460" max="8460" width="9.36328125" style="209" bestFit="1" customWidth="1"/>
    <col min="8461" max="8461" width="15.6328125" style="209" bestFit="1" customWidth="1"/>
    <col min="8462" max="8462" width="10.90625" style="209" bestFit="1" customWidth="1"/>
    <col min="8463" max="8463" width="6.54296875" style="209" customWidth="1"/>
    <col min="8464" max="8464" width="27.54296875" style="209" bestFit="1" customWidth="1"/>
    <col min="8465" max="8465" width="12" style="209" bestFit="1" customWidth="1"/>
    <col min="8466" max="8467" width="9" style="209" bestFit="1" customWidth="1"/>
    <col min="8468" max="8702" width="8.7265625" style="209"/>
    <col min="8703" max="8703" width="17.26953125" style="209" customWidth="1"/>
    <col min="8704" max="8704" width="4.1796875" style="209" bestFit="1" customWidth="1"/>
    <col min="8705" max="8705" width="41.7265625" style="209" customWidth="1"/>
    <col min="8706" max="8706" width="15.08984375" style="209" bestFit="1" customWidth="1"/>
    <col min="8707" max="8707" width="18.54296875" style="209" customWidth="1"/>
    <col min="8708" max="8708" width="14.26953125" style="209" bestFit="1" customWidth="1"/>
    <col min="8709" max="8709" width="7.453125" style="209" customWidth="1"/>
    <col min="8710" max="8710" width="13.1796875" style="209" bestFit="1" customWidth="1"/>
    <col min="8711" max="8711" width="11.453125" style="209" bestFit="1" customWidth="1"/>
    <col min="8712" max="8712" width="7.6328125" style="209" bestFit="1" customWidth="1"/>
    <col min="8713" max="8713" width="6.36328125" style="209" bestFit="1" customWidth="1"/>
    <col min="8714" max="8714" width="9.54296875" style="209" bestFit="1" customWidth="1"/>
    <col min="8715" max="8715" width="9.26953125" style="209" bestFit="1" customWidth="1"/>
    <col min="8716" max="8716" width="9.36328125" style="209" bestFit="1" customWidth="1"/>
    <col min="8717" max="8717" width="15.6328125" style="209" bestFit="1" customWidth="1"/>
    <col min="8718" max="8718" width="10.90625" style="209" bestFit="1" customWidth="1"/>
    <col min="8719" max="8719" width="6.54296875" style="209" customWidth="1"/>
    <col min="8720" max="8720" width="27.54296875" style="209" bestFit="1" customWidth="1"/>
    <col min="8721" max="8721" width="12" style="209" bestFit="1" customWidth="1"/>
    <col min="8722" max="8723" width="9" style="209" bestFit="1" customWidth="1"/>
    <col min="8724" max="8958" width="8.7265625" style="209"/>
    <col min="8959" max="8959" width="17.26953125" style="209" customWidth="1"/>
    <col min="8960" max="8960" width="4.1796875" style="209" bestFit="1" customWidth="1"/>
    <col min="8961" max="8961" width="41.7265625" style="209" customWidth="1"/>
    <col min="8962" max="8962" width="15.08984375" style="209" bestFit="1" customWidth="1"/>
    <col min="8963" max="8963" width="18.54296875" style="209" customWidth="1"/>
    <col min="8964" max="8964" width="14.26953125" style="209" bestFit="1" customWidth="1"/>
    <col min="8965" max="8965" width="7.453125" style="209" customWidth="1"/>
    <col min="8966" max="8966" width="13.1796875" style="209" bestFit="1" customWidth="1"/>
    <col min="8967" max="8967" width="11.453125" style="209" bestFit="1" customWidth="1"/>
    <col min="8968" max="8968" width="7.6328125" style="209" bestFit="1" customWidth="1"/>
    <col min="8969" max="8969" width="6.36328125" style="209" bestFit="1" customWidth="1"/>
    <col min="8970" max="8970" width="9.54296875" style="209" bestFit="1" customWidth="1"/>
    <col min="8971" max="8971" width="9.26953125" style="209" bestFit="1" customWidth="1"/>
    <col min="8972" max="8972" width="9.36328125" style="209" bestFit="1" customWidth="1"/>
    <col min="8973" max="8973" width="15.6328125" style="209" bestFit="1" customWidth="1"/>
    <col min="8974" max="8974" width="10.90625" style="209" bestFit="1" customWidth="1"/>
    <col min="8975" max="8975" width="6.54296875" style="209" customWidth="1"/>
    <col min="8976" max="8976" width="27.54296875" style="209" bestFit="1" customWidth="1"/>
    <col min="8977" max="8977" width="12" style="209" bestFit="1" customWidth="1"/>
    <col min="8978" max="8979" width="9" style="209" bestFit="1" customWidth="1"/>
    <col min="8980" max="9214" width="8.7265625" style="209"/>
    <col min="9215" max="9215" width="17.26953125" style="209" customWidth="1"/>
    <col min="9216" max="9216" width="4.1796875" style="209" bestFit="1" customWidth="1"/>
    <col min="9217" max="9217" width="41.7265625" style="209" customWidth="1"/>
    <col min="9218" max="9218" width="15.08984375" style="209" bestFit="1" customWidth="1"/>
    <col min="9219" max="9219" width="18.54296875" style="209" customWidth="1"/>
    <col min="9220" max="9220" width="14.26953125" style="209" bestFit="1" customWidth="1"/>
    <col min="9221" max="9221" width="7.453125" style="209" customWidth="1"/>
    <col min="9222" max="9222" width="13.1796875" style="209" bestFit="1" customWidth="1"/>
    <col min="9223" max="9223" width="11.453125" style="209" bestFit="1" customWidth="1"/>
    <col min="9224" max="9224" width="7.6328125" style="209" bestFit="1" customWidth="1"/>
    <col min="9225" max="9225" width="6.36328125" style="209" bestFit="1" customWidth="1"/>
    <col min="9226" max="9226" width="9.54296875" style="209" bestFit="1" customWidth="1"/>
    <col min="9227" max="9227" width="9.26953125" style="209" bestFit="1" customWidth="1"/>
    <col min="9228" max="9228" width="9.36328125" style="209" bestFit="1" customWidth="1"/>
    <col min="9229" max="9229" width="15.6328125" style="209" bestFit="1" customWidth="1"/>
    <col min="9230" max="9230" width="10.90625" style="209" bestFit="1" customWidth="1"/>
    <col min="9231" max="9231" width="6.54296875" style="209" customWidth="1"/>
    <col min="9232" max="9232" width="27.54296875" style="209" bestFit="1" customWidth="1"/>
    <col min="9233" max="9233" width="12" style="209" bestFit="1" customWidth="1"/>
    <col min="9234" max="9235" width="9" style="209" bestFit="1" customWidth="1"/>
    <col min="9236" max="9470" width="8.7265625" style="209"/>
    <col min="9471" max="9471" width="17.26953125" style="209" customWidth="1"/>
    <col min="9472" max="9472" width="4.1796875" style="209" bestFit="1" customWidth="1"/>
    <col min="9473" max="9473" width="41.7265625" style="209" customWidth="1"/>
    <col min="9474" max="9474" width="15.08984375" style="209" bestFit="1" customWidth="1"/>
    <col min="9475" max="9475" width="18.54296875" style="209" customWidth="1"/>
    <col min="9476" max="9476" width="14.26953125" style="209" bestFit="1" customWidth="1"/>
    <col min="9477" max="9477" width="7.453125" style="209" customWidth="1"/>
    <col min="9478" max="9478" width="13.1796875" style="209" bestFit="1" customWidth="1"/>
    <col min="9479" max="9479" width="11.453125" style="209" bestFit="1" customWidth="1"/>
    <col min="9480" max="9480" width="7.6328125" style="209" bestFit="1" customWidth="1"/>
    <col min="9481" max="9481" width="6.36328125" style="209" bestFit="1" customWidth="1"/>
    <col min="9482" max="9482" width="9.54296875" style="209" bestFit="1" customWidth="1"/>
    <col min="9483" max="9483" width="9.26953125" style="209" bestFit="1" customWidth="1"/>
    <col min="9484" max="9484" width="9.36328125" style="209" bestFit="1" customWidth="1"/>
    <col min="9485" max="9485" width="15.6328125" style="209" bestFit="1" customWidth="1"/>
    <col min="9486" max="9486" width="10.90625" style="209" bestFit="1" customWidth="1"/>
    <col min="9487" max="9487" width="6.54296875" style="209" customWidth="1"/>
    <col min="9488" max="9488" width="27.54296875" style="209" bestFit="1" customWidth="1"/>
    <col min="9489" max="9489" width="12" style="209" bestFit="1" customWidth="1"/>
    <col min="9490" max="9491" width="9" style="209" bestFit="1" customWidth="1"/>
    <col min="9492" max="9726" width="8.7265625" style="209"/>
    <col min="9727" max="9727" width="17.26953125" style="209" customWidth="1"/>
    <col min="9728" max="9728" width="4.1796875" style="209" bestFit="1" customWidth="1"/>
    <col min="9729" max="9729" width="41.7265625" style="209" customWidth="1"/>
    <col min="9730" max="9730" width="15.08984375" style="209" bestFit="1" customWidth="1"/>
    <col min="9731" max="9731" width="18.54296875" style="209" customWidth="1"/>
    <col min="9732" max="9732" width="14.26953125" style="209" bestFit="1" customWidth="1"/>
    <col min="9733" max="9733" width="7.453125" style="209" customWidth="1"/>
    <col min="9734" max="9734" width="13.1796875" style="209" bestFit="1" customWidth="1"/>
    <col min="9735" max="9735" width="11.453125" style="209" bestFit="1" customWidth="1"/>
    <col min="9736" max="9736" width="7.6328125" style="209" bestFit="1" customWidth="1"/>
    <col min="9737" max="9737" width="6.36328125" style="209" bestFit="1" customWidth="1"/>
    <col min="9738" max="9738" width="9.54296875" style="209" bestFit="1" customWidth="1"/>
    <col min="9739" max="9739" width="9.26953125" style="209" bestFit="1" customWidth="1"/>
    <col min="9740" max="9740" width="9.36328125" style="209" bestFit="1" customWidth="1"/>
    <col min="9741" max="9741" width="15.6328125" style="209" bestFit="1" customWidth="1"/>
    <col min="9742" max="9742" width="10.90625" style="209" bestFit="1" customWidth="1"/>
    <col min="9743" max="9743" width="6.54296875" style="209" customWidth="1"/>
    <col min="9744" max="9744" width="27.54296875" style="209" bestFit="1" customWidth="1"/>
    <col min="9745" max="9745" width="12" style="209" bestFit="1" customWidth="1"/>
    <col min="9746" max="9747" width="9" style="209" bestFit="1" customWidth="1"/>
    <col min="9748" max="9982" width="8.7265625" style="209"/>
    <col min="9983" max="9983" width="17.26953125" style="209" customWidth="1"/>
    <col min="9984" max="9984" width="4.1796875" style="209" bestFit="1" customWidth="1"/>
    <col min="9985" max="9985" width="41.7265625" style="209" customWidth="1"/>
    <col min="9986" max="9986" width="15.08984375" style="209" bestFit="1" customWidth="1"/>
    <col min="9987" max="9987" width="18.54296875" style="209" customWidth="1"/>
    <col min="9988" max="9988" width="14.26953125" style="209" bestFit="1" customWidth="1"/>
    <col min="9989" max="9989" width="7.453125" style="209" customWidth="1"/>
    <col min="9990" max="9990" width="13.1796875" style="209" bestFit="1" customWidth="1"/>
    <col min="9991" max="9991" width="11.453125" style="209" bestFit="1" customWidth="1"/>
    <col min="9992" max="9992" width="7.6328125" style="209" bestFit="1" customWidth="1"/>
    <col min="9993" max="9993" width="6.36328125" style="209" bestFit="1" customWidth="1"/>
    <col min="9994" max="9994" width="9.54296875" style="209" bestFit="1" customWidth="1"/>
    <col min="9995" max="9995" width="9.26953125" style="209" bestFit="1" customWidth="1"/>
    <col min="9996" max="9996" width="9.36328125" style="209" bestFit="1" customWidth="1"/>
    <col min="9997" max="9997" width="15.6328125" style="209" bestFit="1" customWidth="1"/>
    <col min="9998" max="9998" width="10.90625" style="209" bestFit="1" customWidth="1"/>
    <col min="9999" max="9999" width="6.54296875" style="209" customWidth="1"/>
    <col min="10000" max="10000" width="27.54296875" style="209" bestFit="1" customWidth="1"/>
    <col min="10001" max="10001" width="12" style="209" bestFit="1" customWidth="1"/>
    <col min="10002" max="10003" width="9" style="209" bestFit="1" customWidth="1"/>
    <col min="10004" max="10238" width="8.7265625" style="209"/>
    <col min="10239" max="10239" width="17.26953125" style="209" customWidth="1"/>
    <col min="10240" max="10240" width="4.1796875" style="209" bestFit="1" customWidth="1"/>
    <col min="10241" max="10241" width="41.7265625" style="209" customWidth="1"/>
    <col min="10242" max="10242" width="15.08984375" style="209" bestFit="1" customWidth="1"/>
    <col min="10243" max="10243" width="18.54296875" style="209" customWidth="1"/>
    <col min="10244" max="10244" width="14.26953125" style="209" bestFit="1" customWidth="1"/>
    <col min="10245" max="10245" width="7.453125" style="209" customWidth="1"/>
    <col min="10246" max="10246" width="13.1796875" style="209" bestFit="1" customWidth="1"/>
    <col min="10247" max="10247" width="11.453125" style="209" bestFit="1" customWidth="1"/>
    <col min="10248" max="10248" width="7.6328125" style="209" bestFit="1" customWidth="1"/>
    <col min="10249" max="10249" width="6.36328125" style="209" bestFit="1" customWidth="1"/>
    <col min="10250" max="10250" width="9.54296875" style="209" bestFit="1" customWidth="1"/>
    <col min="10251" max="10251" width="9.26953125" style="209" bestFit="1" customWidth="1"/>
    <col min="10252" max="10252" width="9.36328125" style="209" bestFit="1" customWidth="1"/>
    <col min="10253" max="10253" width="15.6328125" style="209" bestFit="1" customWidth="1"/>
    <col min="10254" max="10254" width="10.90625" style="209" bestFit="1" customWidth="1"/>
    <col min="10255" max="10255" width="6.54296875" style="209" customWidth="1"/>
    <col min="10256" max="10256" width="27.54296875" style="209" bestFit="1" customWidth="1"/>
    <col min="10257" max="10257" width="12" style="209" bestFit="1" customWidth="1"/>
    <col min="10258" max="10259" width="9" style="209" bestFit="1" customWidth="1"/>
    <col min="10260" max="10494" width="8.7265625" style="209"/>
    <col min="10495" max="10495" width="17.26953125" style="209" customWidth="1"/>
    <col min="10496" max="10496" width="4.1796875" style="209" bestFit="1" customWidth="1"/>
    <col min="10497" max="10497" width="41.7265625" style="209" customWidth="1"/>
    <col min="10498" max="10498" width="15.08984375" style="209" bestFit="1" customWidth="1"/>
    <col min="10499" max="10499" width="18.54296875" style="209" customWidth="1"/>
    <col min="10500" max="10500" width="14.26953125" style="209" bestFit="1" customWidth="1"/>
    <col min="10501" max="10501" width="7.453125" style="209" customWidth="1"/>
    <col min="10502" max="10502" width="13.1796875" style="209" bestFit="1" customWidth="1"/>
    <col min="10503" max="10503" width="11.453125" style="209" bestFit="1" customWidth="1"/>
    <col min="10504" max="10504" width="7.6328125" style="209" bestFit="1" customWidth="1"/>
    <col min="10505" max="10505" width="6.36328125" style="209" bestFit="1" customWidth="1"/>
    <col min="10506" max="10506" width="9.54296875" style="209" bestFit="1" customWidth="1"/>
    <col min="10507" max="10507" width="9.26953125" style="209" bestFit="1" customWidth="1"/>
    <col min="10508" max="10508" width="9.36328125" style="209" bestFit="1" customWidth="1"/>
    <col min="10509" max="10509" width="15.6328125" style="209" bestFit="1" customWidth="1"/>
    <col min="10510" max="10510" width="10.90625" style="209" bestFit="1" customWidth="1"/>
    <col min="10511" max="10511" width="6.54296875" style="209" customWidth="1"/>
    <col min="10512" max="10512" width="27.54296875" style="209" bestFit="1" customWidth="1"/>
    <col min="10513" max="10513" width="12" style="209" bestFit="1" customWidth="1"/>
    <col min="10514" max="10515" width="9" style="209" bestFit="1" customWidth="1"/>
    <col min="10516" max="10750" width="8.7265625" style="209"/>
    <col min="10751" max="10751" width="17.26953125" style="209" customWidth="1"/>
    <col min="10752" max="10752" width="4.1796875" style="209" bestFit="1" customWidth="1"/>
    <col min="10753" max="10753" width="41.7265625" style="209" customWidth="1"/>
    <col min="10754" max="10754" width="15.08984375" style="209" bestFit="1" customWidth="1"/>
    <col min="10755" max="10755" width="18.54296875" style="209" customWidth="1"/>
    <col min="10756" max="10756" width="14.26953125" style="209" bestFit="1" customWidth="1"/>
    <col min="10757" max="10757" width="7.453125" style="209" customWidth="1"/>
    <col min="10758" max="10758" width="13.1796875" style="209" bestFit="1" customWidth="1"/>
    <col min="10759" max="10759" width="11.453125" style="209" bestFit="1" customWidth="1"/>
    <col min="10760" max="10760" width="7.6328125" style="209" bestFit="1" customWidth="1"/>
    <col min="10761" max="10761" width="6.36328125" style="209" bestFit="1" customWidth="1"/>
    <col min="10762" max="10762" width="9.54296875" style="209" bestFit="1" customWidth="1"/>
    <col min="10763" max="10763" width="9.26953125" style="209" bestFit="1" customWidth="1"/>
    <col min="10764" max="10764" width="9.36328125" style="209" bestFit="1" customWidth="1"/>
    <col min="10765" max="10765" width="15.6328125" style="209" bestFit="1" customWidth="1"/>
    <col min="10766" max="10766" width="10.90625" style="209" bestFit="1" customWidth="1"/>
    <col min="10767" max="10767" width="6.54296875" style="209" customWidth="1"/>
    <col min="10768" max="10768" width="27.54296875" style="209" bestFit="1" customWidth="1"/>
    <col min="10769" max="10769" width="12" style="209" bestFit="1" customWidth="1"/>
    <col min="10770" max="10771" width="9" style="209" bestFit="1" customWidth="1"/>
    <col min="10772" max="11006" width="8.7265625" style="209"/>
    <col min="11007" max="11007" width="17.26953125" style="209" customWidth="1"/>
    <col min="11008" max="11008" width="4.1796875" style="209" bestFit="1" customWidth="1"/>
    <col min="11009" max="11009" width="41.7265625" style="209" customWidth="1"/>
    <col min="11010" max="11010" width="15.08984375" style="209" bestFit="1" customWidth="1"/>
    <col min="11011" max="11011" width="18.54296875" style="209" customWidth="1"/>
    <col min="11012" max="11012" width="14.26953125" style="209" bestFit="1" customWidth="1"/>
    <col min="11013" max="11013" width="7.453125" style="209" customWidth="1"/>
    <col min="11014" max="11014" width="13.1796875" style="209" bestFit="1" customWidth="1"/>
    <col min="11015" max="11015" width="11.453125" style="209" bestFit="1" customWidth="1"/>
    <col min="11016" max="11016" width="7.6328125" style="209" bestFit="1" customWidth="1"/>
    <col min="11017" max="11017" width="6.36328125" style="209" bestFit="1" customWidth="1"/>
    <col min="11018" max="11018" width="9.54296875" style="209" bestFit="1" customWidth="1"/>
    <col min="11019" max="11019" width="9.26953125" style="209" bestFit="1" customWidth="1"/>
    <col min="11020" max="11020" width="9.36328125" style="209" bestFit="1" customWidth="1"/>
    <col min="11021" max="11021" width="15.6328125" style="209" bestFit="1" customWidth="1"/>
    <col min="11022" max="11022" width="10.90625" style="209" bestFit="1" customWidth="1"/>
    <col min="11023" max="11023" width="6.54296875" style="209" customWidth="1"/>
    <col min="11024" max="11024" width="27.54296875" style="209" bestFit="1" customWidth="1"/>
    <col min="11025" max="11025" width="12" style="209" bestFit="1" customWidth="1"/>
    <col min="11026" max="11027" width="9" style="209" bestFit="1" customWidth="1"/>
    <col min="11028" max="11262" width="8.7265625" style="209"/>
    <col min="11263" max="11263" width="17.26953125" style="209" customWidth="1"/>
    <col min="11264" max="11264" width="4.1796875" style="209" bestFit="1" customWidth="1"/>
    <col min="11265" max="11265" width="41.7265625" style="209" customWidth="1"/>
    <col min="11266" max="11266" width="15.08984375" style="209" bestFit="1" customWidth="1"/>
    <col min="11267" max="11267" width="18.54296875" style="209" customWidth="1"/>
    <col min="11268" max="11268" width="14.26953125" style="209" bestFit="1" customWidth="1"/>
    <col min="11269" max="11269" width="7.453125" style="209" customWidth="1"/>
    <col min="11270" max="11270" width="13.1796875" style="209" bestFit="1" customWidth="1"/>
    <col min="11271" max="11271" width="11.453125" style="209" bestFit="1" customWidth="1"/>
    <col min="11272" max="11272" width="7.6328125" style="209" bestFit="1" customWidth="1"/>
    <col min="11273" max="11273" width="6.36328125" style="209" bestFit="1" customWidth="1"/>
    <col min="11274" max="11274" width="9.54296875" style="209" bestFit="1" customWidth="1"/>
    <col min="11275" max="11275" width="9.26953125" style="209" bestFit="1" customWidth="1"/>
    <col min="11276" max="11276" width="9.36328125" style="209" bestFit="1" customWidth="1"/>
    <col min="11277" max="11277" width="15.6328125" style="209" bestFit="1" customWidth="1"/>
    <col min="11278" max="11278" width="10.90625" style="209" bestFit="1" customWidth="1"/>
    <col min="11279" max="11279" width="6.54296875" style="209" customWidth="1"/>
    <col min="11280" max="11280" width="27.54296875" style="209" bestFit="1" customWidth="1"/>
    <col min="11281" max="11281" width="12" style="209" bestFit="1" customWidth="1"/>
    <col min="11282" max="11283" width="9" style="209" bestFit="1" customWidth="1"/>
    <col min="11284" max="11518" width="8.7265625" style="209"/>
    <col min="11519" max="11519" width="17.26953125" style="209" customWidth="1"/>
    <col min="11520" max="11520" width="4.1796875" style="209" bestFit="1" customWidth="1"/>
    <col min="11521" max="11521" width="41.7265625" style="209" customWidth="1"/>
    <col min="11522" max="11522" width="15.08984375" style="209" bestFit="1" customWidth="1"/>
    <col min="11523" max="11523" width="18.54296875" style="209" customWidth="1"/>
    <col min="11524" max="11524" width="14.26953125" style="209" bestFit="1" customWidth="1"/>
    <col min="11525" max="11525" width="7.453125" style="209" customWidth="1"/>
    <col min="11526" max="11526" width="13.1796875" style="209" bestFit="1" customWidth="1"/>
    <col min="11527" max="11527" width="11.453125" style="209" bestFit="1" customWidth="1"/>
    <col min="11528" max="11528" width="7.6328125" style="209" bestFit="1" customWidth="1"/>
    <col min="11529" max="11529" width="6.36328125" style="209" bestFit="1" customWidth="1"/>
    <col min="11530" max="11530" width="9.54296875" style="209" bestFit="1" customWidth="1"/>
    <col min="11531" max="11531" width="9.26953125" style="209" bestFit="1" customWidth="1"/>
    <col min="11532" max="11532" width="9.36328125" style="209" bestFit="1" customWidth="1"/>
    <col min="11533" max="11533" width="15.6328125" style="209" bestFit="1" customWidth="1"/>
    <col min="11534" max="11534" width="10.90625" style="209" bestFit="1" customWidth="1"/>
    <col min="11535" max="11535" width="6.54296875" style="209" customWidth="1"/>
    <col min="11536" max="11536" width="27.54296875" style="209" bestFit="1" customWidth="1"/>
    <col min="11537" max="11537" width="12" style="209" bestFit="1" customWidth="1"/>
    <col min="11538" max="11539" width="9" style="209" bestFit="1" customWidth="1"/>
    <col min="11540" max="11774" width="8.7265625" style="209"/>
    <col min="11775" max="11775" width="17.26953125" style="209" customWidth="1"/>
    <col min="11776" max="11776" width="4.1796875" style="209" bestFit="1" customWidth="1"/>
    <col min="11777" max="11777" width="41.7265625" style="209" customWidth="1"/>
    <col min="11778" max="11778" width="15.08984375" style="209" bestFit="1" customWidth="1"/>
    <col min="11779" max="11779" width="18.54296875" style="209" customWidth="1"/>
    <col min="11780" max="11780" width="14.26953125" style="209" bestFit="1" customWidth="1"/>
    <col min="11781" max="11781" width="7.453125" style="209" customWidth="1"/>
    <col min="11782" max="11782" width="13.1796875" style="209" bestFit="1" customWidth="1"/>
    <col min="11783" max="11783" width="11.453125" style="209" bestFit="1" customWidth="1"/>
    <col min="11784" max="11784" width="7.6328125" style="209" bestFit="1" customWidth="1"/>
    <col min="11785" max="11785" width="6.36328125" style="209" bestFit="1" customWidth="1"/>
    <col min="11786" max="11786" width="9.54296875" style="209" bestFit="1" customWidth="1"/>
    <col min="11787" max="11787" width="9.26953125" style="209" bestFit="1" customWidth="1"/>
    <col min="11788" max="11788" width="9.36328125" style="209" bestFit="1" customWidth="1"/>
    <col min="11789" max="11789" width="15.6328125" style="209" bestFit="1" customWidth="1"/>
    <col min="11790" max="11790" width="10.90625" style="209" bestFit="1" customWidth="1"/>
    <col min="11791" max="11791" width="6.54296875" style="209" customWidth="1"/>
    <col min="11792" max="11792" width="27.54296875" style="209" bestFit="1" customWidth="1"/>
    <col min="11793" max="11793" width="12" style="209" bestFit="1" customWidth="1"/>
    <col min="11794" max="11795" width="9" style="209" bestFit="1" customWidth="1"/>
    <col min="11796" max="12030" width="8.7265625" style="209"/>
    <col min="12031" max="12031" width="17.26953125" style="209" customWidth="1"/>
    <col min="12032" max="12032" width="4.1796875" style="209" bestFit="1" customWidth="1"/>
    <col min="12033" max="12033" width="41.7265625" style="209" customWidth="1"/>
    <col min="12034" max="12034" width="15.08984375" style="209" bestFit="1" customWidth="1"/>
    <col min="12035" max="12035" width="18.54296875" style="209" customWidth="1"/>
    <col min="12036" max="12036" width="14.26953125" style="209" bestFit="1" customWidth="1"/>
    <col min="12037" max="12037" width="7.453125" style="209" customWidth="1"/>
    <col min="12038" max="12038" width="13.1796875" style="209" bestFit="1" customWidth="1"/>
    <col min="12039" max="12039" width="11.453125" style="209" bestFit="1" customWidth="1"/>
    <col min="12040" max="12040" width="7.6328125" style="209" bestFit="1" customWidth="1"/>
    <col min="12041" max="12041" width="6.36328125" style="209" bestFit="1" customWidth="1"/>
    <col min="12042" max="12042" width="9.54296875" style="209" bestFit="1" customWidth="1"/>
    <col min="12043" max="12043" width="9.26953125" style="209" bestFit="1" customWidth="1"/>
    <col min="12044" max="12044" width="9.36328125" style="209" bestFit="1" customWidth="1"/>
    <col min="12045" max="12045" width="15.6328125" style="209" bestFit="1" customWidth="1"/>
    <col min="12046" max="12046" width="10.90625" style="209" bestFit="1" customWidth="1"/>
    <col min="12047" max="12047" width="6.54296875" style="209" customWidth="1"/>
    <col min="12048" max="12048" width="27.54296875" style="209" bestFit="1" customWidth="1"/>
    <col min="12049" max="12049" width="12" style="209" bestFit="1" customWidth="1"/>
    <col min="12050" max="12051" width="9" style="209" bestFit="1" customWidth="1"/>
    <col min="12052" max="12286" width="8.7265625" style="209"/>
    <col min="12287" max="12287" width="17.26953125" style="209" customWidth="1"/>
    <col min="12288" max="12288" width="4.1796875" style="209" bestFit="1" customWidth="1"/>
    <col min="12289" max="12289" width="41.7265625" style="209" customWidth="1"/>
    <col min="12290" max="12290" width="15.08984375" style="209" bestFit="1" customWidth="1"/>
    <col min="12291" max="12291" width="18.54296875" style="209" customWidth="1"/>
    <col min="12292" max="12292" width="14.26953125" style="209" bestFit="1" customWidth="1"/>
    <col min="12293" max="12293" width="7.453125" style="209" customWidth="1"/>
    <col min="12294" max="12294" width="13.1796875" style="209" bestFit="1" customWidth="1"/>
    <col min="12295" max="12295" width="11.453125" style="209" bestFit="1" customWidth="1"/>
    <col min="12296" max="12296" width="7.6328125" style="209" bestFit="1" customWidth="1"/>
    <col min="12297" max="12297" width="6.36328125" style="209" bestFit="1" customWidth="1"/>
    <col min="12298" max="12298" width="9.54296875" style="209" bestFit="1" customWidth="1"/>
    <col min="12299" max="12299" width="9.26953125" style="209" bestFit="1" customWidth="1"/>
    <col min="12300" max="12300" width="9.36328125" style="209" bestFit="1" customWidth="1"/>
    <col min="12301" max="12301" width="15.6328125" style="209" bestFit="1" customWidth="1"/>
    <col min="12302" max="12302" width="10.90625" style="209" bestFit="1" customWidth="1"/>
    <col min="12303" max="12303" width="6.54296875" style="209" customWidth="1"/>
    <col min="12304" max="12304" width="27.54296875" style="209" bestFit="1" customWidth="1"/>
    <col min="12305" max="12305" width="12" style="209" bestFit="1" customWidth="1"/>
    <col min="12306" max="12307" width="9" style="209" bestFit="1" customWidth="1"/>
    <col min="12308" max="12542" width="8.7265625" style="209"/>
    <col min="12543" max="12543" width="17.26953125" style="209" customWidth="1"/>
    <col min="12544" max="12544" width="4.1796875" style="209" bestFit="1" customWidth="1"/>
    <col min="12545" max="12545" width="41.7265625" style="209" customWidth="1"/>
    <col min="12546" max="12546" width="15.08984375" style="209" bestFit="1" customWidth="1"/>
    <col min="12547" max="12547" width="18.54296875" style="209" customWidth="1"/>
    <col min="12548" max="12548" width="14.26953125" style="209" bestFit="1" customWidth="1"/>
    <col min="12549" max="12549" width="7.453125" style="209" customWidth="1"/>
    <col min="12550" max="12550" width="13.1796875" style="209" bestFit="1" customWidth="1"/>
    <col min="12551" max="12551" width="11.453125" style="209" bestFit="1" customWidth="1"/>
    <col min="12552" max="12552" width="7.6328125" style="209" bestFit="1" customWidth="1"/>
    <col min="12553" max="12553" width="6.36328125" style="209" bestFit="1" customWidth="1"/>
    <col min="12554" max="12554" width="9.54296875" style="209" bestFit="1" customWidth="1"/>
    <col min="12555" max="12555" width="9.26953125" style="209" bestFit="1" customWidth="1"/>
    <col min="12556" max="12556" width="9.36328125" style="209" bestFit="1" customWidth="1"/>
    <col min="12557" max="12557" width="15.6328125" style="209" bestFit="1" customWidth="1"/>
    <col min="12558" max="12558" width="10.90625" style="209" bestFit="1" customWidth="1"/>
    <col min="12559" max="12559" width="6.54296875" style="209" customWidth="1"/>
    <col min="12560" max="12560" width="27.54296875" style="209" bestFit="1" customWidth="1"/>
    <col min="12561" max="12561" width="12" style="209" bestFit="1" customWidth="1"/>
    <col min="12562" max="12563" width="9" style="209" bestFit="1" customWidth="1"/>
    <col min="12564" max="12798" width="8.7265625" style="209"/>
    <col min="12799" max="12799" width="17.26953125" style="209" customWidth="1"/>
    <col min="12800" max="12800" width="4.1796875" style="209" bestFit="1" customWidth="1"/>
    <col min="12801" max="12801" width="41.7265625" style="209" customWidth="1"/>
    <col min="12802" max="12802" width="15.08984375" style="209" bestFit="1" customWidth="1"/>
    <col min="12803" max="12803" width="18.54296875" style="209" customWidth="1"/>
    <col min="12804" max="12804" width="14.26953125" style="209" bestFit="1" customWidth="1"/>
    <col min="12805" max="12805" width="7.453125" style="209" customWidth="1"/>
    <col min="12806" max="12806" width="13.1796875" style="209" bestFit="1" customWidth="1"/>
    <col min="12807" max="12807" width="11.453125" style="209" bestFit="1" customWidth="1"/>
    <col min="12808" max="12808" width="7.6328125" style="209" bestFit="1" customWidth="1"/>
    <col min="12809" max="12809" width="6.36328125" style="209" bestFit="1" customWidth="1"/>
    <col min="12810" max="12810" width="9.54296875" style="209" bestFit="1" customWidth="1"/>
    <col min="12811" max="12811" width="9.26953125" style="209" bestFit="1" customWidth="1"/>
    <col min="12812" max="12812" width="9.36328125" style="209" bestFit="1" customWidth="1"/>
    <col min="12813" max="12813" width="15.6328125" style="209" bestFit="1" customWidth="1"/>
    <col min="12814" max="12814" width="10.90625" style="209" bestFit="1" customWidth="1"/>
    <col min="12815" max="12815" width="6.54296875" style="209" customWidth="1"/>
    <col min="12816" max="12816" width="27.54296875" style="209" bestFit="1" customWidth="1"/>
    <col min="12817" max="12817" width="12" style="209" bestFit="1" customWidth="1"/>
    <col min="12818" max="12819" width="9" style="209" bestFit="1" customWidth="1"/>
    <col min="12820" max="13054" width="8.7265625" style="209"/>
    <col min="13055" max="13055" width="17.26953125" style="209" customWidth="1"/>
    <col min="13056" max="13056" width="4.1796875" style="209" bestFit="1" customWidth="1"/>
    <col min="13057" max="13057" width="41.7265625" style="209" customWidth="1"/>
    <col min="13058" max="13058" width="15.08984375" style="209" bestFit="1" customWidth="1"/>
    <col min="13059" max="13059" width="18.54296875" style="209" customWidth="1"/>
    <col min="13060" max="13060" width="14.26953125" style="209" bestFit="1" customWidth="1"/>
    <col min="13061" max="13061" width="7.453125" style="209" customWidth="1"/>
    <col min="13062" max="13062" width="13.1796875" style="209" bestFit="1" customWidth="1"/>
    <col min="13063" max="13063" width="11.453125" style="209" bestFit="1" customWidth="1"/>
    <col min="13064" max="13064" width="7.6328125" style="209" bestFit="1" customWidth="1"/>
    <col min="13065" max="13065" width="6.36328125" style="209" bestFit="1" customWidth="1"/>
    <col min="13066" max="13066" width="9.54296875" style="209" bestFit="1" customWidth="1"/>
    <col min="13067" max="13067" width="9.26953125" style="209" bestFit="1" customWidth="1"/>
    <col min="13068" max="13068" width="9.36328125" style="209" bestFit="1" customWidth="1"/>
    <col min="13069" max="13069" width="15.6328125" style="209" bestFit="1" customWidth="1"/>
    <col min="13070" max="13070" width="10.90625" style="209" bestFit="1" customWidth="1"/>
    <col min="13071" max="13071" width="6.54296875" style="209" customWidth="1"/>
    <col min="13072" max="13072" width="27.54296875" style="209" bestFit="1" customWidth="1"/>
    <col min="13073" max="13073" width="12" style="209" bestFit="1" customWidth="1"/>
    <col min="13074" max="13075" width="9" style="209" bestFit="1" customWidth="1"/>
    <col min="13076" max="13310" width="8.7265625" style="209"/>
    <col min="13311" max="13311" width="17.26953125" style="209" customWidth="1"/>
    <col min="13312" max="13312" width="4.1796875" style="209" bestFit="1" customWidth="1"/>
    <col min="13313" max="13313" width="41.7265625" style="209" customWidth="1"/>
    <col min="13314" max="13314" width="15.08984375" style="209" bestFit="1" customWidth="1"/>
    <col min="13315" max="13315" width="18.54296875" style="209" customWidth="1"/>
    <col min="13316" max="13316" width="14.26953125" style="209" bestFit="1" customWidth="1"/>
    <col min="13317" max="13317" width="7.453125" style="209" customWidth="1"/>
    <col min="13318" max="13318" width="13.1796875" style="209" bestFit="1" customWidth="1"/>
    <col min="13319" max="13319" width="11.453125" style="209" bestFit="1" customWidth="1"/>
    <col min="13320" max="13320" width="7.6328125" style="209" bestFit="1" customWidth="1"/>
    <col min="13321" max="13321" width="6.36328125" style="209" bestFit="1" customWidth="1"/>
    <col min="13322" max="13322" width="9.54296875" style="209" bestFit="1" customWidth="1"/>
    <col min="13323" max="13323" width="9.26953125" style="209" bestFit="1" customWidth="1"/>
    <col min="13324" max="13324" width="9.36328125" style="209" bestFit="1" customWidth="1"/>
    <col min="13325" max="13325" width="15.6328125" style="209" bestFit="1" customWidth="1"/>
    <col min="13326" max="13326" width="10.90625" style="209" bestFit="1" customWidth="1"/>
    <col min="13327" max="13327" width="6.54296875" style="209" customWidth="1"/>
    <col min="13328" max="13328" width="27.54296875" style="209" bestFit="1" customWidth="1"/>
    <col min="13329" max="13329" width="12" style="209" bestFit="1" customWidth="1"/>
    <col min="13330" max="13331" width="9" style="209" bestFit="1" customWidth="1"/>
    <col min="13332" max="13566" width="8.7265625" style="209"/>
    <col min="13567" max="13567" width="17.26953125" style="209" customWidth="1"/>
    <col min="13568" max="13568" width="4.1796875" style="209" bestFit="1" customWidth="1"/>
    <col min="13569" max="13569" width="41.7265625" style="209" customWidth="1"/>
    <col min="13570" max="13570" width="15.08984375" style="209" bestFit="1" customWidth="1"/>
    <col min="13571" max="13571" width="18.54296875" style="209" customWidth="1"/>
    <col min="13572" max="13572" width="14.26953125" style="209" bestFit="1" customWidth="1"/>
    <col min="13573" max="13573" width="7.453125" style="209" customWidth="1"/>
    <col min="13574" max="13574" width="13.1796875" style="209" bestFit="1" customWidth="1"/>
    <col min="13575" max="13575" width="11.453125" style="209" bestFit="1" customWidth="1"/>
    <col min="13576" max="13576" width="7.6328125" style="209" bestFit="1" customWidth="1"/>
    <col min="13577" max="13577" width="6.36328125" style="209" bestFit="1" customWidth="1"/>
    <col min="13578" max="13578" width="9.54296875" style="209" bestFit="1" customWidth="1"/>
    <col min="13579" max="13579" width="9.26953125" style="209" bestFit="1" customWidth="1"/>
    <col min="13580" max="13580" width="9.36328125" style="209" bestFit="1" customWidth="1"/>
    <col min="13581" max="13581" width="15.6328125" style="209" bestFit="1" customWidth="1"/>
    <col min="13582" max="13582" width="10.90625" style="209" bestFit="1" customWidth="1"/>
    <col min="13583" max="13583" width="6.54296875" style="209" customWidth="1"/>
    <col min="13584" max="13584" width="27.54296875" style="209" bestFit="1" customWidth="1"/>
    <col min="13585" max="13585" width="12" style="209" bestFit="1" customWidth="1"/>
    <col min="13586" max="13587" width="9" style="209" bestFit="1" customWidth="1"/>
    <col min="13588" max="13822" width="8.7265625" style="209"/>
    <col min="13823" max="13823" width="17.26953125" style="209" customWidth="1"/>
    <col min="13824" max="13824" width="4.1796875" style="209" bestFit="1" customWidth="1"/>
    <col min="13825" max="13825" width="41.7265625" style="209" customWidth="1"/>
    <col min="13826" max="13826" width="15.08984375" style="209" bestFit="1" customWidth="1"/>
    <col min="13827" max="13827" width="18.54296875" style="209" customWidth="1"/>
    <col min="13828" max="13828" width="14.26953125" style="209" bestFit="1" customWidth="1"/>
    <col min="13829" max="13829" width="7.453125" style="209" customWidth="1"/>
    <col min="13830" max="13830" width="13.1796875" style="209" bestFit="1" customWidth="1"/>
    <col min="13831" max="13831" width="11.453125" style="209" bestFit="1" customWidth="1"/>
    <col min="13832" max="13832" width="7.6328125" style="209" bestFit="1" customWidth="1"/>
    <col min="13833" max="13833" width="6.36328125" style="209" bestFit="1" customWidth="1"/>
    <col min="13834" max="13834" width="9.54296875" style="209" bestFit="1" customWidth="1"/>
    <col min="13835" max="13835" width="9.26953125" style="209" bestFit="1" customWidth="1"/>
    <col min="13836" max="13836" width="9.36328125" style="209" bestFit="1" customWidth="1"/>
    <col min="13837" max="13837" width="15.6328125" style="209" bestFit="1" customWidth="1"/>
    <col min="13838" max="13838" width="10.90625" style="209" bestFit="1" customWidth="1"/>
    <col min="13839" max="13839" width="6.54296875" style="209" customWidth="1"/>
    <col min="13840" max="13840" width="27.54296875" style="209" bestFit="1" customWidth="1"/>
    <col min="13841" max="13841" width="12" style="209" bestFit="1" customWidth="1"/>
    <col min="13842" max="13843" width="9" style="209" bestFit="1" customWidth="1"/>
    <col min="13844" max="14078" width="8.7265625" style="209"/>
    <col min="14079" max="14079" width="17.26953125" style="209" customWidth="1"/>
    <col min="14080" max="14080" width="4.1796875" style="209" bestFit="1" customWidth="1"/>
    <col min="14081" max="14081" width="41.7265625" style="209" customWidth="1"/>
    <col min="14082" max="14082" width="15.08984375" style="209" bestFit="1" customWidth="1"/>
    <col min="14083" max="14083" width="18.54296875" style="209" customWidth="1"/>
    <col min="14084" max="14084" width="14.26953125" style="209" bestFit="1" customWidth="1"/>
    <col min="14085" max="14085" width="7.453125" style="209" customWidth="1"/>
    <col min="14086" max="14086" width="13.1796875" style="209" bestFit="1" customWidth="1"/>
    <col min="14087" max="14087" width="11.453125" style="209" bestFit="1" customWidth="1"/>
    <col min="14088" max="14088" width="7.6328125" style="209" bestFit="1" customWidth="1"/>
    <col min="14089" max="14089" width="6.36328125" style="209" bestFit="1" customWidth="1"/>
    <col min="14090" max="14090" width="9.54296875" style="209" bestFit="1" customWidth="1"/>
    <col min="14091" max="14091" width="9.26953125" style="209" bestFit="1" customWidth="1"/>
    <col min="14092" max="14092" width="9.36328125" style="209" bestFit="1" customWidth="1"/>
    <col min="14093" max="14093" width="15.6328125" style="209" bestFit="1" customWidth="1"/>
    <col min="14094" max="14094" width="10.90625" style="209" bestFit="1" customWidth="1"/>
    <col min="14095" max="14095" width="6.54296875" style="209" customWidth="1"/>
    <col min="14096" max="14096" width="27.54296875" style="209" bestFit="1" customWidth="1"/>
    <col min="14097" max="14097" width="12" style="209" bestFit="1" customWidth="1"/>
    <col min="14098" max="14099" width="9" style="209" bestFit="1" customWidth="1"/>
    <col min="14100" max="14334" width="8.7265625" style="209"/>
    <col min="14335" max="14335" width="17.26953125" style="209" customWidth="1"/>
    <col min="14336" max="14336" width="4.1796875" style="209" bestFit="1" customWidth="1"/>
    <col min="14337" max="14337" width="41.7265625" style="209" customWidth="1"/>
    <col min="14338" max="14338" width="15.08984375" style="209" bestFit="1" customWidth="1"/>
    <col min="14339" max="14339" width="18.54296875" style="209" customWidth="1"/>
    <col min="14340" max="14340" width="14.26953125" style="209" bestFit="1" customWidth="1"/>
    <col min="14341" max="14341" width="7.453125" style="209" customWidth="1"/>
    <col min="14342" max="14342" width="13.1796875" style="209" bestFit="1" customWidth="1"/>
    <col min="14343" max="14343" width="11.453125" style="209" bestFit="1" customWidth="1"/>
    <col min="14344" max="14344" width="7.6328125" style="209" bestFit="1" customWidth="1"/>
    <col min="14345" max="14345" width="6.36328125" style="209" bestFit="1" customWidth="1"/>
    <col min="14346" max="14346" width="9.54296875" style="209" bestFit="1" customWidth="1"/>
    <col min="14347" max="14347" width="9.26953125" style="209" bestFit="1" customWidth="1"/>
    <col min="14348" max="14348" width="9.36328125" style="209" bestFit="1" customWidth="1"/>
    <col min="14349" max="14349" width="15.6328125" style="209" bestFit="1" customWidth="1"/>
    <col min="14350" max="14350" width="10.90625" style="209" bestFit="1" customWidth="1"/>
    <col min="14351" max="14351" width="6.54296875" style="209" customWidth="1"/>
    <col min="14352" max="14352" width="27.54296875" style="209" bestFit="1" customWidth="1"/>
    <col min="14353" max="14353" width="12" style="209" bestFit="1" customWidth="1"/>
    <col min="14354" max="14355" width="9" style="209" bestFit="1" customWidth="1"/>
    <col min="14356" max="14590" width="8.7265625" style="209"/>
    <col min="14591" max="14591" width="17.26953125" style="209" customWidth="1"/>
    <col min="14592" max="14592" width="4.1796875" style="209" bestFit="1" customWidth="1"/>
    <col min="14593" max="14593" width="41.7265625" style="209" customWidth="1"/>
    <col min="14594" max="14594" width="15.08984375" style="209" bestFit="1" customWidth="1"/>
    <col min="14595" max="14595" width="18.54296875" style="209" customWidth="1"/>
    <col min="14596" max="14596" width="14.26953125" style="209" bestFit="1" customWidth="1"/>
    <col min="14597" max="14597" width="7.453125" style="209" customWidth="1"/>
    <col min="14598" max="14598" width="13.1796875" style="209" bestFit="1" customWidth="1"/>
    <col min="14599" max="14599" width="11.453125" style="209" bestFit="1" customWidth="1"/>
    <col min="14600" max="14600" width="7.6328125" style="209" bestFit="1" customWidth="1"/>
    <col min="14601" max="14601" width="6.36328125" style="209" bestFit="1" customWidth="1"/>
    <col min="14602" max="14602" width="9.54296875" style="209" bestFit="1" customWidth="1"/>
    <col min="14603" max="14603" width="9.26953125" style="209" bestFit="1" customWidth="1"/>
    <col min="14604" max="14604" width="9.36328125" style="209" bestFit="1" customWidth="1"/>
    <col min="14605" max="14605" width="15.6328125" style="209" bestFit="1" customWidth="1"/>
    <col min="14606" max="14606" width="10.90625" style="209" bestFit="1" customWidth="1"/>
    <col min="14607" max="14607" width="6.54296875" style="209" customWidth="1"/>
    <col min="14608" max="14608" width="27.54296875" style="209" bestFit="1" customWidth="1"/>
    <col min="14609" max="14609" width="12" style="209" bestFit="1" customWidth="1"/>
    <col min="14610" max="14611" width="9" style="209" bestFit="1" customWidth="1"/>
    <col min="14612" max="14846" width="8.7265625" style="209"/>
    <col min="14847" max="14847" width="17.26953125" style="209" customWidth="1"/>
    <col min="14848" max="14848" width="4.1796875" style="209" bestFit="1" customWidth="1"/>
    <col min="14849" max="14849" width="41.7265625" style="209" customWidth="1"/>
    <col min="14850" max="14850" width="15.08984375" style="209" bestFit="1" customWidth="1"/>
    <col min="14851" max="14851" width="18.54296875" style="209" customWidth="1"/>
    <col min="14852" max="14852" width="14.26953125" style="209" bestFit="1" customWidth="1"/>
    <col min="14853" max="14853" width="7.453125" style="209" customWidth="1"/>
    <col min="14854" max="14854" width="13.1796875" style="209" bestFit="1" customWidth="1"/>
    <col min="14855" max="14855" width="11.453125" style="209" bestFit="1" customWidth="1"/>
    <col min="14856" max="14856" width="7.6328125" style="209" bestFit="1" customWidth="1"/>
    <col min="14857" max="14857" width="6.36328125" style="209" bestFit="1" customWidth="1"/>
    <col min="14858" max="14858" width="9.54296875" style="209" bestFit="1" customWidth="1"/>
    <col min="14859" max="14859" width="9.26953125" style="209" bestFit="1" customWidth="1"/>
    <col min="14860" max="14860" width="9.36328125" style="209" bestFit="1" customWidth="1"/>
    <col min="14861" max="14861" width="15.6328125" style="209" bestFit="1" customWidth="1"/>
    <col min="14862" max="14862" width="10.90625" style="209" bestFit="1" customWidth="1"/>
    <col min="14863" max="14863" width="6.54296875" style="209" customWidth="1"/>
    <col min="14864" max="14864" width="27.54296875" style="209" bestFit="1" customWidth="1"/>
    <col min="14865" max="14865" width="12" style="209" bestFit="1" customWidth="1"/>
    <col min="14866" max="14867" width="9" style="209" bestFit="1" customWidth="1"/>
    <col min="14868" max="15102" width="8.7265625" style="209"/>
    <col min="15103" max="15103" width="17.26953125" style="209" customWidth="1"/>
    <col min="15104" max="15104" width="4.1796875" style="209" bestFit="1" customWidth="1"/>
    <col min="15105" max="15105" width="41.7265625" style="209" customWidth="1"/>
    <col min="15106" max="15106" width="15.08984375" style="209" bestFit="1" customWidth="1"/>
    <col min="15107" max="15107" width="18.54296875" style="209" customWidth="1"/>
    <col min="15108" max="15108" width="14.26953125" style="209" bestFit="1" customWidth="1"/>
    <col min="15109" max="15109" width="7.453125" style="209" customWidth="1"/>
    <col min="15110" max="15110" width="13.1796875" style="209" bestFit="1" customWidth="1"/>
    <col min="15111" max="15111" width="11.453125" style="209" bestFit="1" customWidth="1"/>
    <col min="15112" max="15112" width="7.6328125" style="209" bestFit="1" customWidth="1"/>
    <col min="15113" max="15113" width="6.36328125" style="209" bestFit="1" customWidth="1"/>
    <col min="15114" max="15114" width="9.54296875" style="209" bestFit="1" customWidth="1"/>
    <col min="15115" max="15115" width="9.26953125" style="209" bestFit="1" customWidth="1"/>
    <col min="15116" max="15116" width="9.36328125" style="209" bestFit="1" customWidth="1"/>
    <col min="15117" max="15117" width="15.6328125" style="209" bestFit="1" customWidth="1"/>
    <col min="15118" max="15118" width="10.90625" style="209" bestFit="1" customWidth="1"/>
    <col min="15119" max="15119" width="6.54296875" style="209" customWidth="1"/>
    <col min="15120" max="15120" width="27.54296875" style="209" bestFit="1" customWidth="1"/>
    <col min="15121" max="15121" width="12" style="209" bestFit="1" customWidth="1"/>
    <col min="15122" max="15123" width="9" style="209" bestFit="1" customWidth="1"/>
    <col min="15124" max="15358" width="8.7265625" style="209"/>
    <col min="15359" max="15359" width="17.26953125" style="209" customWidth="1"/>
    <col min="15360" max="15360" width="4.1796875" style="209" bestFit="1" customWidth="1"/>
    <col min="15361" max="15361" width="41.7265625" style="209" customWidth="1"/>
    <col min="15362" max="15362" width="15.08984375" style="209" bestFit="1" customWidth="1"/>
    <col min="15363" max="15363" width="18.54296875" style="209" customWidth="1"/>
    <col min="15364" max="15364" width="14.26953125" style="209" bestFit="1" customWidth="1"/>
    <col min="15365" max="15365" width="7.453125" style="209" customWidth="1"/>
    <col min="15366" max="15366" width="13.1796875" style="209" bestFit="1" customWidth="1"/>
    <col min="15367" max="15367" width="11.453125" style="209" bestFit="1" customWidth="1"/>
    <col min="15368" max="15368" width="7.6328125" style="209" bestFit="1" customWidth="1"/>
    <col min="15369" max="15369" width="6.36328125" style="209" bestFit="1" customWidth="1"/>
    <col min="15370" max="15370" width="9.54296875" style="209" bestFit="1" customWidth="1"/>
    <col min="15371" max="15371" width="9.26953125" style="209" bestFit="1" customWidth="1"/>
    <col min="15372" max="15372" width="9.36328125" style="209" bestFit="1" customWidth="1"/>
    <col min="15373" max="15373" width="15.6328125" style="209" bestFit="1" customWidth="1"/>
    <col min="15374" max="15374" width="10.90625" style="209" bestFit="1" customWidth="1"/>
    <col min="15375" max="15375" width="6.54296875" style="209" customWidth="1"/>
    <col min="15376" max="15376" width="27.54296875" style="209" bestFit="1" customWidth="1"/>
    <col min="15377" max="15377" width="12" style="209" bestFit="1" customWidth="1"/>
    <col min="15378" max="15379" width="9" style="209" bestFit="1" customWidth="1"/>
    <col min="15380" max="15614" width="8.7265625" style="209"/>
    <col min="15615" max="15615" width="17.26953125" style="209" customWidth="1"/>
    <col min="15616" max="15616" width="4.1796875" style="209" bestFit="1" customWidth="1"/>
    <col min="15617" max="15617" width="41.7265625" style="209" customWidth="1"/>
    <col min="15618" max="15618" width="15.08984375" style="209" bestFit="1" customWidth="1"/>
    <col min="15619" max="15619" width="18.54296875" style="209" customWidth="1"/>
    <col min="15620" max="15620" width="14.26953125" style="209" bestFit="1" customWidth="1"/>
    <col min="15621" max="15621" width="7.453125" style="209" customWidth="1"/>
    <col min="15622" max="15622" width="13.1796875" style="209" bestFit="1" customWidth="1"/>
    <col min="15623" max="15623" width="11.453125" style="209" bestFit="1" customWidth="1"/>
    <col min="15624" max="15624" width="7.6328125" style="209" bestFit="1" customWidth="1"/>
    <col min="15625" max="15625" width="6.36328125" style="209" bestFit="1" customWidth="1"/>
    <col min="15626" max="15626" width="9.54296875" style="209" bestFit="1" customWidth="1"/>
    <col min="15627" max="15627" width="9.26953125" style="209" bestFit="1" customWidth="1"/>
    <col min="15628" max="15628" width="9.36328125" style="209" bestFit="1" customWidth="1"/>
    <col min="15629" max="15629" width="15.6328125" style="209" bestFit="1" customWidth="1"/>
    <col min="15630" max="15630" width="10.90625" style="209" bestFit="1" customWidth="1"/>
    <col min="15631" max="15631" width="6.54296875" style="209" customWidth="1"/>
    <col min="15632" max="15632" width="27.54296875" style="209" bestFit="1" customWidth="1"/>
    <col min="15633" max="15633" width="12" style="209" bestFit="1" customWidth="1"/>
    <col min="15634" max="15635" width="9" style="209" bestFit="1" customWidth="1"/>
    <col min="15636" max="15870" width="8.7265625" style="209"/>
    <col min="15871" max="15871" width="17.26953125" style="209" customWidth="1"/>
    <col min="15872" max="15872" width="4.1796875" style="209" bestFit="1" customWidth="1"/>
    <col min="15873" max="15873" width="41.7265625" style="209" customWidth="1"/>
    <col min="15874" max="15874" width="15.08984375" style="209" bestFit="1" customWidth="1"/>
    <col min="15875" max="15875" width="18.54296875" style="209" customWidth="1"/>
    <col min="15876" max="15876" width="14.26953125" style="209" bestFit="1" customWidth="1"/>
    <col min="15877" max="15877" width="7.453125" style="209" customWidth="1"/>
    <col min="15878" max="15878" width="13.1796875" style="209" bestFit="1" customWidth="1"/>
    <col min="15879" max="15879" width="11.453125" style="209" bestFit="1" customWidth="1"/>
    <col min="15880" max="15880" width="7.6328125" style="209" bestFit="1" customWidth="1"/>
    <col min="15881" max="15881" width="6.36328125" style="209" bestFit="1" customWidth="1"/>
    <col min="15882" max="15882" width="9.54296875" style="209" bestFit="1" customWidth="1"/>
    <col min="15883" max="15883" width="9.26953125" style="209" bestFit="1" customWidth="1"/>
    <col min="15884" max="15884" width="9.36328125" style="209" bestFit="1" customWidth="1"/>
    <col min="15885" max="15885" width="15.6328125" style="209" bestFit="1" customWidth="1"/>
    <col min="15886" max="15886" width="10.90625" style="209" bestFit="1" customWidth="1"/>
    <col min="15887" max="15887" width="6.54296875" style="209" customWidth="1"/>
    <col min="15888" max="15888" width="27.54296875" style="209" bestFit="1" customWidth="1"/>
    <col min="15889" max="15889" width="12" style="209" bestFit="1" customWidth="1"/>
    <col min="15890" max="15891" width="9" style="209" bestFit="1" customWidth="1"/>
    <col min="15892" max="16126" width="8.7265625" style="209"/>
    <col min="16127" max="16127" width="17.26953125" style="209" customWidth="1"/>
    <col min="16128" max="16128" width="4.1796875" style="209" bestFit="1" customWidth="1"/>
    <col min="16129" max="16129" width="41.7265625" style="209" customWidth="1"/>
    <col min="16130" max="16130" width="15.08984375" style="209" bestFit="1" customWidth="1"/>
    <col min="16131" max="16131" width="18.54296875" style="209" customWidth="1"/>
    <col min="16132" max="16132" width="14.26953125" style="209" bestFit="1" customWidth="1"/>
    <col min="16133" max="16133" width="7.453125" style="209" customWidth="1"/>
    <col min="16134" max="16134" width="13.1796875" style="209" bestFit="1" customWidth="1"/>
    <col min="16135" max="16135" width="11.453125" style="209" bestFit="1" customWidth="1"/>
    <col min="16136" max="16136" width="7.6328125" style="209" bestFit="1" customWidth="1"/>
    <col min="16137" max="16137" width="6.36328125" style="209" bestFit="1" customWidth="1"/>
    <col min="16138" max="16138" width="9.54296875" style="209" bestFit="1" customWidth="1"/>
    <col min="16139" max="16139" width="9.26953125" style="209" bestFit="1" customWidth="1"/>
    <col min="16140" max="16140" width="9.36328125" style="209" bestFit="1" customWidth="1"/>
    <col min="16141" max="16141" width="15.6328125" style="209" bestFit="1" customWidth="1"/>
    <col min="16142" max="16142" width="10.90625" style="209" bestFit="1" customWidth="1"/>
    <col min="16143" max="16143" width="6.54296875" style="209" customWidth="1"/>
    <col min="16144" max="16144" width="27.54296875" style="209" bestFit="1" customWidth="1"/>
    <col min="16145" max="16145" width="12" style="209" bestFit="1" customWidth="1"/>
    <col min="16146" max="16147" width="9" style="209" bestFit="1" customWidth="1"/>
    <col min="16148" max="16384" width="8.7265625" style="209"/>
  </cols>
  <sheetData>
    <row r="1" spans="1:22" ht="21.75" customHeight="1">
      <c r="A1" s="247"/>
      <c r="B1" s="247"/>
      <c r="Q1" s="246"/>
    </row>
    <row r="2" spans="1:22" ht="15.5">
      <c r="A2" s="209"/>
      <c r="F2" s="245"/>
      <c r="J2" s="449" t="s">
        <v>276</v>
      </c>
      <c r="K2" s="449"/>
      <c r="L2" s="449"/>
      <c r="M2" s="449"/>
      <c r="N2" s="449"/>
      <c r="O2" s="449"/>
      <c r="P2" s="242"/>
      <c r="Q2" s="450" t="s">
        <v>365</v>
      </c>
      <c r="R2" s="451"/>
      <c r="S2" s="451"/>
      <c r="T2" s="451"/>
      <c r="U2" s="451"/>
    </row>
    <row r="3" spans="1:22" ht="23.25" customHeight="1">
      <c r="A3" s="244" t="s">
        <v>227</v>
      </c>
      <c r="B3" s="243"/>
      <c r="J3" s="242"/>
      <c r="Q3" s="241"/>
      <c r="R3" s="452" t="s">
        <v>3</v>
      </c>
      <c r="S3" s="452"/>
      <c r="T3" s="452"/>
      <c r="U3" s="452"/>
    </row>
    <row r="4" spans="1:22" ht="10.5" thickBot="1">
      <c r="A4" s="453" t="s">
        <v>5</v>
      </c>
      <c r="B4" s="456" t="s">
        <v>6</v>
      </c>
      <c r="C4" s="457"/>
      <c r="D4" s="462"/>
      <c r="E4" s="464"/>
      <c r="F4" s="456" t="s">
        <v>7</v>
      </c>
      <c r="G4" s="466"/>
      <c r="H4" s="469" t="s">
        <v>327</v>
      </c>
      <c r="I4" s="470" t="s">
        <v>9</v>
      </c>
      <c r="J4" s="474" t="s">
        <v>10</v>
      </c>
      <c r="K4" s="524" t="s">
        <v>326</v>
      </c>
      <c r="L4" s="525"/>
      <c r="M4" s="525"/>
      <c r="N4" s="526"/>
      <c r="O4" s="469" t="s">
        <v>217</v>
      </c>
      <c r="P4" s="477" t="s">
        <v>325</v>
      </c>
      <c r="Q4" s="478"/>
      <c r="R4" s="479"/>
      <c r="S4" s="492" t="s">
        <v>14</v>
      </c>
      <c r="T4" s="494" t="s">
        <v>214</v>
      </c>
      <c r="U4" s="469" t="s">
        <v>213</v>
      </c>
    </row>
    <row r="5" spans="1:22">
      <c r="A5" s="454"/>
      <c r="B5" s="458"/>
      <c r="C5" s="459"/>
      <c r="D5" s="463"/>
      <c r="E5" s="465"/>
      <c r="F5" s="467"/>
      <c r="G5" s="468"/>
      <c r="H5" s="454"/>
      <c r="I5" s="454"/>
      <c r="J5" s="475"/>
      <c r="K5" s="483" t="s">
        <v>17</v>
      </c>
      <c r="L5" s="486" t="s">
        <v>322</v>
      </c>
      <c r="M5" s="489" t="s">
        <v>19</v>
      </c>
      <c r="N5" s="490" t="s">
        <v>20</v>
      </c>
      <c r="O5" s="472"/>
      <c r="P5" s="480"/>
      <c r="Q5" s="481"/>
      <c r="R5" s="482"/>
      <c r="S5" s="493"/>
      <c r="T5" s="495"/>
      <c r="U5" s="454"/>
    </row>
    <row r="6" spans="1:22">
      <c r="A6" s="454"/>
      <c r="B6" s="458"/>
      <c r="C6" s="459"/>
      <c r="D6" s="453" t="s">
        <v>21</v>
      </c>
      <c r="E6" s="471" t="s">
        <v>206</v>
      </c>
      <c r="F6" s="453" t="s">
        <v>21</v>
      </c>
      <c r="G6" s="470" t="s">
        <v>321</v>
      </c>
      <c r="H6" s="454"/>
      <c r="I6" s="454"/>
      <c r="J6" s="475"/>
      <c r="K6" s="484"/>
      <c r="L6" s="487"/>
      <c r="M6" s="484"/>
      <c r="N6" s="491"/>
      <c r="O6" s="472"/>
      <c r="P6" s="469" t="s">
        <v>203</v>
      </c>
      <c r="Q6" s="469" t="s">
        <v>202</v>
      </c>
      <c r="R6" s="453" t="s">
        <v>26</v>
      </c>
      <c r="S6" s="497" t="s">
        <v>200</v>
      </c>
      <c r="T6" s="495"/>
      <c r="U6" s="454"/>
    </row>
    <row r="7" spans="1:22">
      <c r="A7" s="454"/>
      <c r="B7" s="458"/>
      <c r="C7" s="459"/>
      <c r="D7" s="454"/>
      <c r="E7" s="454"/>
      <c r="F7" s="454"/>
      <c r="G7" s="454"/>
      <c r="H7" s="454"/>
      <c r="I7" s="454"/>
      <c r="J7" s="475"/>
      <c r="K7" s="484"/>
      <c r="L7" s="487"/>
      <c r="M7" s="484"/>
      <c r="N7" s="491"/>
      <c r="O7" s="472"/>
      <c r="P7" s="472"/>
      <c r="Q7" s="472"/>
      <c r="R7" s="454"/>
      <c r="S7" s="498"/>
      <c r="T7" s="495"/>
      <c r="U7" s="454"/>
    </row>
    <row r="8" spans="1:22">
      <c r="A8" s="455"/>
      <c r="B8" s="460"/>
      <c r="C8" s="461"/>
      <c r="D8" s="455"/>
      <c r="E8" s="455"/>
      <c r="F8" s="455"/>
      <c r="G8" s="455"/>
      <c r="H8" s="455"/>
      <c r="I8" s="455"/>
      <c r="J8" s="467"/>
      <c r="K8" s="485"/>
      <c r="L8" s="488"/>
      <c r="M8" s="485"/>
      <c r="N8" s="468"/>
      <c r="O8" s="473"/>
      <c r="P8" s="473"/>
      <c r="Q8" s="473"/>
      <c r="R8" s="455"/>
      <c r="S8" s="499"/>
      <c r="T8" s="496"/>
      <c r="U8" s="455"/>
    </row>
    <row r="9" spans="1:22" ht="67" thickBot="1">
      <c r="A9" s="240" t="s">
        <v>364</v>
      </c>
      <c r="B9" s="239"/>
      <c r="C9" s="238" t="s">
        <v>363</v>
      </c>
      <c r="D9" s="237" t="s">
        <v>362</v>
      </c>
      <c r="E9" s="236" t="s">
        <v>361</v>
      </c>
      <c r="F9" s="228" t="s">
        <v>360</v>
      </c>
      <c r="G9" s="228">
        <v>2.4870000000000001</v>
      </c>
      <c r="H9" s="228" t="s">
        <v>359</v>
      </c>
      <c r="I9" s="228" t="s">
        <v>358</v>
      </c>
      <c r="J9" s="235">
        <v>5</v>
      </c>
      <c r="K9" s="234">
        <v>25.1</v>
      </c>
      <c r="L9" s="233">
        <f>IF(K9&gt;0,1/K9*34.6*67.1,"")</f>
        <v>92.496414342629478</v>
      </c>
      <c r="M9" s="232">
        <v>12.2</v>
      </c>
      <c r="N9" s="231">
        <v>15.4</v>
      </c>
      <c r="O9" s="228" t="s">
        <v>357</v>
      </c>
      <c r="P9" s="228" t="s">
        <v>356</v>
      </c>
      <c r="Q9" s="228" t="s">
        <v>36</v>
      </c>
      <c r="R9" s="228"/>
      <c r="S9" s="230" t="s">
        <v>355</v>
      </c>
      <c r="T9" s="229">
        <f>IFERROR(IF(K9&lt;M9,"",(ROUNDDOWN(K9/M9*100,0))),"")</f>
        <v>205</v>
      </c>
      <c r="U9" s="228">
        <f>IFERROR(IF(K9&lt;N9,"",(ROUNDDOWN(K9/N9*100,0))),"")</f>
        <v>162</v>
      </c>
      <c r="V9" s="227"/>
    </row>
    <row r="10" spans="1:22" ht="24" customHeight="1">
      <c r="A10" s="226"/>
      <c r="B10" s="226"/>
      <c r="C10" s="225"/>
      <c r="D10" s="224"/>
      <c r="E10" s="223"/>
      <c r="F10" s="221"/>
      <c r="G10" s="222"/>
      <c r="H10" s="221"/>
      <c r="I10" s="220"/>
      <c r="J10" s="219"/>
      <c r="K10" s="218"/>
      <c r="L10" s="217"/>
      <c r="M10" s="216"/>
      <c r="N10" s="216"/>
      <c r="O10" s="213"/>
      <c r="P10" s="215"/>
      <c r="Q10" s="213"/>
      <c r="R10" s="214"/>
      <c r="S10" s="213"/>
      <c r="T10" s="212"/>
      <c r="U10" s="212"/>
    </row>
    <row r="12" spans="1:22">
      <c r="B12" s="209" t="s">
        <v>87</v>
      </c>
    </row>
    <row r="13" spans="1:22">
      <c r="B13" s="209" t="s">
        <v>88</v>
      </c>
    </row>
    <row r="14" spans="1:22">
      <c r="B14" s="209" t="s">
        <v>89</v>
      </c>
    </row>
    <row r="15" spans="1:22">
      <c r="B15" s="209" t="s">
        <v>90</v>
      </c>
    </row>
    <row r="16" spans="1:22">
      <c r="B16" s="209" t="s">
        <v>91</v>
      </c>
    </row>
    <row r="17" spans="2:2">
      <c r="B17" s="209" t="s">
        <v>92</v>
      </c>
    </row>
    <row r="18" spans="2:2">
      <c r="B18" s="209" t="s">
        <v>93</v>
      </c>
    </row>
    <row r="19" spans="2:2">
      <c r="B19" s="209" t="s">
        <v>94</v>
      </c>
    </row>
    <row r="20" spans="2:2" s="211" customFormat="1" ht="18"/>
  </sheetData>
  <sheetProtection selectLockedCells="1"/>
  <mergeCells count="29">
    <mergeCell ref="U4:U8"/>
    <mergeCell ref="K5:K8"/>
    <mergeCell ref="L5:L8"/>
    <mergeCell ref="M5:M8"/>
    <mergeCell ref="N5:N8"/>
    <mergeCell ref="S4:S5"/>
    <mergeCell ref="T4:T8"/>
    <mergeCell ref="S6:S8"/>
    <mergeCell ref="K4:N4"/>
    <mergeCell ref="O4:O8"/>
    <mergeCell ref="P4:R5"/>
    <mergeCell ref="Q6:Q8"/>
    <mergeCell ref="R6:R8"/>
    <mergeCell ref="J2:O2"/>
    <mergeCell ref="Q2:U2"/>
    <mergeCell ref="R3:U3"/>
    <mergeCell ref="A4:A8"/>
    <mergeCell ref="B4:C8"/>
    <mergeCell ref="D4:D5"/>
    <mergeCell ref="E4:E5"/>
    <mergeCell ref="F4:G5"/>
    <mergeCell ref="H4:H8"/>
    <mergeCell ref="I4:I8"/>
    <mergeCell ref="D6:D8"/>
    <mergeCell ref="E6:E8"/>
    <mergeCell ref="F6:F8"/>
    <mergeCell ref="G6:G8"/>
    <mergeCell ref="P6:P8"/>
    <mergeCell ref="J4:J8"/>
  </mergeCells>
  <phoneticPr fontId="9"/>
  <printOptions horizontalCentered="1"/>
  <pageMargins left="0.39370078740157483" right="0.39370078740157483" top="0.39370078740157483" bottom="0.39370078740157483" header="0.19685039370078741" footer="0.39370078740157483"/>
  <pageSetup paperSize="9" scale="80" firstPageNumber="0" fitToHeight="0" orientation="landscape" r:id="rId1"/>
  <headerFooter alignWithMargins="0">
    <oddHeader>&amp;R様式1-6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スズキ</vt:lpstr>
      <vt:lpstr>スバル</vt:lpstr>
      <vt:lpstr>ダイハツ</vt:lpstr>
      <vt:lpstr>トヨタ</vt:lpstr>
      <vt:lpstr>日産</vt:lpstr>
      <vt:lpstr>ホンダ</vt:lpstr>
      <vt:lpstr>マツダ</vt:lpstr>
      <vt:lpstr>三菱</vt:lpstr>
      <vt:lpstr>レクサス</vt:lpstr>
      <vt:lpstr>スズキ!Print_Area</vt:lpstr>
      <vt:lpstr>スバル!Print_Area</vt:lpstr>
      <vt:lpstr>ダイハツ!Print_Area</vt:lpstr>
      <vt:lpstr>トヨタ!Print_Area</vt:lpstr>
      <vt:lpstr>ホンダ!Print_Area</vt:lpstr>
      <vt:lpstr>マツダ!Print_Area</vt:lpstr>
      <vt:lpstr>レクサス!Print_Area</vt:lpstr>
      <vt:lpstr>三菱!Print_Area</vt:lpstr>
      <vt:lpstr>日産!Print_Area</vt:lpstr>
      <vt:lpstr>スズキ!Print_Titles</vt:lpstr>
      <vt:lpstr>スバル!Print_Titles</vt:lpstr>
      <vt:lpstr>ダイハツ!Print_Titles</vt:lpstr>
      <vt:lpstr>トヨタ!Print_Titles</vt:lpstr>
      <vt:lpstr>ホンダ!Print_Titles</vt:lpstr>
      <vt:lpstr>マツダ!Print_Titles</vt:lpstr>
      <vt:lpstr>レクサス!Print_Titles</vt:lpstr>
      <vt:lpstr>三菱!Print_Titles</vt:lpstr>
      <vt:lpstr>日産!Print_Titles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