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1_３月公表（自動車燃費一覧、燃費ランキング）\R7.3\"/>
    </mc:Choice>
  </mc:AlternateContent>
  <xr:revisionPtr revIDLastSave="0" documentId="13_ncr:1_{6C6A22C4-15B3-4B39-88CF-C0895C775614}" xr6:coauthVersionLast="47" xr6:coauthVersionMax="47" xr10:uidLastSave="{00000000-0000-0000-0000-000000000000}"/>
  <bookViews>
    <workbookView xWindow="18540" yWindow="-16320" windowWidth="29040" windowHeight="15720" activeTab="2" xr2:uid="{1153B40E-5B0B-4801-B287-CDFA812B019F}"/>
  </bookViews>
  <sheets>
    <sheet name="トヨタ" sheetId="3" r:id="rId1"/>
    <sheet name="マツダ" sheetId="1" r:id="rId2"/>
    <sheet name="三菱" sheetId="2" r:id="rId3"/>
  </sheets>
  <externalReferences>
    <externalReference r:id="rId4"/>
    <externalReference r:id="rId5"/>
    <externalReference r:id="rId6"/>
  </externalReferences>
  <definedNames>
    <definedName name="_xlnm._FilterDatabase" localSheetId="0" hidden="1">トヨタ!$A$8:$X$8</definedName>
    <definedName name="_xlnm._FilterDatabase" localSheetId="1" hidden="1">マツダ!$A$8:$Z$8</definedName>
    <definedName name="_xlnm._FilterDatabase" localSheetId="2" hidden="1">三菱!$A$8:$Z$8</definedName>
    <definedName name="Module1.社内配布用印刷" localSheetId="0">[1]!Module1.社内配布用印刷</definedName>
    <definedName name="Module1.社内配布用印刷" localSheetId="1">[1]!Module1.社内配布用印刷</definedName>
    <definedName name="Module1.社内配布用印刷" localSheetId="2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 localSheetId="1">[1]!Module1.提出用印刷</definedName>
    <definedName name="Module1.提出用印刷" localSheetId="2">[1]!Module1.提出用印刷</definedName>
    <definedName name="Module1.提出用印刷">[1]!Module1.提出用印刷</definedName>
    <definedName name="_xlnm.Print_Area" localSheetId="0">トヨタ!$A$1:$X$18</definedName>
    <definedName name="_xlnm.Print_Area" localSheetId="1">マツダ!$A$2:$X$40</definedName>
    <definedName name="_xlnm.Print_Area" localSheetId="2">三菱!$A$2:$X$20</definedName>
    <definedName name="_xlnm.Print_Titles" localSheetId="0">トヨタ!$4:$8</definedName>
    <definedName name="_xlnm.Print_Titles" localSheetId="1">マツダ!$3:$8</definedName>
    <definedName name="_xlnm.Print_Titles" localSheetId="2">三菱!$3:$8</definedName>
    <definedName name="_xlnm.Print_Titles">[2]乗用・ＲＶ車!$1:$7</definedName>
    <definedName name="ダイハツ">[2]乗用・ＲＶ車!$1:$7</definedName>
    <definedName name="っｄ">[3]!社内配布用印刷</definedName>
    <definedName name="社内配布用印刷" localSheetId="0">[3]!社内配布用印刷</definedName>
    <definedName name="社内配布用印刷" localSheetId="1">[3]!社内配布用印刷</definedName>
    <definedName name="社内配布用印刷" localSheetId="2">[3]!社内配布用印刷</definedName>
    <definedName name="社内配布用印刷">[3]!社内配布用印刷</definedName>
    <definedName name="乗用115_以上" localSheetId="0">#REF!</definedName>
    <definedName name="乗用115_以上">#REF!</definedName>
    <definedName name="新型構変選択" localSheetId="0">[1]!新型構変選択</definedName>
    <definedName name="新型構変選択" localSheetId="1">[1]!新型構変選択</definedName>
    <definedName name="新型構変選択" localSheetId="2">[1]!新型構変選択</definedName>
    <definedName name="新型構変選択">[1]!新型構変選択</definedName>
    <definedName name="製作者選択" localSheetId="0">[1]!製作者選択</definedName>
    <definedName name="製作者選択" localSheetId="1">[1]!製作者選択</definedName>
    <definedName name="製作者選択" localSheetId="2">[1]!製作者選択</definedName>
    <definedName name="製作者選択">[1]!製作者選択</definedName>
    <definedName name="提出用印刷" localSheetId="0">[3]!提出用印刷</definedName>
    <definedName name="提出用印刷" localSheetId="1">[3]!提出用印刷</definedName>
    <definedName name="提出用印刷" localSheetId="2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3" l="1"/>
  <c r="L10" i="3"/>
  <c r="L11" i="3"/>
  <c r="L12" i="3"/>
  <c r="L13" i="3"/>
  <c r="L14" i="3"/>
  <c r="L15" i="3"/>
  <c r="L16" i="3"/>
  <c r="L17" i="3"/>
  <c r="L9" i="2"/>
  <c r="M9" i="2"/>
  <c r="U9" i="2" s="1"/>
  <c r="N9" i="2"/>
  <c r="V9" i="2" s="1"/>
  <c r="AB9" i="2"/>
  <c r="AC9" i="2" s="1"/>
  <c r="AD9" i="2" s="1"/>
  <c r="AE9" i="2"/>
  <c r="AF9" i="2" s="1"/>
  <c r="AG9" i="2" l="1"/>
  <c r="W9" i="2"/>
  <c r="X9" i="2"/>
  <c r="O9" i="2"/>
  <c r="AE37" i="1"/>
  <c r="AF37" i="1" s="1"/>
  <c r="AG37" i="1" s="1"/>
  <c r="AB37" i="1"/>
  <c r="AC37" i="1" s="1"/>
  <c r="O37" i="1"/>
  <c r="N37" i="1"/>
  <c r="V37" i="1" s="1"/>
  <c r="M37" i="1"/>
  <c r="U37" i="1" s="1"/>
  <c r="L37" i="1"/>
  <c r="I37" i="1"/>
  <c r="AE36" i="1"/>
  <c r="AF36" i="1" s="1"/>
  <c r="AG36" i="1" s="1"/>
  <c r="AC36" i="1"/>
  <c r="AD36" i="1" s="1"/>
  <c r="AB36" i="1"/>
  <c r="O36" i="1" s="1"/>
  <c r="W36" i="1"/>
  <c r="N36" i="1"/>
  <c r="V36" i="1" s="1"/>
  <c r="M36" i="1"/>
  <c r="U36" i="1" s="1"/>
  <c r="L36" i="1"/>
  <c r="I36" i="1"/>
  <c r="AG35" i="1"/>
  <c r="AF35" i="1"/>
  <c r="AE35" i="1"/>
  <c r="AB35" i="1"/>
  <c r="O35" i="1" s="1"/>
  <c r="V35" i="1"/>
  <c r="N35" i="1"/>
  <c r="M35" i="1"/>
  <c r="U35" i="1" s="1"/>
  <c r="L35" i="1"/>
  <c r="I35" i="1"/>
  <c r="AF34" i="1"/>
  <c r="AG34" i="1" s="1"/>
  <c r="AE34" i="1"/>
  <c r="AB34" i="1"/>
  <c r="AC34" i="1" s="1"/>
  <c r="V34" i="1"/>
  <c r="U34" i="1"/>
  <c r="N34" i="1"/>
  <c r="M34" i="1"/>
  <c r="L34" i="1"/>
  <c r="I34" i="1"/>
  <c r="AE33" i="1"/>
  <c r="AF33" i="1" s="1"/>
  <c r="AG33" i="1" s="1"/>
  <c r="AB33" i="1"/>
  <c r="AC33" i="1" s="1"/>
  <c r="V33" i="1"/>
  <c r="U33" i="1"/>
  <c r="O33" i="1"/>
  <c r="N33" i="1"/>
  <c r="M33" i="1"/>
  <c r="L33" i="1"/>
  <c r="I33" i="1"/>
  <c r="AE32" i="1"/>
  <c r="AF32" i="1" s="1"/>
  <c r="AD32" i="1"/>
  <c r="AC32" i="1"/>
  <c r="X32" i="1" s="1"/>
  <c r="AB32" i="1"/>
  <c r="U32" i="1"/>
  <c r="O32" i="1"/>
  <c r="N32" i="1"/>
  <c r="V32" i="1" s="1"/>
  <c r="M32" i="1"/>
  <c r="L32" i="1"/>
  <c r="I32" i="1"/>
  <c r="AF31" i="1"/>
  <c r="AG31" i="1" s="1"/>
  <c r="AE31" i="1"/>
  <c r="AC31" i="1"/>
  <c r="AB31" i="1"/>
  <c r="V31" i="1"/>
  <c r="O31" i="1"/>
  <c r="N31" i="1"/>
  <c r="M31" i="1"/>
  <c r="U31" i="1" s="1"/>
  <c r="L31" i="1"/>
  <c r="I31" i="1"/>
  <c r="AE30" i="1"/>
  <c r="AF30" i="1" s="1"/>
  <c r="AG30" i="1" s="1"/>
  <c r="AB30" i="1"/>
  <c r="O30" i="1" s="1"/>
  <c r="U30" i="1"/>
  <c r="N30" i="1"/>
  <c r="V30" i="1" s="1"/>
  <c r="M30" i="1"/>
  <c r="L30" i="1"/>
  <c r="I30" i="1"/>
  <c r="AE29" i="1"/>
  <c r="AF29" i="1" s="1"/>
  <c r="AG29" i="1" s="1"/>
  <c r="AB29" i="1"/>
  <c r="AC29" i="1" s="1"/>
  <c r="O29" i="1"/>
  <c r="N29" i="1"/>
  <c r="V29" i="1" s="1"/>
  <c r="M29" i="1"/>
  <c r="U29" i="1" s="1"/>
  <c r="L29" i="1"/>
  <c r="I29" i="1"/>
  <c r="AE28" i="1"/>
  <c r="AF28" i="1" s="1"/>
  <c r="AC28" i="1"/>
  <c r="AD28" i="1" s="1"/>
  <c r="AB28" i="1"/>
  <c r="O28" i="1" s="1"/>
  <c r="N28" i="1"/>
  <c r="V28" i="1" s="1"/>
  <c r="M28" i="1"/>
  <c r="U28" i="1" s="1"/>
  <c r="L28" i="1"/>
  <c r="I28" i="1"/>
  <c r="AG27" i="1"/>
  <c r="AF27" i="1"/>
  <c r="AE27" i="1"/>
  <c r="AB27" i="1"/>
  <c r="O27" i="1" s="1"/>
  <c r="V27" i="1"/>
  <c r="N27" i="1"/>
  <c r="M27" i="1"/>
  <c r="U27" i="1" s="1"/>
  <c r="L27" i="1"/>
  <c r="I27" i="1"/>
  <c r="AF26" i="1"/>
  <c r="AG26" i="1" s="1"/>
  <c r="AE26" i="1"/>
  <c r="AB26" i="1"/>
  <c r="AC26" i="1" s="1"/>
  <c r="V26" i="1"/>
  <c r="U26" i="1"/>
  <c r="N26" i="1"/>
  <c r="M26" i="1"/>
  <c r="L26" i="1"/>
  <c r="I26" i="1"/>
  <c r="AE25" i="1"/>
  <c r="AF25" i="1" s="1"/>
  <c r="AG25" i="1" s="1"/>
  <c r="AB25" i="1"/>
  <c r="AC25" i="1" s="1"/>
  <c r="V25" i="1"/>
  <c r="U25" i="1"/>
  <c r="O25" i="1"/>
  <c r="N25" i="1"/>
  <c r="M25" i="1"/>
  <c r="L25" i="1"/>
  <c r="I25" i="1"/>
  <c r="AE24" i="1"/>
  <c r="AF24" i="1" s="1"/>
  <c r="AG24" i="1" s="1"/>
  <c r="AB24" i="1"/>
  <c r="AC24" i="1" s="1"/>
  <c r="U24" i="1"/>
  <c r="O24" i="1"/>
  <c r="N24" i="1"/>
  <c r="V24" i="1" s="1"/>
  <c r="M24" i="1"/>
  <c r="L24" i="1"/>
  <c r="I24" i="1"/>
  <c r="AF23" i="1"/>
  <c r="AG23" i="1" s="1"/>
  <c r="AE23" i="1"/>
  <c r="AC23" i="1"/>
  <c r="AB23" i="1"/>
  <c r="V23" i="1"/>
  <c r="O23" i="1"/>
  <c r="N23" i="1"/>
  <c r="M23" i="1"/>
  <c r="U23" i="1" s="1"/>
  <c r="L23" i="1"/>
  <c r="I23" i="1"/>
  <c r="AE22" i="1"/>
  <c r="AF22" i="1" s="1"/>
  <c r="AG22" i="1" s="1"/>
  <c r="AB22" i="1"/>
  <c r="O22" i="1" s="1"/>
  <c r="U22" i="1"/>
  <c r="N22" i="1"/>
  <c r="V22" i="1" s="1"/>
  <c r="M22" i="1"/>
  <c r="L22" i="1"/>
  <c r="I22" i="1"/>
  <c r="AE21" i="1"/>
  <c r="AF21" i="1" s="1"/>
  <c r="AG21" i="1" s="1"/>
  <c r="AB21" i="1"/>
  <c r="AC21" i="1" s="1"/>
  <c r="O21" i="1"/>
  <c r="N21" i="1"/>
  <c r="V21" i="1" s="1"/>
  <c r="M21" i="1"/>
  <c r="U21" i="1" s="1"/>
  <c r="L21" i="1"/>
  <c r="I21" i="1"/>
  <c r="AE20" i="1"/>
  <c r="AF20" i="1" s="1"/>
  <c r="AG20" i="1" s="1"/>
  <c r="AC20" i="1"/>
  <c r="AD20" i="1" s="1"/>
  <c r="AB20" i="1"/>
  <c r="O20" i="1" s="1"/>
  <c r="W20" i="1"/>
  <c r="N20" i="1"/>
  <c r="V20" i="1" s="1"/>
  <c r="M20" i="1"/>
  <c r="U20" i="1" s="1"/>
  <c r="L20" i="1"/>
  <c r="I20" i="1"/>
  <c r="AE19" i="1"/>
  <c r="AF19" i="1" s="1"/>
  <c r="AG19" i="1" s="1"/>
  <c r="AB19" i="1"/>
  <c r="O19" i="1" s="1"/>
  <c r="V19" i="1"/>
  <c r="N19" i="1"/>
  <c r="M19" i="1"/>
  <c r="U19" i="1" s="1"/>
  <c r="L19" i="1"/>
  <c r="I19" i="1"/>
  <c r="AF18" i="1"/>
  <c r="AG18" i="1" s="1"/>
  <c r="AE18" i="1"/>
  <c r="AB18" i="1"/>
  <c r="AC18" i="1" s="1"/>
  <c r="V18" i="1"/>
  <c r="U18" i="1"/>
  <c r="N18" i="1"/>
  <c r="M18" i="1"/>
  <c r="L18" i="1"/>
  <c r="I18" i="1"/>
  <c r="AE17" i="1"/>
  <c r="AF17" i="1" s="1"/>
  <c r="AG17" i="1" s="1"/>
  <c r="AB17" i="1"/>
  <c r="AC17" i="1" s="1"/>
  <c r="V17" i="1"/>
  <c r="U17" i="1"/>
  <c r="N17" i="1"/>
  <c r="M17" i="1"/>
  <c r="L17" i="1"/>
  <c r="I17" i="1"/>
  <c r="AE16" i="1"/>
  <c r="AF16" i="1" s="1"/>
  <c r="AG16" i="1" s="1"/>
  <c r="AB16" i="1"/>
  <c r="AC16" i="1" s="1"/>
  <c r="U16" i="1"/>
  <c r="O16" i="1"/>
  <c r="N16" i="1"/>
  <c r="V16" i="1" s="1"/>
  <c r="M16" i="1"/>
  <c r="L16" i="1"/>
  <c r="I16" i="1"/>
  <c r="AF15" i="1"/>
  <c r="AG15" i="1" s="1"/>
  <c r="AE15" i="1"/>
  <c r="AC15" i="1"/>
  <c r="AB15" i="1"/>
  <c r="V15" i="1"/>
  <c r="O15" i="1"/>
  <c r="N15" i="1"/>
  <c r="M15" i="1"/>
  <c r="U15" i="1" s="1"/>
  <c r="L15" i="1"/>
  <c r="I15" i="1"/>
  <c r="AE14" i="1"/>
  <c r="AF14" i="1" s="1"/>
  <c r="AG14" i="1" s="1"/>
  <c r="AB14" i="1"/>
  <c r="O14" i="1" s="1"/>
  <c r="U14" i="1"/>
  <c r="N14" i="1"/>
  <c r="V14" i="1" s="1"/>
  <c r="M14" i="1"/>
  <c r="L14" i="1"/>
  <c r="I14" i="1"/>
  <c r="AE13" i="1"/>
  <c r="O13" i="1" s="1"/>
  <c r="AB13" i="1"/>
  <c r="AC13" i="1" s="1"/>
  <c r="N13" i="1"/>
  <c r="V13" i="1" s="1"/>
  <c r="M13" i="1"/>
  <c r="U13" i="1" s="1"/>
  <c r="L13" i="1"/>
  <c r="I13" i="1"/>
  <c r="AE12" i="1"/>
  <c r="AF12" i="1" s="1"/>
  <c r="AC12" i="1"/>
  <c r="AD12" i="1" s="1"/>
  <c r="AB12" i="1"/>
  <c r="O12" i="1" s="1"/>
  <c r="N12" i="1"/>
  <c r="V12" i="1" s="1"/>
  <c r="M12" i="1"/>
  <c r="U12" i="1" s="1"/>
  <c r="L12" i="1"/>
  <c r="I12" i="1"/>
  <c r="AG11" i="1"/>
  <c r="AF11" i="1"/>
  <c r="AE11" i="1"/>
  <c r="AB11" i="1"/>
  <c r="O11" i="1" s="1"/>
  <c r="V11" i="1"/>
  <c r="N11" i="1"/>
  <c r="M11" i="1"/>
  <c r="U11" i="1" s="1"/>
  <c r="L11" i="1"/>
  <c r="I11" i="1"/>
  <c r="AF10" i="1"/>
  <c r="AG10" i="1" s="1"/>
  <c r="AE10" i="1"/>
  <c r="AB10" i="1"/>
  <c r="AC10" i="1" s="1"/>
  <c r="V10" i="1"/>
  <c r="U10" i="1"/>
  <c r="N10" i="1"/>
  <c r="M10" i="1"/>
  <c r="L10" i="1"/>
  <c r="I10" i="1"/>
  <c r="AE9" i="1"/>
  <c r="O9" i="1" s="1"/>
  <c r="AB9" i="1"/>
  <c r="AC9" i="1" s="1"/>
  <c r="V9" i="1"/>
  <c r="U9" i="1"/>
  <c r="N9" i="1"/>
  <c r="M9" i="1"/>
  <c r="L9" i="1"/>
  <c r="I9" i="1"/>
  <c r="W24" i="1" l="1"/>
  <c r="AD24" i="1"/>
  <c r="X24" i="1" s="1"/>
  <c r="W17" i="1"/>
  <c r="AD17" i="1"/>
  <c r="X17" i="1" s="1"/>
  <c r="X25" i="1"/>
  <c r="W25" i="1"/>
  <c r="AD25" i="1"/>
  <c r="W12" i="1"/>
  <c r="AG12" i="1"/>
  <c r="W28" i="1"/>
  <c r="AG28" i="1"/>
  <c r="W9" i="1"/>
  <c r="AD9" i="1"/>
  <c r="X9" i="1" s="1"/>
  <c r="AD26" i="1"/>
  <c r="X26" i="1"/>
  <c r="W26" i="1"/>
  <c r="AD10" i="1"/>
  <c r="W10" i="1"/>
  <c r="X10" i="1"/>
  <c r="AD29" i="1"/>
  <c r="X29" i="1" s="1"/>
  <c r="W29" i="1"/>
  <c r="W32" i="1"/>
  <c r="AG32" i="1"/>
  <c r="W33" i="1"/>
  <c r="AD33" i="1"/>
  <c r="X33" i="1" s="1"/>
  <c r="AD34" i="1"/>
  <c r="X34" i="1" s="1"/>
  <c r="W34" i="1"/>
  <c r="AD16" i="1"/>
  <c r="X16" i="1"/>
  <c r="W16" i="1"/>
  <c r="AD37" i="1"/>
  <c r="X37" i="1"/>
  <c r="W37" i="1"/>
  <c r="AD18" i="1"/>
  <c r="X18" i="1"/>
  <c r="W18" i="1"/>
  <c r="AD13" i="1"/>
  <c r="X13" i="1" s="1"/>
  <c r="W13" i="1"/>
  <c r="X15" i="1"/>
  <c r="AD21" i="1"/>
  <c r="X21" i="1" s="1"/>
  <c r="W21" i="1"/>
  <c r="AC11" i="1"/>
  <c r="O10" i="1"/>
  <c r="O18" i="1"/>
  <c r="O26" i="1"/>
  <c r="O34" i="1"/>
  <c r="O17" i="1"/>
  <c r="AF9" i="1"/>
  <c r="AG9" i="1" s="1"/>
  <c r="X12" i="1"/>
  <c r="AC14" i="1"/>
  <c r="AD15" i="1"/>
  <c r="X20" i="1"/>
  <c r="AC22" i="1"/>
  <c r="AD23" i="1"/>
  <c r="X23" i="1" s="1"/>
  <c r="X28" i="1"/>
  <c r="AC30" i="1"/>
  <c r="AD31" i="1"/>
  <c r="X31" i="1" s="1"/>
  <c r="X36" i="1"/>
  <c r="AC19" i="1"/>
  <c r="AC27" i="1"/>
  <c r="AC35" i="1"/>
  <c r="AF13" i="1"/>
  <c r="AG13" i="1" s="1"/>
  <c r="W15" i="1"/>
  <c r="W23" i="1"/>
  <c r="W31" i="1"/>
  <c r="AD35" i="1" l="1"/>
  <c r="X35" i="1"/>
  <c r="W35" i="1"/>
  <c r="AD11" i="1"/>
  <c r="X11" i="1"/>
  <c r="W11" i="1"/>
  <c r="AD19" i="1"/>
  <c r="X19" i="1" s="1"/>
  <c r="W19" i="1"/>
  <c r="W14" i="1"/>
  <c r="AD14" i="1"/>
  <c r="X14" i="1"/>
  <c r="AD27" i="1"/>
  <c r="X27" i="1" s="1"/>
  <c r="W27" i="1"/>
  <c r="W30" i="1"/>
  <c r="AD30" i="1"/>
  <c r="X30" i="1"/>
  <c r="W22" i="1"/>
  <c r="AD22" i="1"/>
  <c r="X22" i="1"/>
</calcChain>
</file>

<file path=xl/sharedStrings.xml><?xml version="1.0" encoding="utf-8"?>
<sst xmlns="http://schemas.openxmlformats.org/spreadsheetml/2006/main" count="454" uniqueCount="165">
  <si>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</si>
  <si>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マツダ株式会社</t>
    <phoneticPr fontId="7"/>
  </si>
  <si>
    <t>ディーゼル乗用車</t>
    <rPh sb="5" eb="7">
      <t>ジョウヨウ</t>
    </rPh>
    <phoneticPr fontId="7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</si>
  <si>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7"/>
  </si>
  <si>
    <t>メーカー入力欄</t>
    <rPh sb="4" eb="6">
      <t>ニュウリョク</t>
    </rPh>
    <rPh sb="6" eb="7">
      <t>ラン</t>
    </rPh>
    <phoneticPr fontId="7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</si>
  <si>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7"/>
  </si>
  <si>
    <t>最大車両重量（自動計算）</t>
    <rPh sb="1" eb="2">
      <t>ダイ</t>
    </rPh>
    <rPh sb="7" eb="9">
      <t>ジドウ</t>
    </rPh>
    <phoneticPr fontId="7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</si>
  <si>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7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</si>
  <si>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</si>
  <si>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</si>
  <si>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</si>
  <si>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7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</si>
  <si>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7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</si>
  <si>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</si>
  <si>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</si>
  <si>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</si>
  <si>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7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</si>
  <si>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7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</si>
  <si>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7"/>
  </si>
  <si>
    <t>令和12年度</t>
    <rPh sb="0" eb="2">
      <t>レイワ</t>
    </rPh>
    <rPh sb="4" eb="6">
      <t>ネンド</t>
    </rPh>
    <phoneticPr fontId="7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</si>
  <si>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7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</si>
  <si>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7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</si>
  <si>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7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</si>
  <si>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7"/>
  </si>
  <si>
    <t>多段階評価</t>
    <rPh sb="0" eb="1">
      <t>タ</t>
    </rPh>
    <rPh sb="1" eb="3">
      <t>ダンカイ</t>
    </rPh>
    <rPh sb="3" eb="5">
      <t>ヒョウカ</t>
    </rPh>
    <phoneticPr fontId="7"/>
  </si>
  <si>
    <t>多段階評価2</t>
    <rPh sb="0" eb="1">
      <t>タ</t>
    </rPh>
    <rPh sb="1" eb="3">
      <t>ダンカイ</t>
    </rPh>
    <rPh sb="3" eb="5">
      <t>ヒョウカ</t>
    </rPh>
    <phoneticPr fontId="7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</si>
  <si>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7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</si>
  <si>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7"/>
  </si>
  <si>
    <r>
      <rPr>
        <sz val="8"/>
        <rFont val="ＭＳ Ｐゴシック"/>
        <family val="3"/>
        <charset val="128"/>
      </rP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7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</si>
  <si>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7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</si>
  <si>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7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</si>
  <si>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</si>
  <si>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7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</si>
  <si>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7"/>
  </si>
  <si>
    <t>主要排出
ガス対策</t>
    <phoneticPr fontId="7"/>
  </si>
  <si>
    <t>駆動
形式</t>
    <rPh sb="3" eb="5">
      <t>ケイシキ</t>
    </rPh>
    <phoneticPr fontId="7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</si>
  <si>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</si>
  <si>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7"/>
  </si>
  <si>
    <t>マツダ</t>
  </si>
  <si>
    <t>MAZDA 3</t>
  </si>
  <si>
    <t>3DA-BP8R</t>
  </si>
  <si>
    <t>1001</t>
  </si>
  <si>
    <t>S8</t>
  </si>
  <si>
    <t>6AT(E･LTC)</t>
  </si>
  <si>
    <t>I,D,FI,TC,IC,P,EP,CN</t>
  </si>
  <si>
    <t>CCO+EGR+DF</t>
  </si>
  <si>
    <t>F</t>
  </si>
  <si>
    <t>0001,1002</t>
  </si>
  <si>
    <t>0002</t>
  </si>
  <si>
    <t>0101,0102</t>
  </si>
  <si>
    <t>A</t>
  </si>
  <si>
    <t>ＣＸ－６０</t>
  </si>
  <si>
    <t>3CA-KH3R3P</t>
  </si>
  <si>
    <t>0001</t>
  </si>
  <si>
    <t>T3-MR</t>
  </si>
  <si>
    <t>8AT(E)</t>
  </si>
  <si>
    <t>H,I,D,FI,TC,IC,P,EP,CN,AM</t>
  </si>
  <si>
    <t>0002,0003</t>
  </si>
  <si>
    <t>0004</t>
  </si>
  <si>
    <t>3DA-KH3P</t>
  </si>
  <si>
    <t>T3</t>
  </si>
  <si>
    <t>I,D,FI,TC,IC,P,EP,CN,AM</t>
  </si>
  <si>
    <t>R</t>
  </si>
  <si>
    <t>0003,0004</t>
  </si>
  <si>
    <t>0101,0102,0103</t>
  </si>
  <si>
    <t>0104,0105</t>
  </si>
  <si>
    <t>0106</t>
  </si>
  <si>
    <t>MAZDA CX-30</t>
    <phoneticPr fontId="7"/>
  </si>
  <si>
    <t>3DA-DM8R</t>
    <phoneticPr fontId="7"/>
  </si>
  <si>
    <t>0001</t>
    <phoneticPr fontId="7"/>
  </si>
  <si>
    <t>0101</t>
    <phoneticPr fontId="7"/>
  </si>
  <si>
    <t>MAZDA CX-80</t>
    <phoneticPr fontId="7"/>
  </si>
  <si>
    <t>3CA-KL3R3P</t>
    <phoneticPr fontId="7"/>
  </si>
  <si>
    <t>0001,0002,0003</t>
    <phoneticPr fontId="7"/>
  </si>
  <si>
    <r>
      <t>6</t>
    </r>
    <r>
      <rPr>
        <sz val="8"/>
        <rFont val="ＭＳ Ｐゴシック"/>
        <family val="3"/>
        <charset val="128"/>
      </rPr>
      <t>又は7</t>
    </r>
    <rPh sb="1" eb="2">
      <t>マタ</t>
    </rPh>
    <phoneticPr fontId="4"/>
  </si>
  <si>
    <t>0004</t>
    <phoneticPr fontId="7"/>
  </si>
  <si>
    <t>0005,0006</t>
    <phoneticPr fontId="7"/>
  </si>
  <si>
    <r>
      <t>6</t>
    </r>
    <r>
      <rPr>
        <sz val="8"/>
        <rFont val="ＭＳ Ｐゴシック"/>
        <family val="3"/>
        <charset val="128"/>
      </rPr>
      <t>又は</t>
    </r>
    <r>
      <rPr>
        <sz val="8"/>
        <rFont val="Arial"/>
        <family val="2"/>
      </rPr>
      <t>7</t>
    </r>
    <rPh sb="1" eb="2">
      <t>マタ</t>
    </rPh>
    <phoneticPr fontId="4"/>
  </si>
  <si>
    <t>0007,0008</t>
    <phoneticPr fontId="7"/>
  </si>
  <si>
    <t>3DA-KL3P</t>
    <phoneticPr fontId="7"/>
  </si>
  <si>
    <t>0001,0003,0005,0007</t>
    <phoneticPr fontId="7"/>
  </si>
  <si>
    <t>T3</t>
    <phoneticPr fontId="7"/>
  </si>
  <si>
    <t>0002,0004,0006,0008,0009</t>
    <phoneticPr fontId="7"/>
  </si>
  <si>
    <t>0010,0011,0012,0013,0014,0015,0016</t>
    <phoneticPr fontId="7"/>
  </si>
  <si>
    <t>0101,0103</t>
    <phoneticPr fontId="7"/>
  </si>
  <si>
    <t>0102,0104,0105,0106,0107,0108</t>
    <phoneticPr fontId="7"/>
  </si>
  <si>
    <t>0109,0110,0111,0112,0113,0114,0115,0116</t>
    <phoneticPr fontId="7"/>
  </si>
  <si>
    <t>MAZDA CX-5</t>
    <phoneticPr fontId="7"/>
  </si>
  <si>
    <t>3DA-KF2P</t>
  </si>
  <si>
    <t>0557,0559</t>
    <phoneticPr fontId="7"/>
  </si>
  <si>
    <t>SH</t>
  </si>
  <si>
    <t>0558</t>
    <phoneticPr fontId="7"/>
  </si>
  <si>
    <t>0560</t>
    <phoneticPr fontId="7"/>
  </si>
  <si>
    <t>0659,0660,0661,0662,
0663,0664</t>
    <phoneticPr fontId="7"/>
  </si>
  <si>
    <t>（注）「燃費基準相当値」の欄には、燃費基準値をディーゼル車用に換算した値を記載しています。</t>
  </si>
  <si>
    <r>
      <t>「</t>
    </r>
    <r>
      <rPr>
        <sz val="8"/>
        <rFont val="ＭＳ Ｐゴシック"/>
        <family val="3"/>
        <charset val="128"/>
      </rPr>
      <t>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7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</si>
  <si>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7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</si>
  <si>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7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</si>
  <si>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7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</si>
  <si>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7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</si>
  <si>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7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</si>
  <si>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7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</si>
  <si>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7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</si>
  <si>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7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</si>
  <si>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7"/>
  </si>
  <si>
    <t>EGR,CCO,
DF,SCR</t>
    <phoneticPr fontId="7"/>
  </si>
  <si>
    <t>D,P,FI,
TC,IC,CN</t>
    <phoneticPr fontId="7"/>
  </si>
  <si>
    <r>
      <t>7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8</t>
    </r>
    <r>
      <rPr>
        <b/>
        <sz val="11"/>
        <rFont val="ＭＳ Ｐゴシック"/>
        <family val="3"/>
        <charset val="128"/>
      </rPr>
      <t/>
    </r>
  </si>
  <si>
    <r>
      <t>1930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1980</t>
    </r>
    <phoneticPr fontId="7"/>
  </si>
  <si>
    <r>
      <t>8AT(E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7"/>
  </si>
  <si>
    <t>4N14</t>
    <phoneticPr fontId="7"/>
  </si>
  <si>
    <r>
      <t>0201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0229</t>
    </r>
  </si>
  <si>
    <t>3DA-CV1W</t>
    <phoneticPr fontId="7"/>
  </si>
  <si>
    <t>デリカ</t>
  </si>
  <si>
    <t>三菱</t>
    <rPh sb="0" eb="2">
      <t>ミツビシ</t>
    </rPh>
    <phoneticPr fontId="7"/>
  </si>
  <si>
    <t>三菱自動車工業株式会社</t>
    <phoneticPr fontId="7"/>
  </si>
  <si>
    <t>★4.5</t>
  </si>
  <si>
    <t>EGR
DF
CCO
SCR</t>
    <phoneticPr fontId="3"/>
  </si>
  <si>
    <t>Ｄ
FI
Ｉ
B
TC
IC
P</t>
    <phoneticPr fontId="3"/>
  </si>
  <si>
    <t>6～8</t>
    <phoneticPr fontId="3"/>
  </si>
  <si>
    <t>2760～2790</t>
    <phoneticPr fontId="3"/>
  </si>
  <si>
    <t>6AT
(E･LTC)</t>
    <phoneticPr fontId="3"/>
  </si>
  <si>
    <t>1GD</t>
  </si>
  <si>
    <t>0005,0006,0008</t>
    <phoneticPr fontId="3"/>
  </si>
  <si>
    <t>3DA-GDH303W</t>
  </si>
  <si>
    <t>★4.0</t>
  </si>
  <si>
    <t>0007</t>
  </si>
  <si>
    <t>グランエース</t>
  </si>
  <si>
    <t>★2.5</t>
  </si>
  <si>
    <t>A</t>
    <phoneticPr fontId="3"/>
  </si>
  <si>
    <t>Ｄ
FI
TC
IC
P</t>
    <phoneticPr fontId="3"/>
  </si>
  <si>
    <t>10ＡＴ×2
(E･LTC)</t>
    <phoneticPr fontId="3"/>
  </si>
  <si>
    <t>F33A</t>
  </si>
  <si>
    <t>0030,0066</t>
    <phoneticPr fontId="3"/>
  </si>
  <si>
    <t>3DA-FJA300W</t>
  </si>
  <si>
    <t>★2.0</t>
  </si>
  <si>
    <t>70～74</t>
    <phoneticPr fontId="3"/>
  </si>
  <si>
    <t>13.1～13.7</t>
    <phoneticPr fontId="3"/>
  </si>
  <si>
    <t>2550～2590</t>
    <phoneticPr fontId="3"/>
  </si>
  <si>
    <t>0003～0029,0039,0040,0044～0046,0050～0052,0056～0058,0060～0065</t>
    <phoneticPr fontId="3"/>
  </si>
  <si>
    <t>★1.5</t>
  </si>
  <si>
    <t>0001,0002</t>
    <phoneticPr fontId="3"/>
  </si>
  <si>
    <t>★0.5</t>
  </si>
  <si>
    <t>6AT×2
(E･LTC)</t>
    <phoneticPr fontId="3"/>
  </si>
  <si>
    <t>3DA-GDJ76W</t>
  </si>
  <si>
    <t>Ｄ
FI
EP
TC
IC
P</t>
    <phoneticPr fontId="3"/>
  </si>
  <si>
    <t>5～7</t>
  </si>
  <si>
    <t>8AT×2
(E･LTC)</t>
    <phoneticPr fontId="3"/>
  </si>
  <si>
    <t>0014,0038</t>
    <phoneticPr fontId="3"/>
  </si>
  <si>
    <t>3DA-GDJ250W</t>
  </si>
  <si>
    <t>65～69</t>
    <phoneticPr fontId="3"/>
  </si>
  <si>
    <t>15.8～16.9</t>
    <phoneticPr fontId="3"/>
  </si>
  <si>
    <t>5～7</t>
    <phoneticPr fontId="3"/>
  </si>
  <si>
    <t>2330～2410</t>
    <phoneticPr fontId="3"/>
  </si>
  <si>
    <t>0002～0013,0015～0037,0039～0062,0064～0076</t>
    <phoneticPr fontId="3"/>
  </si>
  <si>
    <t>★1.0</t>
  </si>
  <si>
    <t>0001,0063</t>
    <phoneticPr fontId="3"/>
  </si>
  <si>
    <t>ランドクルーザー</t>
    <phoneticPr fontId="3"/>
  </si>
  <si>
    <t>トヨタ</t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</si>
  <si>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7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</si>
  <si>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7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</si>
  <si>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7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</si>
  <si>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</si>
  <si>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r>
      <t>WLTC</t>
    </r>
    <r>
      <rPr>
        <sz val="8"/>
        <rFont val="ＭＳ Ｐゴシック"/>
        <family val="3"/>
        <charset val="128"/>
      </rPr>
      <t>モード</t>
    </r>
    <phoneticPr fontId="7"/>
  </si>
  <si>
    <t>トヨタ自動車株式会社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</si>
</sst>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_);[Red]\(0\)"/>
    <numFmt numFmtId="178" formatCode="0_ "/>
    <numFmt numFmtId="179" formatCode="0.0_ "/>
    <numFmt numFmtId="180" formatCode="0.000"/>
    <numFmt numFmtId="181" formatCode=".0"/>
  </numFmts>
  <fonts count="20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b/>
      <sz val="10"/>
      <name val="Arial"/>
      <family val="2"/>
    </font>
    <font>
      <u/>
      <sz val="8"/>
      <name val="ＭＳ Ｐゴシック"/>
      <family val="3"/>
      <charset val="128"/>
    </font>
    <font>
      <b/>
      <sz val="10"/>
      <color theme="1"/>
      <name val="Arial"/>
      <family val="2"/>
    </font>
    <font>
      <sz val="8"/>
      <name val="Arial"/>
      <family val="3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Arial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</cellStyleXfs>
  <cellXfs count="24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4" fillId="2" borderId="0" xfId="1" applyFont="1" applyFill="1"/>
    <xf numFmtId="0" fontId="5" fillId="0" borderId="0" xfId="1" applyFont="1" applyAlignment="1">
      <alignment horizontal="right"/>
    </xf>
    <xf numFmtId="0" fontId="5" fillId="0" borderId="0" xfId="1" applyFont="1"/>
    <xf numFmtId="0" fontId="4" fillId="0" borderId="1" xfId="1" applyFont="1" applyBorder="1"/>
    <xf numFmtId="0" fontId="8" fillId="0" borderId="0" xfId="1" applyFont="1"/>
    <xf numFmtId="0" fontId="9" fillId="0" borderId="0" xfId="1" applyFont="1"/>
    <xf numFmtId="0" fontId="4" fillId="0" borderId="0" xfId="1" applyFont="1" applyAlignment="1">
      <alignment horizontal="right"/>
    </xf>
    <xf numFmtId="0" fontId="6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6" fillId="0" borderId="3" xfId="0" applyFont="1" applyBorder="1" applyAlignment="1">
      <alignment horizontal="centerContinuous" wrapText="1"/>
    </xf>
    <xf numFmtId="0" fontId="4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1" applyFont="1" applyBorder="1" applyAlignment="1" applyProtection="1">
      <alignment vertical="center"/>
      <protection locked="0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8" xfId="1" applyFont="1" applyBorder="1" applyAlignment="1" applyProtection="1">
      <alignment horizontal="left" vertical="center"/>
      <protection locked="0"/>
    </xf>
    <xf numFmtId="0" fontId="4" fillId="0" borderId="28" xfId="1" applyFont="1" applyBorder="1" applyAlignment="1" applyProtection="1">
      <alignment horizontal="left" vertical="center"/>
      <protection locked="0"/>
    </xf>
    <xf numFmtId="49" fontId="4" fillId="0" borderId="28" xfId="1" quotePrefix="1" applyNumberFormat="1" applyFont="1" applyBorder="1" applyAlignment="1" applyProtection="1">
      <alignment horizontal="left" vertical="center" wrapText="1"/>
      <protection locked="0"/>
    </xf>
    <xf numFmtId="0" fontId="4" fillId="0" borderId="28" xfId="1" applyFont="1" applyBorder="1" applyAlignment="1" applyProtection="1">
      <alignment horizontal="center" vertical="center" wrapText="1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0" fontId="4" fillId="4" borderId="28" xfId="0" applyFont="1" applyFill="1" applyBorder="1" applyAlignment="1" applyProtection="1">
      <alignment horizontal="center" vertical="center"/>
      <protection locked="0"/>
    </xf>
    <xf numFmtId="0" fontId="4" fillId="4" borderId="4" xfId="1" applyFont="1" applyFill="1" applyBorder="1" applyAlignment="1" applyProtection="1">
      <alignment horizontal="center" vertical="center"/>
      <protection locked="0"/>
    </xf>
    <xf numFmtId="176" fontId="12" fillId="4" borderId="29" xfId="1" quotePrefix="1" applyNumberFormat="1" applyFont="1" applyFill="1" applyBorder="1" applyAlignment="1" applyProtection="1">
      <alignment horizontal="center" vertical="center" wrapText="1"/>
      <protection locked="0"/>
    </xf>
    <xf numFmtId="177" fontId="12" fillId="4" borderId="30" xfId="1" applyNumberFormat="1" applyFont="1" applyFill="1" applyBorder="1" applyAlignment="1">
      <alignment horizontal="center" vertical="center" wrapText="1"/>
    </xf>
    <xf numFmtId="176" fontId="12" fillId="4" borderId="29" xfId="0" quotePrefix="1" applyNumberFormat="1" applyFont="1" applyFill="1" applyBorder="1" applyAlignment="1" applyProtection="1">
      <alignment horizontal="center" vertical="center" wrapText="1"/>
      <protection locked="0"/>
    </xf>
    <xf numFmtId="176" fontId="12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176" fontId="12" fillId="4" borderId="28" xfId="0" quotePrefix="1" applyNumberFormat="1" applyFont="1" applyFill="1" applyBorder="1" applyAlignment="1" applyProtection="1">
      <alignment horizontal="center" vertical="center"/>
      <protection locked="0"/>
    </xf>
    <xf numFmtId="0" fontId="4" fillId="4" borderId="28" xfId="1" applyFont="1" applyFill="1" applyBorder="1" applyAlignment="1" applyProtection="1">
      <alignment horizontal="center" vertical="center"/>
      <protection locked="0"/>
    </xf>
    <xf numFmtId="0" fontId="4" fillId="4" borderId="28" xfId="1" applyFont="1" applyFill="1" applyBorder="1" applyAlignment="1" applyProtection="1">
      <alignment horizontal="center" vertical="center" wrapText="1"/>
      <protection locked="0"/>
    </xf>
    <xf numFmtId="0" fontId="4" fillId="4" borderId="28" xfId="1" applyFont="1" applyFill="1" applyBorder="1" applyAlignment="1" applyProtection="1">
      <alignment horizontal="left" vertical="center"/>
      <protection locked="0"/>
    </xf>
    <xf numFmtId="0" fontId="13" fillId="4" borderId="31" xfId="1" applyFont="1" applyFill="1" applyBorder="1" applyAlignment="1" applyProtection="1">
      <alignment horizontal="center" vertical="center" wrapText="1"/>
      <protection locked="0"/>
    </xf>
    <xf numFmtId="178" fontId="4" fillId="4" borderId="32" xfId="0" applyNumberFormat="1" applyFont="1" applyFill="1" applyBorder="1" applyAlignment="1">
      <alignment horizontal="center" vertical="center"/>
    </xf>
    <xf numFmtId="178" fontId="4" fillId="4" borderId="28" xfId="0" applyNumberFormat="1" applyFont="1" applyFill="1" applyBorder="1" applyAlignment="1">
      <alignment horizontal="center" vertical="center"/>
    </xf>
    <xf numFmtId="178" fontId="4" fillId="4" borderId="28" xfId="0" quotePrefix="1" applyNumberFormat="1" applyFont="1" applyFill="1" applyBorder="1" applyAlignment="1">
      <alignment horizontal="center" vertical="center"/>
    </xf>
    <xf numFmtId="3" fontId="4" fillId="5" borderId="28" xfId="0" applyNumberFormat="1" applyFont="1" applyFill="1" applyBorder="1" applyAlignment="1" applyProtection="1">
      <alignment horizontal="center" vertical="center"/>
      <protection locked="0"/>
    </xf>
    <xf numFmtId="179" fontId="14" fillId="0" borderId="28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4" fillId="0" borderId="11" xfId="1" applyFont="1" applyBorder="1" applyAlignment="1" applyProtection="1">
      <alignment vertical="center"/>
      <protection locked="0"/>
    </xf>
    <xf numFmtId="0" fontId="4" fillId="0" borderId="12" xfId="1" applyFont="1" applyBorder="1" applyAlignment="1" applyProtection="1">
      <alignment vertical="center"/>
      <protection locked="0"/>
    </xf>
    <xf numFmtId="0" fontId="4" fillId="0" borderId="22" xfId="1" applyFont="1" applyBorder="1" applyAlignment="1" applyProtection="1">
      <alignment horizontal="left" vertical="center"/>
      <protection locked="0"/>
    </xf>
    <xf numFmtId="0" fontId="4" fillId="0" borderId="14" xfId="1" applyFont="1" applyBorder="1" applyAlignment="1" applyProtection="1">
      <alignment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15" fillId="0" borderId="8" xfId="1" applyFont="1" applyBorder="1" applyAlignment="1" applyProtection="1">
      <alignment horizontal="left" vertical="center"/>
      <protection locked="0"/>
    </xf>
    <xf numFmtId="176" fontId="12" fillId="4" borderId="17" xfId="1" quotePrefix="1" applyNumberFormat="1" applyFont="1" applyFill="1" applyBorder="1" applyAlignment="1" applyProtection="1">
      <alignment horizontal="center" vertical="center" wrapText="1"/>
      <protection locked="0"/>
    </xf>
    <xf numFmtId="177" fontId="12" fillId="4" borderId="33" xfId="1" applyNumberFormat="1" applyFont="1" applyFill="1" applyBorder="1" applyAlignment="1">
      <alignment horizontal="center" vertical="center" wrapText="1"/>
    </xf>
    <xf numFmtId="0" fontId="4" fillId="0" borderId="24" xfId="1" applyFont="1" applyBorder="1" applyAlignment="1" applyProtection="1">
      <alignment vertical="center"/>
      <protection locked="0"/>
    </xf>
    <xf numFmtId="176" fontId="12" fillId="4" borderId="34" xfId="1" quotePrefix="1" applyNumberFormat="1" applyFont="1" applyFill="1" applyBorder="1" applyAlignment="1" applyProtection="1">
      <alignment horizontal="center" vertical="center" wrapText="1"/>
      <protection locked="0"/>
    </xf>
    <xf numFmtId="177" fontId="12" fillId="4" borderId="35" xfId="1" applyNumberFormat="1" applyFont="1" applyFill="1" applyBorder="1" applyAlignment="1">
      <alignment horizontal="center" vertical="center" wrapText="1"/>
    </xf>
    <xf numFmtId="0" fontId="4" fillId="0" borderId="7" xfId="1" applyFont="1" applyBorder="1"/>
    <xf numFmtId="176" fontId="4" fillId="0" borderId="0" xfId="1" applyNumberFormat="1" applyFont="1"/>
    <xf numFmtId="0" fontId="4" fillId="2" borderId="0" xfId="1" applyFont="1" applyFill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/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176" fontId="12" fillId="0" borderId="29" xfId="0" quotePrefix="1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180" fontId="4" fillId="0" borderId="28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left" vertical="center" wrapText="1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protection locked="0"/>
    </xf>
    <xf numFmtId="0" fontId="4" fillId="0" borderId="28" xfId="0" applyFont="1" applyBorder="1" applyProtection="1">
      <alignment vertical="center"/>
      <protection locked="0"/>
    </xf>
    <xf numFmtId="0" fontId="4" fillId="0" borderId="1" xfId="1" applyFont="1" applyBorder="1" applyProtection="1">
      <protection locked="0"/>
    </xf>
    <xf numFmtId="0" fontId="4" fillId="0" borderId="0" xfId="2" applyFont="1"/>
    <xf numFmtId="0" fontId="4" fillId="0" borderId="0" xfId="3" applyFont="1" applyAlignment="1"/>
    <xf numFmtId="0" fontId="6" fillId="0" borderId="0" xfId="3" applyFont="1" applyAlignment="1">
      <alignment horizontal="center" vertical="center" wrapText="1"/>
    </xf>
    <xf numFmtId="178" fontId="4" fillId="4" borderId="0" xfId="3" quotePrefix="1" applyNumberFormat="1" applyFont="1" applyFill="1" applyAlignment="1" applyProtection="1">
      <alignment horizontal="center" vertical="center"/>
      <protection locked="0"/>
    </xf>
    <xf numFmtId="178" fontId="4" fillId="4" borderId="0" xfId="3" applyNumberFormat="1" applyFont="1" applyFill="1" applyAlignment="1" applyProtection="1">
      <alignment horizontal="center" vertical="center"/>
      <protection locked="0"/>
    </xf>
    <xf numFmtId="0" fontId="13" fillId="4" borderId="0" xfId="3" applyFont="1" applyFill="1" applyAlignment="1" applyProtection="1">
      <alignment horizontal="center" vertical="center" wrapText="1"/>
      <protection locked="0"/>
    </xf>
    <xf numFmtId="0" fontId="4" fillId="4" borderId="0" xfId="3" applyFont="1" applyFill="1" applyAlignment="1" applyProtection="1">
      <alignment horizontal="left" vertical="center"/>
      <protection locked="0"/>
    </xf>
    <xf numFmtId="0" fontId="4" fillId="4" borderId="0" xfId="3" applyFont="1" applyFill="1" applyAlignment="1" applyProtection="1">
      <alignment horizontal="center" vertical="center"/>
      <protection locked="0"/>
    </xf>
    <xf numFmtId="0" fontId="4" fillId="4" borderId="0" xfId="3" applyFont="1" applyFill="1" applyAlignment="1" applyProtection="1">
      <alignment horizontal="center" vertical="center" wrapText="1"/>
      <protection locked="0"/>
    </xf>
    <xf numFmtId="176" fontId="12" fillId="4" borderId="0" xfId="3" quotePrefix="1" applyNumberFormat="1" applyFont="1" applyFill="1" applyAlignment="1" applyProtection="1">
      <alignment horizontal="center" vertical="center"/>
      <protection locked="0"/>
    </xf>
    <xf numFmtId="176" fontId="12" fillId="4" borderId="0" xfId="3" quotePrefix="1" applyNumberFormat="1" applyFont="1" applyFill="1" applyAlignment="1" applyProtection="1">
      <alignment horizontal="center" vertical="center" wrapText="1"/>
      <protection locked="0"/>
    </xf>
    <xf numFmtId="177" fontId="12" fillId="4" borderId="0" xfId="3" applyNumberFormat="1" applyFont="1" applyFill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center" vertical="center"/>
      <protection locked="0"/>
    </xf>
    <xf numFmtId="49" fontId="4" fillId="0" borderId="0" xfId="3" quotePrefix="1" applyNumberFormat="1" applyFont="1" applyAlignment="1" applyProtection="1">
      <alignment horizontal="left" vertical="center" wrapText="1"/>
      <protection locked="0"/>
    </xf>
    <xf numFmtId="0" fontId="4" fillId="0" borderId="0" xfId="3" applyFont="1" applyAlignment="1" applyProtection="1">
      <alignment horizontal="left" vertical="center"/>
      <protection locked="0"/>
    </xf>
    <xf numFmtId="0" fontId="4" fillId="0" borderId="0" xfId="3" applyFont="1" applyProtection="1">
      <alignment vertical="center"/>
      <protection locked="0"/>
    </xf>
    <xf numFmtId="0" fontId="4" fillId="0" borderId="0" xfId="2" applyFont="1" applyAlignment="1">
      <alignment horizontal="left" vertical="center" wrapText="1"/>
    </xf>
    <xf numFmtId="176" fontId="4" fillId="0" borderId="0" xfId="2" applyNumberFormat="1" applyFont="1"/>
    <xf numFmtId="0" fontId="6" fillId="0" borderId="36" xfId="2" applyFont="1" applyBorder="1" applyAlignment="1">
      <alignment horizontal="center" vertical="center" wrapText="1"/>
    </xf>
    <xf numFmtId="0" fontId="6" fillId="0" borderId="37" xfId="2" applyFont="1" applyBorder="1" applyAlignment="1">
      <alignment horizontal="center" vertical="center" wrapText="1"/>
    </xf>
    <xf numFmtId="0" fontId="6" fillId="0" borderId="38" xfId="2" applyFont="1" applyBorder="1" applyAlignment="1">
      <alignment horizontal="center" vertical="center" wrapText="1"/>
    </xf>
    <xf numFmtId="181" fontId="18" fillId="0" borderId="36" xfId="2" applyNumberFormat="1" applyFont="1" applyBorder="1" applyAlignment="1">
      <alignment horizontal="center" vertical="center" wrapText="1"/>
    </xf>
    <xf numFmtId="181" fontId="18" fillId="0" borderId="37" xfId="2" applyNumberFormat="1" applyFont="1" applyBorder="1" applyAlignment="1">
      <alignment horizontal="center" vertical="center" wrapText="1"/>
    </xf>
    <xf numFmtId="1" fontId="18" fillId="0" borderId="39" xfId="2" applyNumberFormat="1" applyFont="1" applyBorder="1" applyAlignment="1">
      <alignment horizontal="center" vertical="center" wrapText="1"/>
    </xf>
    <xf numFmtId="181" fontId="18" fillId="0" borderId="40" xfId="2" applyNumberFormat="1" applyFont="1" applyBorder="1" applyAlignment="1">
      <alignment horizontal="center" vertical="center" wrapText="1"/>
    </xf>
    <xf numFmtId="0" fontId="6" fillId="0" borderId="41" xfId="2" applyFont="1" applyBorder="1" applyAlignment="1">
      <alignment horizontal="center" vertical="center" wrapText="1"/>
    </xf>
    <xf numFmtId="49" fontId="6" fillId="0" borderId="36" xfId="2" applyNumberFormat="1" applyFont="1" applyBorder="1" applyAlignment="1">
      <alignment horizontal="center" vertical="center" wrapText="1"/>
    </xf>
    <xf numFmtId="0" fontId="6" fillId="0" borderId="36" xfId="2" applyFont="1" applyBorder="1" applyAlignment="1">
      <alignment horizontal="left" vertical="center" wrapText="1"/>
    </xf>
    <xf numFmtId="0" fontId="6" fillId="0" borderId="42" xfId="2" applyFont="1" applyBorder="1" applyAlignment="1">
      <alignment horizontal="left" vertical="center" wrapText="1"/>
    </xf>
    <xf numFmtId="0" fontId="6" fillId="0" borderId="43" xfId="2" applyFont="1" applyBorder="1" applyAlignment="1">
      <alignment horizontal="left" vertical="center" wrapText="1"/>
    </xf>
    <xf numFmtId="0" fontId="6" fillId="0" borderId="44" xfId="2" applyFont="1" applyBorder="1" applyAlignment="1">
      <alignment horizontal="left" vertical="center" wrapText="1"/>
    </xf>
    <xf numFmtId="0" fontId="6" fillId="0" borderId="31" xfId="2" applyFont="1" applyBorder="1" applyAlignment="1">
      <alignment horizontal="center" vertical="center" wrapText="1"/>
    </xf>
    <xf numFmtId="1" fontId="18" fillId="0" borderId="45" xfId="2" applyNumberFormat="1" applyFont="1" applyBorder="1" applyAlignment="1">
      <alignment horizontal="center" vertical="center" wrapText="1"/>
    </xf>
    <xf numFmtId="181" fontId="18" fillId="0" borderId="46" xfId="2" applyNumberFormat="1" applyFont="1" applyBorder="1" applyAlignment="1">
      <alignment horizontal="center" vertical="center" wrapText="1"/>
    </xf>
    <xf numFmtId="0" fontId="6" fillId="0" borderId="47" xfId="2" applyFont="1" applyBorder="1" applyAlignment="1">
      <alignment horizontal="left" vertical="center" wrapText="1"/>
    </xf>
    <xf numFmtId="0" fontId="6" fillId="0" borderId="48" xfId="2" applyFont="1" applyBorder="1" applyAlignment="1">
      <alignment horizontal="left" vertical="center" wrapText="1"/>
    </xf>
    <xf numFmtId="1" fontId="18" fillId="0" borderId="49" xfId="2" applyNumberFormat="1" applyFont="1" applyBorder="1" applyAlignment="1">
      <alignment horizontal="center" vertical="center" wrapText="1"/>
    </xf>
    <xf numFmtId="181" fontId="18" fillId="0" borderId="50" xfId="2" applyNumberFormat="1" applyFont="1" applyBorder="1" applyAlignment="1">
      <alignment horizontal="center" vertical="center" wrapText="1"/>
    </xf>
    <xf numFmtId="0" fontId="6" fillId="0" borderId="51" xfId="2" applyFont="1" applyBorder="1" applyAlignment="1">
      <alignment horizontal="left" vertical="center" wrapText="1"/>
    </xf>
    <xf numFmtId="0" fontId="6" fillId="0" borderId="52" xfId="2" applyFont="1" applyBorder="1" applyAlignment="1">
      <alignment horizontal="left" vertical="center" wrapText="1"/>
    </xf>
    <xf numFmtId="1" fontId="18" fillId="0" borderId="53" xfId="2" applyNumberFormat="1" applyFont="1" applyBorder="1" applyAlignment="1">
      <alignment horizontal="center" vertical="center" wrapText="1"/>
    </xf>
    <xf numFmtId="181" fontId="18" fillId="0" borderId="54" xfId="2" applyNumberFormat="1" applyFont="1" applyBorder="1" applyAlignment="1">
      <alignment horizontal="center" vertical="center" wrapText="1"/>
    </xf>
    <xf numFmtId="0" fontId="6" fillId="0" borderId="55" xfId="2" applyFont="1" applyBorder="1" applyAlignment="1">
      <alignment horizontal="center" vertical="center" wrapText="1"/>
    </xf>
    <xf numFmtId="1" fontId="18" fillId="0" borderId="56" xfId="2" applyNumberFormat="1" applyFont="1" applyBorder="1" applyAlignment="1">
      <alignment horizontal="center" vertical="center" wrapText="1"/>
    </xf>
    <xf numFmtId="181" fontId="18" fillId="0" borderId="57" xfId="2" applyNumberFormat="1" applyFont="1" applyBorder="1" applyAlignment="1">
      <alignment horizontal="center" vertical="center" wrapText="1"/>
    </xf>
    <xf numFmtId="1" fontId="18" fillId="0" borderId="58" xfId="2" applyNumberFormat="1" applyFont="1" applyBorder="1" applyAlignment="1">
      <alignment horizontal="center" vertical="center" wrapText="1"/>
    </xf>
    <xf numFmtId="181" fontId="18" fillId="0" borderId="59" xfId="2" applyNumberFormat="1" applyFont="1" applyBorder="1" applyAlignment="1">
      <alignment horizontal="center" vertical="center" wrapText="1"/>
    </xf>
    <xf numFmtId="0" fontId="6" fillId="0" borderId="60" xfId="2" applyFont="1" applyBorder="1" applyAlignment="1">
      <alignment horizontal="left" vertical="center" wrapText="1"/>
    </xf>
    <xf numFmtId="0" fontId="4" fillId="0" borderId="0" xfId="2" applyFont="1" applyAlignment="1">
      <alignment horizontal="right"/>
    </xf>
    <xf numFmtId="0" fontId="4" fillId="0" borderId="1" xfId="2" applyFont="1" applyBorder="1"/>
    <xf numFmtId="0" fontId="9" fillId="0" borderId="0" xfId="2" applyFont="1"/>
    <xf numFmtId="0" fontId="8" fillId="0" borderId="0" xfId="2" applyFont="1"/>
    <xf numFmtId="0" fontId="5" fillId="0" borderId="0" xfId="2" applyFont="1"/>
    <xf numFmtId="0" fontId="5" fillId="0" borderId="0" xfId="2" applyFont="1" applyAlignment="1">
      <alignment horizontal="right"/>
    </xf>
    <xf numFmtId="0" fontId="2" fillId="0" borderId="0" xfId="2" applyFont="1"/>
    <xf numFmtId="0" fontId="6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2" xfId="1" applyFont="1" applyBorder="1" applyAlignment="1">
      <alignment horizontal="right"/>
    </xf>
    <xf numFmtId="0" fontId="4" fillId="0" borderId="5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6" fillId="0" borderId="11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22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6" fillId="0" borderId="1" xfId="1" applyFont="1" applyBorder="1" applyProtection="1">
      <protection locked="0"/>
    </xf>
    <xf numFmtId="0" fontId="6" fillId="0" borderId="10" xfId="2" applyFont="1" applyBorder="1" applyAlignment="1">
      <alignment horizontal="center" vertical="center" wrapText="1"/>
    </xf>
    <xf numFmtId="0" fontId="4" fillId="0" borderId="19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4" fillId="3" borderId="6" xfId="2" applyFont="1" applyFill="1" applyBorder="1" applyAlignment="1">
      <alignment horizontal="center"/>
    </xf>
    <xf numFmtId="0" fontId="4" fillId="3" borderId="7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6" fillId="0" borderId="6" xfId="2" applyFont="1" applyBorder="1" applyAlignment="1">
      <alignment horizontal="center" shrinkToFit="1"/>
    </xf>
    <xf numFmtId="0" fontId="4" fillId="0" borderId="7" xfId="2" applyFont="1" applyBorder="1" applyAlignment="1">
      <alignment horizontal="center" shrinkToFit="1"/>
    </xf>
    <xf numFmtId="0" fontId="4" fillId="0" borderId="8" xfId="2" applyFont="1" applyBorder="1" applyAlignment="1">
      <alignment horizontal="center" shrinkToFit="1"/>
    </xf>
    <xf numFmtId="0" fontId="4" fillId="0" borderId="14" xfId="2" applyFont="1" applyBorder="1" applyAlignment="1">
      <alignment horizontal="center" shrinkToFit="1"/>
    </xf>
    <xf numFmtId="0" fontId="4" fillId="0" borderId="1" xfId="2" applyFont="1" applyBorder="1" applyAlignment="1">
      <alignment horizontal="center" shrinkToFit="1"/>
    </xf>
    <xf numFmtId="0" fontId="4" fillId="0" borderId="13" xfId="2" applyFont="1" applyBorder="1" applyAlignment="1">
      <alignment horizontal="center" shrinkToFit="1"/>
    </xf>
    <xf numFmtId="0" fontId="4" fillId="0" borderId="9" xfId="2" applyFont="1" applyBorder="1" applyAlignment="1">
      <alignment horizontal="center"/>
    </xf>
    <xf numFmtId="0" fontId="4" fillId="0" borderId="18" xfId="2" applyFont="1" applyBorder="1" applyAlignment="1">
      <alignment horizontal="center"/>
    </xf>
    <xf numFmtId="0" fontId="4" fillId="0" borderId="6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0" fontId="4" fillId="0" borderId="2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22" xfId="2" applyFont="1" applyFill="1" applyBorder="1" applyAlignment="1">
      <alignment horizontal="center" vertical="center"/>
    </xf>
    <xf numFmtId="0" fontId="4" fillId="4" borderId="13" xfId="2" applyFont="1" applyFill="1" applyBorder="1" applyAlignment="1">
      <alignment horizontal="center" vertical="center"/>
    </xf>
    <xf numFmtId="0" fontId="19" fillId="4" borderId="8" xfId="2" applyFont="1" applyFill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24" xfId="2" applyFont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center"/>
      <protection locked="0"/>
    </xf>
    <xf numFmtId="0" fontId="4" fillId="0" borderId="2" xfId="2" applyFont="1" applyBorder="1" applyAlignment="1">
      <alignment horizontal="right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7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4" fillId="0" borderId="8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</cellXfs>
  <cellStyles count="4">
    <cellStyle name="標準" xfId="0" builtinId="0"/>
    <cellStyle name="標準 2" xfId="1" xr:uid="{CD83ADC6-4D3A-4C89-85B0-F1219198B1A7}"/>
    <cellStyle name="標準 2 3" xfId="2" xr:uid="{6D149053-3CC2-47D7-AB31-DDA43AC9B1A2}"/>
    <cellStyle name="標準 99" xfId="3" xr:uid="{98048B9C-3535-4E2B-9A75-0E05CABC6F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externalLinks/externalLink1.xml" Type="http://schemas.openxmlformats.org/officeDocument/2006/relationships/externalLink"/><Relationship Id="rId5" Target="externalLinks/externalLink2.xml" Type="http://schemas.openxmlformats.org/officeDocument/2006/relationships/externalLink"/><Relationship Id="rId6" Target="externalLinks/externalLink3.xml" Type="http://schemas.openxmlformats.org/officeDocument/2006/relationships/externalLink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31042-6703-4704-A5AE-F182ACA4E11F}">
  <sheetPr>
    <tabColor rgb="FFFFFF00"/>
    <pageSetUpPr fitToPage="1"/>
  </sheetPr>
  <dimension ref="A1:Y73"/>
  <sheetViews>
    <sheetView view="pageBreakPreview" topLeftCell="A3" zoomScale="90" zoomScaleNormal="100" zoomScaleSheetLayoutView="90" workbookViewId="0">
      <selection activeCell="Y1" sqref="Y1:Y1048576"/>
    </sheetView>
  </sheetViews>
  <sheetFormatPr defaultRowHeight="10" x14ac:dyDescent="0.2"/>
  <cols>
    <col min="1" max="1" width="4.453125" style="67" bestFit="1" customWidth="1"/>
    <col min="2" max="2" width="3.81640625" style="67" bestFit="1" customWidth="1"/>
    <col min="3" max="3" width="15.81640625" style="67" bestFit="1" customWidth="1"/>
    <col min="4" max="4" width="10.6328125" style="67" bestFit="1" customWidth="1"/>
    <col min="5" max="5" width="10.6328125" style="67" customWidth="1"/>
    <col min="6" max="6" width="4.453125" style="67" bestFit="1" customWidth="1"/>
    <col min="7" max="7" width="6.90625" style="67" bestFit="1" customWidth="1"/>
    <col min="8" max="8" width="11.1796875" style="67" bestFit="1" customWidth="1"/>
    <col min="9" max="9" width="7.36328125" style="67" bestFit="1" customWidth="1"/>
    <col min="10" max="10" width="5.81640625" style="67" bestFit="1" customWidth="1"/>
    <col min="11" max="11" width="6" style="67" bestFit="1" customWidth="1"/>
    <col min="12" max="12" width="9.54296875" style="67" bestFit="1" customWidth="1"/>
    <col min="13" max="13" width="7.08984375" style="67" bestFit="1" customWidth="1"/>
    <col min="14" max="14" width="7.90625" style="67" bestFit="1" customWidth="1"/>
    <col min="15" max="15" width="7.36328125" style="67" bestFit="1" customWidth="1"/>
    <col min="16" max="17" width="6.90625" style="67" bestFit="1" customWidth="1"/>
    <col min="18" max="18" width="4.08984375" style="67" bestFit="1" customWidth="1"/>
    <col min="19" max="19" width="5.81640625" style="67" bestFit="1" customWidth="1"/>
    <col min="20" max="20" width="8.1796875" style="67" bestFit="1" customWidth="1"/>
    <col min="21" max="23" width="8" style="67" bestFit="1" customWidth="1"/>
    <col min="24" max="24" width="8.453125" style="67" bestFit="1" customWidth="1"/>
    <col min="25" max="247" width="8.7265625" style="67"/>
    <col min="248" max="248" width="15.54296875" style="67" customWidth="1"/>
    <col min="249" max="249" width="3.81640625" style="67" bestFit="1" customWidth="1"/>
    <col min="250" max="250" width="37.453125" style="67" customWidth="1"/>
    <col min="251" max="251" width="13.6328125" style="67" bestFit="1" customWidth="1"/>
    <col min="252" max="252" width="15.90625" style="67" customWidth="1"/>
    <col min="253" max="253" width="12.81640625" style="67" customWidth="1"/>
    <col min="254" max="254" width="7.36328125" style="67" customWidth="1"/>
    <col min="255" max="255" width="11.81640625" style="67" bestFit="1" customWidth="1"/>
    <col min="256" max="256" width="10.1796875" style="67" bestFit="1" customWidth="1"/>
    <col min="257" max="257" width="6.81640625" style="67" bestFit="1" customWidth="1"/>
    <col min="258" max="258" width="5.7265625" style="67" bestFit="1" customWidth="1"/>
    <col min="259" max="259" width="8.54296875" style="67" bestFit="1" customWidth="1"/>
    <col min="260" max="261" width="8.26953125" style="67" bestFit="1" customWidth="1"/>
    <col min="262" max="262" width="8.453125" style="67" customWidth="1"/>
    <col min="263" max="263" width="14.1796875" style="67" bestFit="1" customWidth="1"/>
    <col min="264" max="264" width="13.1796875" style="67" customWidth="1"/>
    <col min="265" max="265" width="5.81640625" style="67" customWidth="1"/>
    <col min="266" max="266" width="16.90625" style="67" customWidth="1"/>
    <col min="267" max="267" width="10.7265625" style="67" bestFit="1" customWidth="1"/>
    <col min="268" max="269" width="8" style="67" bestFit="1" customWidth="1"/>
    <col min="270" max="503" width="8.7265625" style="67"/>
    <col min="504" max="504" width="15.54296875" style="67" customWidth="1"/>
    <col min="505" max="505" width="3.81640625" style="67" bestFit="1" customWidth="1"/>
    <col min="506" max="506" width="37.453125" style="67" customWidth="1"/>
    <col min="507" max="507" width="13.6328125" style="67" bestFit="1" customWidth="1"/>
    <col min="508" max="508" width="15.90625" style="67" customWidth="1"/>
    <col min="509" max="509" width="12.81640625" style="67" customWidth="1"/>
    <col min="510" max="510" width="7.36328125" style="67" customWidth="1"/>
    <col min="511" max="511" width="11.81640625" style="67" bestFit="1" customWidth="1"/>
    <col min="512" max="512" width="10.1796875" style="67" bestFit="1" customWidth="1"/>
    <col min="513" max="513" width="6.81640625" style="67" bestFit="1" customWidth="1"/>
    <col min="514" max="514" width="5.7265625" style="67" bestFit="1" customWidth="1"/>
    <col min="515" max="515" width="8.54296875" style="67" bestFit="1" customWidth="1"/>
    <col min="516" max="517" width="8.26953125" style="67" bestFit="1" customWidth="1"/>
    <col min="518" max="518" width="8.453125" style="67" customWidth="1"/>
    <col min="519" max="519" width="14.1796875" style="67" bestFit="1" customWidth="1"/>
    <col min="520" max="520" width="13.1796875" style="67" customWidth="1"/>
    <col min="521" max="521" width="5.81640625" style="67" customWidth="1"/>
    <col min="522" max="522" width="16.90625" style="67" customWidth="1"/>
    <col min="523" max="523" width="10.7265625" style="67" bestFit="1" customWidth="1"/>
    <col min="524" max="525" width="8" style="67" bestFit="1" customWidth="1"/>
    <col min="526" max="759" width="8.7265625" style="67"/>
    <col min="760" max="760" width="15.54296875" style="67" customWidth="1"/>
    <col min="761" max="761" width="3.81640625" style="67" bestFit="1" customWidth="1"/>
    <col min="762" max="762" width="37.453125" style="67" customWidth="1"/>
    <col min="763" max="763" width="13.6328125" style="67" bestFit="1" customWidth="1"/>
    <col min="764" max="764" width="15.90625" style="67" customWidth="1"/>
    <col min="765" max="765" width="12.81640625" style="67" customWidth="1"/>
    <col min="766" max="766" width="7.36328125" style="67" customWidth="1"/>
    <col min="767" max="767" width="11.81640625" style="67" bestFit="1" customWidth="1"/>
    <col min="768" max="768" width="10.1796875" style="67" bestFit="1" customWidth="1"/>
    <col min="769" max="769" width="6.81640625" style="67" bestFit="1" customWidth="1"/>
    <col min="770" max="770" width="5.7265625" style="67" bestFit="1" customWidth="1"/>
    <col min="771" max="771" width="8.54296875" style="67" bestFit="1" customWidth="1"/>
    <col min="772" max="773" width="8.26953125" style="67" bestFit="1" customWidth="1"/>
    <col min="774" max="774" width="8.453125" style="67" customWidth="1"/>
    <col min="775" max="775" width="14.1796875" style="67" bestFit="1" customWidth="1"/>
    <col min="776" max="776" width="13.1796875" style="67" customWidth="1"/>
    <col min="777" max="777" width="5.81640625" style="67" customWidth="1"/>
    <col min="778" max="778" width="16.90625" style="67" customWidth="1"/>
    <col min="779" max="779" width="10.7265625" style="67" bestFit="1" customWidth="1"/>
    <col min="780" max="781" width="8" style="67" bestFit="1" customWidth="1"/>
    <col min="782" max="1015" width="8.7265625" style="67"/>
    <col min="1016" max="1016" width="15.54296875" style="67" customWidth="1"/>
    <col min="1017" max="1017" width="3.81640625" style="67" bestFit="1" customWidth="1"/>
    <col min="1018" max="1018" width="37.453125" style="67" customWidth="1"/>
    <col min="1019" max="1019" width="13.6328125" style="67" bestFit="1" customWidth="1"/>
    <col min="1020" max="1020" width="15.90625" style="67" customWidth="1"/>
    <col min="1021" max="1021" width="12.81640625" style="67" customWidth="1"/>
    <col min="1022" max="1022" width="7.36328125" style="67" customWidth="1"/>
    <col min="1023" max="1023" width="11.81640625" style="67" bestFit="1" customWidth="1"/>
    <col min="1024" max="1024" width="10.1796875" style="67" bestFit="1" customWidth="1"/>
    <col min="1025" max="1025" width="6.81640625" style="67" bestFit="1" customWidth="1"/>
    <col min="1026" max="1026" width="5.7265625" style="67" bestFit="1" customWidth="1"/>
    <col min="1027" max="1027" width="8.54296875" style="67" bestFit="1" customWidth="1"/>
    <col min="1028" max="1029" width="8.26953125" style="67" bestFit="1" customWidth="1"/>
    <col min="1030" max="1030" width="8.453125" style="67" customWidth="1"/>
    <col min="1031" max="1031" width="14.1796875" style="67" bestFit="1" customWidth="1"/>
    <col min="1032" max="1032" width="13.1796875" style="67" customWidth="1"/>
    <col min="1033" max="1033" width="5.81640625" style="67" customWidth="1"/>
    <col min="1034" max="1034" width="16.90625" style="67" customWidth="1"/>
    <col min="1035" max="1035" width="10.7265625" style="67" bestFit="1" customWidth="1"/>
    <col min="1036" max="1037" width="8" style="67" bestFit="1" customWidth="1"/>
    <col min="1038" max="1271" width="8.7265625" style="67"/>
    <col min="1272" max="1272" width="15.54296875" style="67" customWidth="1"/>
    <col min="1273" max="1273" width="3.81640625" style="67" bestFit="1" customWidth="1"/>
    <col min="1274" max="1274" width="37.453125" style="67" customWidth="1"/>
    <col min="1275" max="1275" width="13.6328125" style="67" bestFit="1" customWidth="1"/>
    <col min="1276" max="1276" width="15.90625" style="67" customWidth="1"/>
    <col min="1277" max="1277" width="12.81640625" style="67" customWidth="1"/>
    <col min="1278" max="1278" width="7.36328125" style="67" customWidth="1"/>
    <col min="1279" max="1279" width="11.81640625" style="67" bestFit="1" customWidth="1"/>
    <col min="1280" max="1280" width="10.1796875" style="67" bestFit="1" customWidth="1"/>
    <col min="1281" max="1281" width="6.81640625" style="67" bestFit="1" customWidth="1"/>
    <col min="1282" max="1282" width="5.7265625" style="67" bestFit="1" customWidth="1"/>
    <col min="1283" max="1283" width="8.54296875" style="67" bestFit="1" customWidth="1"/>
    <col min="1284" max="1285" width="8.26953125" style="67" bestFit="1" customWidth="1"/>
    <col min="1286" max="1286" width="8.453125" style="67" customWidth="1"/>
    <col min="1287" max="1287" width="14.1796875" style="67" bestFit="1" customWidth="1"/>
    <col min="1288" max="1288" width="13.1796875" style="67" customWidth="1"/>
    <col min="1289" max="1289" width="5.81640625" style="67" customWidth="1"/>
    <col min="1290" max="1290" width="16.90625" style="67" customWidth="1"/>
    <col min="1291" max="1291" width="10.7265625" style="67" bestFit="1" customWidth="1"/>
    <col min="1292" max="1293" width="8" style="67" bestFit="1" customWidth="1"/>
    <col min="1294" max="1527" width="8.7265625" style="67"/>
    <col min="1528" max="1528" width="15.54296875" style="67" customWidth="1"/>
    <col min="1529" max="1529" width="3.81640625" style="67" bestFit="1" customWidth="1"/>
    <col min="1530" max="1530" width="37.453125" style="67" customWidth="1"/>
    <col min="1531" max="1531" width="13.6328125" style="67" bestFit="1" customWidth="1"/>
    <col min="1532" max="1532" width="15.90625" style="67" customWidth="1"/>
    <col min="1533" max="1533" width="12.81640625" style="67" customWidth="1"/>
    <col min="1534" max="1534" width="7.36328125" style="67" customWidth="1"/>
    <col min="1535" max="1535" width="11.81640625" style="67" bestFit="1" customWidth="1"/>
    <col min="1536" max="1536" width="10.1796875" style="67" bestFit="1" customWidth="1"/>
    <col min="1537" max="1537" width="6.81640625" style="67" bestFit="1" customWidth="1"/>
    <col min="1538" max="1538" width="5.7265625" style="67" bestFit="1" customWidth="1"/>
    <col min="1539" max="1539" width="8.54296875" style="67" bestFit="1" customWidth="1"/>
    <col min="1540" max="1541" width="8.26953125" style="67" bestFit="1" customWidth="1"/>
    <col min="1542" max="1542" width="8.453125" style="67" customWidth="1"/>
    <col min="1543" max="1543" width="14.1796875" style="67" bestFit="1" customWidth="1"/>
    <col min="1544" max="1544" width="13.1796875" style="67" customWidth="1"/>
    <col min="1545" max="1545" width="5.81640625" style="67" customWidth="1"/>
    <col min="1546" max="1546" width="16.90625" style="67" customWidth="1"/>
    <col min="1547" max="1547" width="10.7265625" style="67" bestFit="1" customWidth="1"/>
    <col min="1548" max="1549" width="8" style="67" bestFit="1" customWidth="1"/>
    <col min="1550" max="1783" width="8.7265625" style="67"/>
    <col min="1784" max="1784" width="15.54296875" style="67" customWidth="1"/>
    <col min="1785" max="1785" width="3.81640625" style="67" bestFit="1" customWidth="1"/>
    <col min="1786" max="1786" width="37.453125" style="67" customWidth="1"/>
    <col min="1787" max="1787" width="13.6328125" style="67" bestFit="1" customWidth="1"/>
    <col min="1788" max="1788" width="15.90625" style="67" customWidth="1"/>
    <col min="1789" max="1789" width="12.81640625" style="67" customWidth="1"/>
    <col min="1790" max="1790" width="7.36328125" style="67" customWidth="1"/>
    <col min="1791" max="1791" width="11.81640625" style="67" bestFit="1" customWidth="1"/>
    <col min="1792" max="1792" width="10.1796875" style="67" bestFit="1" customWidth="1"/>
    <col min="1793" max="1793" width="6.81640625" style="67" bestFit="1" customWidth="1"/>
    <col min="1794" max="1794" width="5.7265625" style="67" bestFit="1" customWidth="1"/>
    <col min="1795" max="1795" width="8.54296875" style="67" bestFit="1" customWidth="1"/>
    <col min="1796" max="1797" width="8.26953125" style="67" bestFit="1" customWidth="1"/>
    <col min="1798" max="1798" width="8.453125" style="67" customWidth="1"/>
    <col min="1799" max="1799" width="14.1796875" style="67" bestFit="1" customWidth="1"/>
    <col min="1800" max="1800" width="13.1796875" style="67" customWidth="1"/>
    <col min="1801" max="1801" width="5.81640625" style="67" customWidth="1"/>
    <col min="1802" max="1802" width="16.90625" style="67" customWidth="1"/>
    <col min="1803" max="1803" width="10.7265625" style="67" bestFit="1" customWidth="1"/>
    <col min="1804" max="1805" width="8" style="67" bestFit="1" customWidth="1"/>
    <col min="1806" max="2039" width="8.7265625" style="67"/>
    <col min="2040" max="2040" width="15.54296875" style="67" customWidth="1"/>
    <col min="2041" max="2041" width="3.81640625" style="67" bestFit="1" customWidth="1"/>
    <col min="2042" max="2042" width="37.453125" style="67" customWidth="1"/>
    <col min="2043" max="2043" width="13.6328125" style="67" bestFit="1" customWidth="1"/>
    <col min="2044" max="2044" width="15.90625" style="67" customWidth="1"/>
    <col min="2045" max="2045" width="12.81640625" style="67" customWidth="1"/>
    <col min="2046" max="2046" width="7.36328125" style="67" customWidth="1"/>
    <col min="2047" max="2047" width="11.81640625" style="67" bestFit="1" customWidth="1"/>
    <col min="2048" max="2048" width="10.1796875" style="67" bestFit="1" customWidth="1"/>
    <col min="2049" max="2049" width="6.81640625" style="67" bestFit="1" customWidth="1"/>
    <col min="2050" max="2050" width="5.7265625" style="67" bestFit="1" customWidth="1"/>
    <col min="2051" max="2051" width="8.54296875" style="67" bestFit="1" customWidth="1"/>
    <col min="2052" max="2053" width="8.26953125" style="67" bestFit="1" customWidth="1"/>
    <col min="2054" max="2054" width="8.453125" style="67" customWidth="1"/>
    <col min="2055" max="2055" width="14.1796875" style="67" bestFit="1" customWidth="1"/>
    <col min="2056" max="2056" width="13.1796875" style="67" customWidth="1"/>
    <col min="2057" max="2057" width="5.81640625" style="67" customWidth="1"/>
    <col min="2058" max="2058" width="16.90625" style="67" customWidth="1"/>
    <col min="2059" max="2059" width="10.7265625" style="67" bestFit="1" customWidth="1"/>
    <col min="2060" max="2061" width="8" style="67" bestFit="1" customWidth="1"/>
    <col min="2062" max="2295" width="8.7265625" style="67"/>
    <col min="2296" max="2296" width="15.54296875" style="67" customWidth="1"/>
    <col min="2297" max="2297" width="3.81640625" style="67" bestFit="1" customWidth="1"/>
    <col min="2298" max="2298" width="37.453125" style="67" customWidth="1"/>
    <col min="2299" max="2299" width="13.6328125" style="67" bestFit="1" customWidth="1"/>
    <col min="2300" max="2300" width="15.90625" style="67" customWidth="1"/>
    <col min="2301" max="2301" width="12.81640625" style="67" customWidth="1"/>
    <col min="2302" max="2302" width="7.36328125" style="67" customWidth="1"/>
    <col min="2303" max="2303" width="11.81640625" style="67" bestFit="1" customWidth="1"/>
    <col min="2304" max="2304" width="10.1796875" style="67" bestFit="1" customWidth="1"/>
    <col min="2305" max="2305" width="6.81640625" style="67" bestFit="1" customWidth="1"/>
    <col min="2306" max="2306" width="5.7265625" style="67" bestFit="1" customWidth="1"/>
    <col min="2307" max="2307" width="8.54296875" style="67" bestFit="1" customWidth="1"/>
    <col min="2308" max="2309" width="8.26953125" style="67" bestFit="1" customWidth="1"/>
    <col min="2310" max="2310" width="8.453125" style="67" customWidth="1"/>
    <col min="2311" max="2311" width="14.1796875" style="67" bestFit="1" customWidth="1"/>
    <col min="2312" max="2312" width="13.1796875" style="67" customWidth="1"/>
    <col min="2313" max="2313" width="5.81640625" style="67" customWidth="1"/>
    <col min="2314" max="2314" width="16.90625" style="67" customWidth="1"/>
    <col min="2315" max="2315" width="10.7265625" style="67" bestFit="1" customWidth="1"/>
    <col min="2316" max="2317" width="8" style="67" bestFit="1" customWidth="1"/>
    <col min="2318" max="2551" width="8.7265625" style="67"/>
    <col min="2552" max="2552" width="15.54296875" style="67" customWidth="1"/>
    <col min="2553" max="2553" width="3.81640625" style="67" bestFit="1" customWidth="1"/>
    <col min="2554" max="2554" width="37.453125" style="67" customWidth="1"/>
    <col min="2555" max="2555" width="13.6328125" style="67" bestFit="1" customWidth="1"/>
    <col min="2556" max="2556" width="15.90625" style="67" customWidth="1"/>
    <col min="2557" max="2557" width="12.81640625" style="67" customWidth="1"/>
    <col min="2558" max="2558" width="7.36328125" style="67" customWidth="1"/>
    <col min="2559" max="2559" width="11.81640625" style="67" bestFit="1" customWidth="1"/>
    <col min="2560" max="2560" width="10.1796875" style="67" bestFit="1" customWidth="1"/>
    <col min="2561" max="2561" width="6.81640625" style="67" bestFit="1" customWidth="1"/>
    <col min="2562" max="2562" width="5.7265625" style="67" bestFit="1" customWidth="1"/>
    <col min="2563" max="2563" width="8.54296875" style="67" bestFit="1" customWidth="1"/>
    <col min="2564" max="2565" width="8.26953125" style="67" bestFit="1" customWidth="1"/>
    <col min="2566" max="2566" width="8.453125" style="67" customWidth="1"/>
    <col min="2567" max="2567" width="14.1796875" style="67" bestFit="1" customWidth="1"/>
    <col min="2568" max="2568" width="13.1796875" style="67" customWidth="1"/>
    <col min="2569" max="2569" width="5.81640625" style="67" customWidth="1"/>
    <col min="2570" max="2570" width="16.90625" style="67" customWidth="1"/>
    <col min="2571" max="2571" width="10.7265625" style="67" bestFit="1" customWidth="1"/>
    <col min="2572" max="2573" width="8" style="67" bestFit="1" customWidth="1"/>
    <col min="2574" max="2807" width="8.7265625" style="67"/>
    <col min="2808" max="2808" width="15.54296875" style="67" customWidth="1"/>
    <col min="2809" max="2809" width="3.81640625" style="67" bestFit="1" customWidth="1"/>
    <col min="2810" max="2810" width="37.453125" style="67" customWidth="1"/>
    <col min="2811" max="2811" width="13.6328125" style="67" bestFit="1" customWidth="1"/>
    <col min="2812" max="2812" width="15.90625" style="67" customWidth="1"/>
    <col min="2813" max="2813" width="12.81640625" style="67" customWidth="1"/>
    <col min="2814" max="2814" width="7.36328125" style="67" customWidth="1"/>
    <col min="2815" max="2815" width="11.81640625" style="67" bestFit="1" customWidth="1"/>
    <col min="2816" max="2816" width="10.1796875" style="67" bestFit="1" customWidth="1"/>
    <col min="2817" max="2817" width="6.81640625" style="67" bestFit="1" customWidth="1"/>
    <col min="2818" max="2818" width="5.7265625" style="67" bestFit="1" customWidth="1"/>
    <col min="2819" max="2819" width="8.54296875" style="67" bestFit="1" customWidth="1"/>
    <col min="2820" max="2821" width="8.26953125" style="67" bestFit="1" customWidth="1"/>
    <col min="2822" max="2822" width="8.453125" style="67" customWidth="1"/>
    <col min="2823" max="2823" width="14.1796875" style="67" bestFit="1" customWidth="1"/>
    <col min="2824" max="2824" width="13.1796875" style="67" customWidth="1"/>
    <col min="2825" max="2825" width="5.81640625" style="67" customWidth="1"/>
    <col min="2826" max="2826" width="16.90625" style="67" customWidth="1"/>
    <col min="2827" max="2827" width="10.7265625" style="67" bestFit="1" customWidth="1"/>
    <col min="2828" max="2829" width="8" style="67" bestFit="1" customWidth="1"/>
    <col min="2830" max="3063" width="8.7265625" style="67"/>
    <col min="3064" max="3064" width="15.54296875" style="67" customWidth="1"/>
    <col min="3065" max="3065" width="3.81640625" style="67" bestFit="1" customWidth="1"/>
    <col min="3066" max="3066" width="37.453125" style="67" customWidth="1"/>
    <col min="3067" max="3067" width="13.6328125" style="67" bestFit="1" customWidth="1"/>
    <col min="3068" max="3068" width="15.90625" style="67" customWidth="1"/>
    <col min="3069" max="3069" width="12.81640625" style="67" customWidth="1"/>
    <col min="3070" max="3070" width="7.36328125" style="67" customWidth="1"/>
    <col min="3071" max="3071" width="11.81640625" style="67" bestFit="1" customWidth="1"/>
    <col min="3072" max="3072" width="10.1796875" style="67" bestFit="1" customWidth="1"/>
    <col min="3073" max="3073" width="6.81640625" style="67" bestFit="1" customWidth="1"/>
    <col min="3074" max="3074" width="5.7265625" style="67" bestFit="1" customWidth="1"/>
    <col min="3075" max="3075" width="8.54296875" style="67" bestFit="1" customWidth="1"/>
    <col min="3076" max="3077" width="8.26953125" style="67" bestFit="1" customWidth="1"/>
    <col min="3078" max="3078" width="8.453125" style="67" customWidth="1"/>
    <col min="3079" max="3079" width="14.1796875" style="67" bestFit="1" customWidth="1"/>
    <col min="3080" max="3080" width="13.1796875" style="67" customWidth="1"/>
    <col min="3081" max="3081" width="5.81640625" style="67" customWidth="1"/>
    <col min="3082" max="3082" width="16.90625" style="67" customWidth="1"/>
    <col min="3083" max="3083" width="10.7265625" style="67" bestFit="1" customWidth="1"/>
    <col min="3084" max="3085" width="8" style="67" bestFit="1" customWidth="1"/>
    <col min="3086" max="3319" width="8.7265625" style="67"/>
    <col min="3320" max="3320" width="15.54296875" style="67" customWidth="1"/>
    <col min="3321" max="3321" width="3.81640625" style="67" bestFit="1" customWidth="1"/>
    <col min="3322" max="3322" width="37.453125" style="67" customWidth="1"/>
    <col min="3323" max="3323" width="13.6328125" style="67" bestFit="1" customWidth="1"/>
    <col min="3324" max="3324" width="15.90625" style="67" customWidth="1"/>
    <col min="3325" max="3325" width="12.81640625" style="67" customWidth="1"/>
    <col min="3326" max="3326" width="7.36328125" style="67" customWidth="1"/>
    <col min="3327" max="3327" width="11.81640625" style="67" bestFit="1" customWidth="1"/>
    <col min="3328" max="3328" width="10.1796875" style="67" bestFit="1" customWidth="1"/>
    <col min="3329" max="3329" width="6.81640625" style="67" bestFit="1" customWidth="1"/>
    <col min="3330" max="3330" width="5.7265625" style="67" bestFit="1" customWidth="1"/>
    <col min="3331" max="3331" width="8.54296875" style="67" bestFit="1" customWidth="1"/>
    <col min="3332" max="3333" width="8.26953125" style="67" bestFit="1" customWidth="1"/>
    <col min="3334" max="3334" width="8.453125" style="67" customWidth="1"/>
    <col min="3335" max="3335" width="14.1796875" style="67" bestFit="1" customWidth="1"/>
    <col min="3336" max="3336" width="13.1796875" style="67" customWidth="1"/>
    <col min="3337" max="3337" width="5.81640625" style="67" customWidth="1"/>
    <col min="3338" max="3338" width="16.90625" style="67" customWidth="1"/>
    <col min="3339" max="3339" width="10.7265625" style="67" bestFit="1" customWidth="1"/>
    <col min="3340" max="3341" width="8" style="67" bestFit="1" customWidth="1"/>
    <col min="3342" max="3575" width="8.7265625" style="67"/>
    <col min="3576" max="3576" width="15.54296875" style="67" customWidth="1"/>
    <col min="3577" max="3577" width="3.81640625" style="67" bestFit="1" customWidth="1"/>
    <col min="3578" max="3578" width="37.453125" style="67" customWidth="1"/>
    <col min="3579" max="3579" width="13.6328125" style="67" bestFit="1" customWidth="1"/>
    <col min="3580" max="3580" width="15.90625" style="67" customWidth="1"/>
    <col min="3581" max="3581" width="12.81640625" style="67" customWidth="1"/>
    <col min="3582" max="3582" width="7.36328125" style="67" customWidth="1"/>
    <col min="3583" max="3583" width="11.81640625" style="67" bestFit="1" customWidth="1"/>
    <col min="3584" max="3584" width="10.1796875" style="67" bestFit="1" customWidth="1"/>
    <col min="3585" max="3585" width="6.81640625" style="67" bestFit="1" customWidth="1"/>
    <col min="3586" max="3586" width="5.7265625" style="67" bestFit="1" customWidth="1"/>
    <col min="3587" max="3587" width="8.54296875" style="67" bestFit="1" customWidth="1"/>
    <col min="3588" max="3589" width="8.26953125" style="67" bestFit="1" customWidth="1"/>
    <col min="3590" max="3590" width="8.453125" style="67" customWidth="1"/>
    <col min="3591" max="3591" width="14.1796875" style="67" bestFit="1" customWidth="1"/>
    <col min="3592" max="3592" width="13.1796875" style="67" customWidth="1"/>
    <col min="3593" max="3593" width="5.81640625" style="67" customWidth="1"/>
    <col min="3594" max="3594" width="16.90625" style="67" customWidth="1"/>
    <col min="3595" max="3595" width="10.7265625" style="67" bestFit="1" customWidth="1"/>
    <col min="3596" max="3597" width="8" style="67" bestFit="1" customWidth="1"/>
    <col min="3598" max="3831" width="8.7265625" style="67"/>
    <col min="3832" max="3832" width="15.54296875" style="67" customWidth="1"/>
    <col min="3833" max="3833" width="3.81640625" style="67" bestFit="1" customWidth="1"/>
    <col min="3834" max="3834" width="37.453125" style="67" customWidth="1"/>
    <col min="3835" max="3835" width="13.6328125" style="67" bestFit="1" customWidth="1"/>
    <col min="3836" max="3836" width="15.90625" style="67" customWidth="1"/>
    <col min="3837" max="3837" width="12.81640625" style="67" customWidth="1"/>
    <col min="3838" max="3838" width="7.36328125" style="67" customWidth="1"/>
    <col min="3839" max="3839" width="11.81640625" style="67" bestFit="1" customWidth="1"/>
    <col min="3840" max="3840" width="10.1796875" style="67" bestFit="1" customWidth="1"/>
    <col min="3841" max="3841" width="6.81640625" style="67" bestFit="1" customWidth="1"/>
    <col min="3842" max="3842" width="5.7265625" style="67" bestFit="1" customWidth="1"/>
    <col min="3843" max="3843" width="8.54296875" style="67" bestFit="1" customWidth="1"/>
    <col min="3844" max="3845" width="8.26953125" style="67" bestFit="1" customWidth="1"/>
    <col min="3846" max="3846" width="8.453125" style="67" customWidth="1"/>
    <col min="3847" max="3847" width="14.1796875" style="67" bestFit="1" customWidth="1"/>
    <col min="3848" max="3848" width="13.1796875" style="67" customWidth="1"/>
    <col min="3849" max="3849" width="5.81640625" style="67" customWidth="1"/>
    <col min="3850" max="3850" width="16.90625" style="67" customWidth="1"/>
    <col min="3851" max="3851" width="10.7265625" style="67" bestFit="1" customWidth="1"/>
    <col min="3852" max="3853" width="8" style="67" bestFit="1" customWidth="1"/>
    <col min="3854" max="4087" width="8.7265625" style="67"/>
    <col min="4088" max="4088" width="15.54296875" style="67" customWidth="1"/>
    <col min="4089" max="4089" width="3.81640625" style="67" bestFit="1" customWidth="1"/>
    <col min="4090" max="4090" width="37.453125" style="67" customWidth="1"/>
    <col min="4091" max="4091" width="13.6328125" style="67" bestFit="1" customWidth="1"/>
    <col min="4092" max="4092" width="15.90625" style="67" customWidth="1"/>
    <col min="4093" max="4093" width="12.81640625" style="67" customWidth="1"/>
    <col min="4094" max="4094" width="7.36328125" style="67" customWidth="1"/>
    <col min="4095" max="4095" width="11.81640625" style="67" bestFit="1" customWidth="1"/>
    <col min="4096" max="4096" width="10.1796875" style="67" bestFit="1" customWidth="1"/>
    <col min="4097" max="4097" width="6.81640625" style="67" bestFit="1" customWidth="1"/>
    <col min="4098" max="4098" width="5.7265625" style="67" bestFit="1" customWidth="1"/>
    <col min="4099" max="4099" width="8.54296875" style="67" bestFit="1" customWidth="1"/>
    <col min="4100" max="4101" width="8.26953125" style="67" bestFit="1" customWidth="1"/>
    <col min="4102" max="4102" width="8.453125" style="67" customWidth="1"/>
    <col min="4103" max="4103" width="14.1796875" style="67" bestFit="1" customWidth="1"/>
    <col min="4104" max="4104" width="13.1796875" style="67" customWidth="1"/>
    <col min="4105" max="4105" width="5.81640625" style="67" customWidth="1"/>
    <col min="4106" max="4106" width="16.90625" style="67" customWidth="1"/>
    <col min="4107" max="4107" width="10.7265625" style="67" bestFit="1" customWidth="1"/>
    <col min="4108" max="4109" width="8" style="67" bestFit="1" customWidth="1"/>
    <col min="4110" max="4343" width="8.7265625" style="67"/>
    <col min="4344" max="4344" width="15.54296875" style="67" customWidth="1"/>
    <col min="4345" max="4345" width="3.81640625" style="67" bestFit="1" customWidth="1"/>
    <col min="4346" max="4346" width="37.453125" style="67" customWidth="1"/>
    <col min="4347" max="4347" width="13.6328125" style="67" bestFit="1" customWidth="1"/>
    <col min="4348" max="4348" width="15.90625" style="67" customWidth="1"/>
    <col min="4349" max="4349" width="12.81640625" style="67" customWidth="1"/>
    <col min="4350" max="4350" width="7.36328125" style="67" customWidth="1"/>
    <col min="4351" max="4351" width="11.81640625" style="67" bestFit="1" customWidth="1"/>
    <col min="4352" max="4352" width="10.1796875" style="67" bestFit="1" customWidth="1"/>
    <col min="4353" max="4353" width="6.81640625" style="67" bestFit="1" customWidth="1"/>
    <col min="4354" max="4354" width="5.7265625" style="67" bestFit="1" customWidth="1"/>
    <col min="4355" max="4355" width="8.54296875" style="67" bestFit="1" customWidth="1"/>
    <col min="4356" max="4357" width="8.26953125" style="67" bestFit="1" customWidth="1"/>
    <col min="4358" max="4358" width="8.453125" style="67" customWidth="1"/>
    <col min="4359" max="4359" width="14.1796875" style="67" bestFit="1" customWidth="1"/>
    <col min="4360" max="4360" width="13.1796875" style="67" customWidth="1"/>
    <col min="4361" max="4361" width="5.81640625" style="67" customWidth="1"/>
    <col min="4362" max="4362" width="16.90625" style="67" customWidth="1"/>
    <col min="4363" max="4363" width="10.7265625" style="67" bestFit="1" customWidth="1"/>
    <col min="4364" max="4365" width="8" style="67" bestFit="1" customWidth="1"/>
    <col min="4366" max="4599" width="8.7265625" style="67"/>
    <col min="4600" max="4600" width="15.54296875" style="67" customWidth="1"/>
    <col min="4601" max="4601" width="3.81640625" style="67" bestFit="1" customWidth="1"/>
    <col min="4602" max="4602" width="37.453125" style="67" customWidth="1"/>
    <col min="4603" max="4603" width="13.6328125" style="67" bestFit="1" customWidth="1"/>
    <col min="4604" max="4604" width="15.90625" style="67" customWidth="1"/>
    <col min="4605" max="4605" width="12.81640625" style="67" customWidth="1"/>
    <col min="4606" max="4606" width="7.36328125" style="67" customWidth="1"/>
    <col min="4607" max="4607" width="11.81640625" style="67" bestFit="1" customWidth="1"/>
    <col min="4608" max="4608" width="10.1796875" style="67" bestFit="1" customWidth="1"/>
    <col min="4609" max="4609" width="6.81640625" style="67" bestFit="1" customWidth="1"/>
    <col min="4610" max="4610" width="5.7265625" style="67" bestFit="1" customWidth="1"/>
    <col min="4611" max="4611" width="8.54296875" style="67" bestFit="1" customWidth="1"/>
    <col min="4612" max="4613" width="8.26953125" style="67" bestFit="1" customWidth="1"/>
    <col min="4614" max="4614" width="8.453125" style="67" customWidth="1"/>
    <col min="4615" max="4615" width="14.1796875" style="67" bestFit="1" customWidth="1"/>
    <col min="4616" max="4616" width="13.1796875" style="67" customWidth="1"/>
    <col min="4617" max="4617" width="5.81640625" style="67" customWidth="1"/>
    <col min="4618" max="4618" width="16.90625" style="67" customWidth="1"/>
    <col min="4619" max="4619" width="10.7265625" style="67" bestFit="1" customWidth="1"/>
    <col min="4620" max="4621" width="8" style="67" bestFit="1" customWidth="1"/>
    <col min="4622" max="4855" width="8.7265625" style="67"/>
    <col min="4856" max="4856" width="15.54296875" style="67" customWidth="1"/>
    <col min="4857" max="4857" width="3.81640625" style="67" bestFit="1" customWidth="1"/>
    <col min="4858" max="4858" width="37.453125" style="67" customWidth="1"/>
    <col min="4859" max="4859" width="13.6328125" style="67" bestFit="1" customWidth="1"/>
    <col min="4860" max="4860" width="15.90625" style="67" customWidth="1"/>
    <col min="4861" max="4861" width="12.81640625" style="67" customWidth="1"/>
    <col min="4862" max="4862" width="7.36328125" style="67" customWidth="1"/>
    <col min="4863" max="4863" width="11.81640625" style="67" bestFit="1" customWidth="1"/>
    <col min="4864" max="4864" width="10.1796875" style="67" bestFit="1" customWidth="1"/>
    <col min="4865" max="4865" width="6.81640625" style="67" bestFit="1" customWidth="1"/>
    <col min="4866" max="4866" width="5.7265625" style="67" bestFit="1" customWidth="1"/>
    <col min="4867" max="4867" width="8.54296875" style="67" bestFit="1" customWidth="1"/>
    <col min="4868" max="4869" width="8.26953125" style="67" bestFit="1" customWidth="1"/>
    <col min="4870" max="4870" width="8.453125" style="67" customWidth="1"/>
    <col min="4871" max="4871" width="14.1796875" style="67" bestFit="1" customWidth="1"/>
    <col min="4872" max="4872" width="13.1796875" style="67" customWidth="1"/>
    <col min="4873" max="4873" width="5.81640625" style="67" customWidth="1"/>
    <col min="4874" max="4874" width="16.90625" style="67" customWidth="1"/>
    <col min="4875" max="4875" width="10.7265625" style="67" bestFit="1" customWidth="1"/>
    <col min="4876" max="4877" width="8" style="67" bestFit="1" customWidth="1"/>
    <col min="4878" max="5111" width="8.7265625" style="67"/>
    <col min="5112" max="5112" width="15.54296875" style="67" customWidth="1"/>
    <col min="5113" max="5113" width="3.81640625" style="67" bestFit="1" customWidth="1"/>
    <col min="5114" max="5114" width="37.453125" style="67" customWidth="1"/>
    <col min="5115" max="5115" width="13.6328125" style="67" bestFit="1" customWidth="1"/>
    <col min="5116" max="5116" width="15.90625" style="67" customWidth="1"/>
    <col min="5117" max="5117" width="12.81640625" style="67" customWidth="1"/>
    <col min="5118" max="5118" width="7.36328125" style="67" customWidth="1"/>
    <col min="5119" max="5119" width="11.81640625" style="67" bestFit="1" customWidth="1"/>
    <col min="5120" max="5120" width="10.1796875" style="67" bestFit="1" customWidth="1"/>
    <col min="5121" max="5121" width="6.81640625" style="67" bestFit="1" customWidth="1"/>
    <col min="5122" max="5122" width="5.7265625" style="67" bestFit="1" customWidth="1"/>
    <col min="5123" max="5123" width="8.54296875" style="67" bestFit="1" customWidth="1"/>
    <col min="5124" max="5125" width="8.26953125" style="67" bestFit="1" customWidth="1"/>
    <col min="5126" max="5126" width="8.453125" style="67" customWidth="1"/>
    <col min="5127" max="5127" width="14.1796875" style="67" bestFit="1" customWidth="1"/>
    <col min="5128" max="5128" width="13.1796875" style="67" customWidth="1"/>
    <col min="5129" max="5129" width="5.81640625" style="67" customWidth="1"/>
    <col min="5130" max="5130" width="16.90625" style="67" customWidth="1"/>
    <col min="5131" max="5131" width="10.7265625" style="67" bestFit="1" customWidth="1"/>
    <col min="5132" max="5133" width="8" style="67" bestFit="1" customWidth="1"/>
    <col min="5134" max="5367" width="8.7265625" style="67"/>
    <col min="5368" max="5368" width="15.54296875" style="67" customWidth="1"/>
    <col min="5369" max="5369" width="3.81640625" style="67" bestFit="1" customWidth="1"/>
    <col min="5370" max="5370" width="37.453125" style="67" customWidth="1"/>
    <col min="5371" max="5371" width="13.6328125" style="67" bestFit="1" customWidth="1"/>
    <col min="5372" max="5372" width="15.90625" style="67" customWidth="1"/>
    <col min="5373" max="5373" width="12.81640625" style="67" customWidth="1"/>
    <col min="5374" max="5374" width="7.36328125" style="67" customWidth="1"/>
    <col min="5375" max="5375" width="11.81640625" style="67" bestFit="1" customWidth="1"/>
    <col min="5376" max="5376" width="10.1796875" style="67" bestFit="1" customWidth="1"/>
    <col min="5377" max="5377" width="6.81640625" style="67" bestFit="1" customWidth="1"/>
    <col min="5378" max="5378" width="5.7265625" style="67" bestFit="1" customWidth="1"/>
    <col min="5379" max="5379" width="8.54296875" style="67" bestFit="1" customWidth="1"/>
    <col min="5380" max="5381" width="8.26953125" style="67" bestFit="1" customWidth="1"/>
    <col min="5382" max="5382" width="8.453125" style="67" customWidth="1"/>
    <col min="5383" max="5383" width="14.1796875" style="67" bestFit="1" customWidth="1"/>
    <col min="5384" max="5384" width="13.1796875" style="67" customWidth="1"/>
    <col min="5385" max="5385" width="5.81640625" style="67" customWidth="1"/>
    <col min="5386" max="5386" width="16.90625" style="67" customWidth="1"/>
    <col min="5387" max="5387" width="10.7265625" style="67" bestFit="1" customWidth="1"/>
    <col min="5388" max="5389" width="8" style="67" bestFit="1" customWidth="1"/>
    <col min="5390" max="5623" width="8.7265625" style="67"/>
    <col min="5624" max="5624" width="15.54296875" style="67" customWidth="1"/>
    <col min="5625" max="5625" width="3.81640625" style="67" bestFit="1" customWidth="1"/>
    <col min="5626" max="5626" width="37.453125" style="67" customWidth="1"/>
    <col min="5627" max="5627" width="13.6328125" style="67" bestFit="1" customWidth="1"/>
    <col min="5628" max="5628" width="15.90625" style="67" customWidth="1"/>
    <col min="5629" max="5629" width="12.81640625" style="67" customWidth="1"/>
    <col min="5630" max="5630" width="7.36328125" style="67" customWidth="1"/>
    <col min="5631" max="5631" width="11.81640625" style="67" bestFit="1" customWidth="1"/>
    <col min="5632" max="5632" width="10.1796875" style="67" bestFit="1" customWidth="1"/>
    <col min="5633" max="5633" width="6.81640625" style="67" bestFit="1" customWidth="1"/>
    <col min="5634" max="5634" width="5.7265625" style="67" bestFit="1" customWidth="1"/>
    <col min="5635" max="5635" width="8.54296875" style="67" bestFit="1" customWidth="1"/>
    <col min="5636" max="5637" width="8.26953125" style="67" bestFit="1" customWidth="1"/>
    <col min="5638" max="5638" width="8.453125" style="67" customWidth="1"/>
    <col min="5639" max="5639" width="14.1796875" style="67" bestFit="1" customWidth="1"/>
    <col min="5640" max="5640" width="13.1796875" style="67" customWidth="1"/>
    <col min="5641" max="5641" width="5.81640625" style="67" customWidth="1"/>
    <col min="5642" max="5642" width="16.90625" style="67" customWidth="1"/>
    <col min="5643" max="5643" width="10.7265625" style="67" bestFit="1" customWidth="1"/>
    <col min="5644" max="5645" width="8" style="67" bestFit="1" customWidth="1"/>
    <col min="5646" max="5879" width="8.7265625" style="67"/>
    <col min="5880" max="5880" width="15.54296875" style="67" customWidth="1"/>
    <col min="5881" max="5881" width="3.81640625" style="67" bestFit="1" customWidth="1"/>
    <col min="5882" max="5882" width="37.453125" style="67" customWidth="1"/>
    <col min="5883" max="5883" width="13.6328125" style="67" bestFit="1" customWidth="1"/>
    <col min="5884" max="5884" width="15.90625" style="67" customWidth="1"/>
    <col min="5885" max="5885" width="12.81640625" style="67" customWidth="1"/>
    <col min="5886" max="5886" width="7.36328125" style="67" customWidth="1"/>
    <col min="5887" max="5887" width="11.81640625" style="67" bestFit="1" customWidth="1"/>
    <col min="5888" max="5888" width="10.1796875" style="67" bestFit="1" customWidth="1"/>
    <col min="5889" max="5889" width="6.81640625" style="67" bestFit="1" customWidth="1"/>
    <col min="5890" max="5890" width="5.7265625" style="67" bestFit="1" customWidth="1"/>
    <col min="5891" max="5891" width="8.54296875" style="67" bestFit="1" customWidth="1"/>
    <col min="5892" max="5893" width="8.26953125" style="67" bestFit="1" customWidth="1"/>
    <col min="5894" max="5894" width="8.453125" style="67" customWidth="1"/>
    <col min="5895" max="5895" width="14.1796875" style="67" bestFit="1" customWidth="1"/>
    <col min="5896" max="5896" width="13.1796875" style="67" customWidth="1"/>
    <col min="5897" max="5897" width="5.81640625" style="67" customWidth="1"/>
    <col min="5898" max="5898" width="16.90625" style="67" customWidth="1"/>
    <col min="5899" max="5899" width="10.7265625" style="67" bestFit="1" customWidth="1"/>
    <col min="5900" max="5901" width="8" style="67" bestFit="1" customWidth="1"/>
    <col min="5902" max="6135" width="8.7265625" style="67"/>
    <col min="6136" max="6136" width="15.54296875" style="67" customWidth="1"/>
    <col min="6137" max="6137" width="3.81640625" style="67" bestFit="1" customWidth="1"/>
    <col min="6138" max="6138" width="37.453125" style="67" customWidth="1"/>
    <col min="6139" max="6139" width="13.6328125" style="67" bestFit="1" customWidth="1"/>
    <col min="6140" max="6140" width="15.90625" style="67" customWidth="1"/>
    <col min="6141" max="6141" width="12.81640625" style="67" customWidth="1"/>
    <col min="6142" max="6142" width="7.36328125" style="67" customWidth="1"/>
    <col min="6143" max="6143" width="11.81640625" style="67" bestFit="1" customWidth="1"/>
    <col min="6144" max="6144" width="10.1796875" style="67" bestFit="1" customWidth="1"/>
    <col min="6145" max="6145" width="6.81640625" style="67" bestFit="1" customWidth="1"/>
    <col min="6146" max="6146" width="5.7265625" style="67" bestFit="1" customWidth="1"/>
    <col min="6147" max="6147" width="8.54296875" style="67" bestFit="1" customWidth="1"/>
    <col min="6148" max="6149" width="8.26953125" style="67" bestFit="1" customWidth="1"/>
    <col min="6150" max="6150" width="8.453125" style="67" customWidth="1"/>
    <col min="6151" max="6151" width="14.1796875" style="67" bestFit="1" customWidth="1"/>
    <col min="6152" max="6152" width="13.1796875" style="67" customWidth="1"/>
    <col min="6153" max="6153" width="5.81640625" style="67" customWidth="1"/>
    <col min="6154" max="6154" width="16.90625" style="67" customWidth="1"/>
    <col min="6155" max="6155" width="10.7265625" style="67" bestFit="1" customWidth="1"/>
    <col min="6156" max="6157" width="8" style="67" bestFit="1" customWidth="1"/>
    <col min="6158" max="6391" width="8.7265625" style="67"/>
    <col min="6392" max="6392" width="15.54296875" style="67" customWidth="1"/>
    <col min="6393" max="6393" width="3.81640625" style="67" bestFit="1" customWidth="1"/>
    <col min="6394" max="6394" width="37.453125" style="67" customWidth="1"/>
    <col min="6395" max="6395" width="13.6328125" style="67" bestFit="1" customWidth="1"/>
    <col min="6396" max="6396" width="15.90625" style="67" customWidth="1"/>
    <col min="6397" max="6397" width="12.81640625" style="67" customWidth="1"/>
    <col min="6398" max="6398" width="7.36328125" style="67" customWidth="1"/>
    <col min="6399" max="6399" width="11.81640625" style="67" bestFit="1" customWidth="1"/>
    <col min="6400" max="6400" width="10.1796875" style="67" bestFit="1" customWidth="1"/>
    <col min="6401" max="6401" width="6.81640625" style="67" bestFit="1" customWidth="1"/>
    <col min="6402" max="6402" width="5.7265625" style="67" bestFit="1" customWidth="1"/>
    <col min="6403" max="6403" width="8.54296875" style="67" bestFit="1" customWidth="1"/>
    <col min="6404" max="6405" width="8.26953125" style="67" bestFit="1" customWidth="1"/>
    <col min="6406" max="6406" width="8.453125" style="67" customWidth="1"/>
    <col min="6407" max="6407" width="14.1796875" style="67" bestFit="1" customWidth="1"/>
    <col min="6408" max="6408" width="13.1796875" style="67" customWidth="1"/>
    <col min="6409" max="6409" width="5.81640625" style="67" customWidth="1"/>
    <col min="6410" max="6410" width="16.90625" style="67" customWidth="1"/>
    <col min="6411" max="6411" width="10.7265625" style="67" bestFit="1" customWidth="1"/>
    <col min="6412" max="6413" width="8" style="67" bestFit="1" customWidth="1"/>
    <col min="6414" max="6647" width="8.7265625" style="67"/>
    <col min="6648" max="6648" width="15.54296875" style="67" customWidth="1"/>
    <col min="6649" max="6649" width="3.81640625" style="67" bestFit="1" customWidth="1"/>
    <col min="6650" max="6650" width="37.453125" style="67" customWidth="1"/>
    <col min="6651" max="6651" width="13.6328125" style="67" bestFit="1" customWidth="1"/>
    <col min="6652" max="6652" width="15.90625" style="67" customWidth="1"/>
    <col min="6653" max="6653" width="12.81640625" style="67" customWidth="1"/>
    <col min="6654" max="6654" width="7.36328125" style="67" customWidth="1"/>
    <col min="6655" max="6655" width="11.81640625" style="67" bestFit="1" customWidth="1"/>
    <col min="6656" max="6656" width="10.1796875" style="67" bestFit="1" customWidth="1"/>
    <col min="6657" max="6657" width="6.81640625" style="67" bestFit="1" customWidth="1"/>
    <col min="6658" max="6658" width="5.7265625" style="67" bestFit="1" customWidth="1"/>
    <col min="6659" max="6659" width="8.54296875" style="67" bestFit="1" customWidth="1"/>
    <col min="6660" max="6661" width="8.26953125" style="67" bestFit="1" customWidth="1"/>
    <col min="6662" max="6662" width="8.453125" style="67" customWidth="1"/>
    <col min="6663" max="6663" width="14.1796875" style="67" bestFit="1" customWidth="1"/>
    <col min="6664" max="6664" width="13.1796875" style="67" customWidth="1"/>
    <col min="6665" max="6665" width="5.81640625" style="67" customWidth="1"/>
    <col min="6666" max="6666" width="16.90625" style="67" customWidth="1"/>
    <col min="6667" max="6667" width="10.7265625" style="67" bestFit="1" customWidth="1"/>
    <col min="6668" max="6669" width="8" style="67" bestFit="1" customWidth="1"/>
    <col min="6670" max="6903" width="8.7265625" style="67"/>
    <col min="6904" max="6904" width="15.54296875" style="67" customWidth="1"/>
    <col min="6905" max="6905" width="3.81640625" style="67" bestFit="1" customWidth="1"/>
    <col min="6906" max="6906" width="37.453125" style="67" customWidth="1"/>
    <col min="6907" max="6907" width="13.6328125" style="67" bestFit="1" customWidth="1"/>
    <col min="6908" max="6908" width="15.90625" style="67" customWidth="1"/>
    <col min="6909" max="6909" width="12.81640625" style="67" customWidth="1"/>
    <col min="6910" max="6910" width="7.36328125" style="67" customWidth="1"/>
    <col min="6911" max="6911" width="11.81640625" style="67" bestFit="1" customWidth="1"/>
    <col min="6912" max="6912" width="10.1796875" style="67" bestFit="1" customWidth="1"/>
    <col min="6913" max="6913" width="6.81640625" style="67" bestFit="1" customWidth="1"/>
    <col min="6914" max="6914" width="5.7265625" style="67" bestFit="1" customWidth="1"/>
    <col min="6915" max="6915" width="8.54296875" style="67" bestFit="1" customWidth="1"/>
    <col min="6916" max="6917" width="8.26953125" style="67" bestFit="1" customWidth="1"/>
    <col min="6918" max="6918" width="8.453125" style="67" customWidth="1"/>
    <col min="6919" max="6919" width="14.1796875" style="67" bestFit="1" customWidth="1"/>
    <col min="6920" max="6920" width="13.1796875" style="67" customWidth="1"/>
    <col min="6921" max="6921" width="5.81640625" style="67" customWidth="1"/>
    <col min="6922" max="6922" width="16.90625" style="67" customWidth="1"/>
    <col min="6923" max="6923" width="10.7265625" style="67" bestFit="1" customWidth="1"/>
    <col min="6924" max="6925" width="8" style="67" bestFit="1" customWidth="1"/>
    <col min="6926" max="7159" width="8.7265625" style="67"/>
    <col min="7160" max="7160" width="15.54296875" style="67" customWidth="1"/>
    <col min="7161" max="7161" width="3.81640625" style="67" bestFit="1" customWidth="1"/>
    <col min="7162" max="7162" width="37.453125" style="67" customWidth="1"/>
    <col min="7163" max="7163" width="13.6328125" style="67" bestFit="1" customWidth="1"/>
    <col min="7164" max="7164" width="15.90625" style="67" customWidth="1"/>
    <col min="7165" max="7165" width="12.81640625" style="67" customWidth="1"/>
    <col min="7166" max="7166" width="7.36328125" style="67" customWidth="1"/>
    <col min="7167" max="7167" width="11.81640625" style="67" bestFit="1" customWidth="1"/>
    <col min="7168" max="7168" width="10.1796875" style="67" bestFit="1" customWidth="1"/>
    <col min="7169" max="7169" width="6.81640625" style="67" bestFit="1" customWidth="1"/>
    <col min="7170" max="7170" width="5.7265625" style="67" bestFit="1" customWidth="1"/>
    <col min="7171" max="7171" width="8.54296875" style="67" bestFit="1" customWidth="1"/>
    <col min="7172" max="7173" width="8.26953125" style="67" bestFit="1" customWidth="1"/>
    <col min="7174" max="7174" width="8.453125" style="67" customWidth="1"/>
    <col min="7175" max="7175" width="14.1796875" style="67" bestFit="1" customWidth="1"/>
    <col min="7176" max="7176" width="13.1796875" style="67" customWidth="1"/>
    <col min="7177" max="7177" width="5.81640625" style="67" customWidth="1"/>
    <col min="7178" max="7178" width="16.90625" style="67" customWidth="1"/>
    <col min="7179" max="7179" width="10.7265625" style="67" bestFit="1" customWidth="1"/>
    <col min="7180" max="7181" width="8" style="67" bestFit="1" customWidth="1"/>
    <col min="7182" max="7415" width="8.7265625" style="67"/>
    <col min="7416" max="7416" width="15.54296875" style="67" customWidth="1"/>
    <col min="7417" max="7417" width="3.81640625" style="67" bestFit="1" customWidth="1"/>
    <col min="7418" max="7418" width="37.453125" style="67" customWidth="1"/>
    <col min="7419" max="7419" width="13.6328125" style="67" bestFit="1" customWidth="1"/>
    <col min="7420" max="7420" width="15.90625" style="67" customWidth="1"/>
    <col min="7421" max="7421" width="12.81640625" style="67" customWidth="1"/>
    <col min="7422" max="7422" width="7.36328125" style="67" customWidth="1"/>
    <col min="7423" max="7423" width="11.81640625" style="67" bestFit="1" customWidth="1"/>
    <col min="7424" max="7424" width="10.1796875" style="67" bestFit="1" customWidth="1"/>
    <col min="7425" max="7425" width="6.81640625" style="67" bestFit="1" customWidth="1"/>
    <col min="7426" max="7426" width="5.7265625" style="67" bestFit="1" customWidth="1"/>
    <col min="7427" max="7427" width="8.54296875" style="67" bestFit="1" customWidth="1"/>
    <col min="7428" max="7429" width="8.26953125" style="67" bestFit="1" customWidth="1"/>
    <col min="7430" max="7430" width="8.453125" style="67" customWidth="1"/>
    <col min="7431" max="7431" width="14.1796875" style="67" bestFit="1" customWidth="1"/>
    <col min="7432" max="7432" width="13.1796875" style="67" customWidth="1"/>
    <col min="7433" max="7433" width="5.81640625" style="67" customWidth="1"/>
    <col min="7434" max="7434" width="16.90625" style="67" customWidth="1"/>
    <col min="7435" max="7435" width="10.7265625" style="67" bestFit="1" customWidth="1"/>
    <col min="7436" max="7437" width="8" style="67" bestFit="1" customWidth="1"/>
    <col min="7438" max="7671" width="8.7265625" style="67"/>
    <col min="7672" max="7672" width="15.54296875" style="67" customWidth="1"/>
    <col min="7673" max="7673" width="3.81640625" style="67" bestFit="1" customWidth="1"/>
    <col min="7674" max="7674" width="37.453125" style="67" customWidth="1"/>
    <col min="7675" max="7675" width="13.6328125" style="67" bestFit="1" customWidth="1"/>
    <col min="7676" max="7676" width="15.90625" style="67" customWidth="1"/>
    <col min="7677" max="7677" width="12.81640625" style="67" customWidth="1"/>
    <col min="7678" max="7678" width="7.36328125" style="67" customWidth="1"/>
    <col min="7679" max="7679" width="11.81640625" style="67" bestFit="1" customWidth="1"/>
    <col min="7680" max="7680" width="10.1796875" style="67" bestFit="1" customWidth="1"/>
    <col min="7681" max="7681" width="6.81640625" style="67" bestFit="1" customWidth="1"/>
    <col min="7682" max="7682" width="5.7265625" style="67" bestFit="1" customWidth="1"/>
    <col min="7683" max="7683" width="8.54296875" style="67" bestFit="1" customWidth="1"/>
    <col min="7684" max="7685" width="8.26953125" style="67" bestFit="1" customWidth="1"/>
    <col min="7686" max="7686" width="8.453125" style="67" customWidth="1"/>
    <col min="7687" max="7687" width="14.1796875" style="67" bestFit="1" customWidth="1"/>
    <col min="7688" max="7688" width="13.1796875" style="67" customWidth="1"/>
    <col min="7689" max="7689" width="5.81640625" style="67" customWidth="1"/>
    <col min="7690" max="7690" width="16.90625" style="67" customWidth="1"/>
    <col min="7691" max="7691" width="10.7265625" style="67" bestFit="1" customWidth="1"/>
    <col min="7692" max="7693" width="8" style="67" bestFit="1" customWidth="1"/>
    <col min="7694" max="7927" width="8.7265625" style="67"/>
    <col min="7928" max="7928" width="15.54296875" style="67" customWidth="1"/>
    <col min="7929" max="7929" width="3.81640625" style="67" bestFit="1" customWidth="1"/>
    <col min="7930" max="7930" width="37.453125" style="67" customWidth="1"/>
    <col min="7931" max="7931" width="13.6328125" style="67" bestFit="1" customWidth="1"/>
    <col min="7932" max="7932" width="15.90625" style="67" customWidth="1"/>
    <col min="7933" max="7933" width="12.81640625" style="67" customWidth="1"/>
    <col min="7934" max="7934" width="7.36328125" style="67" customWidth="1"/>
    <col min="7935" max="7935" width="11.81640625" style="67" bestFit="1" customWidth="1"/>
    <col min="7936" max="7936" width="10.1796875" style="67" bestFit="1" customWidth="1"/>
    <col min="7937" max="7937" width="6.81640625" style="67" bestFit="1" customWidth="1"/>
    <col min="7938" max="7938" width="5.7265625" style="67" bestFit="1" customWidth="1"/>
    <col min="7939" max="7939" width="8.54296875" style="67" bestFit="1" customWidth="1"/>
    <col min="7940" max="7941" width="8.26953125" style="67" bestFit="1" customWidth="1"/>
    <col min="7942" max="7942" width="8.453125" style="67" customWidth="1"/>
    <col min="7943" max="7943" width="14.1796875" style="67" bestFit="1" customWidth="1"/>
    <col min="7944" max="7944" width="13.1796875" style="67" customWidth="1"/>
    <col min="7945" max="7945" width="5.81640625" style="67" customWidth="1"/>
    <col min="7946" max="7946" width="16.90625" style="67" customWidth="1"/>
    <col min="7947" max="7947" width="10.7265625" style="67" bestFit="1" customWidth="1"/>
    <col min="7948" max="7949" width="8" style="67" bestFit="1" customWidth="1"/>
    <col min="7950" max="8183" width="8.7265625" style="67"/>
    <col min="8184" max="8184" width="15.54296875" style="67" customWidth="1"/>
    <col min="8185" max="8185" width="3.81640625" style="67" bestFit="1" customWidth="1"/>
    <col min="8186" max="8186" width="37.453125" style="67" customWidth="1"/>
    <col min="8187" max="8187" width="13.6328125" style="67" bestFit="1" customWidth="1"/>
    <col min="8188" max="8188" width="15.90625" style="67" customWidth="1"/>
    <col min="8189" max="8189" width="12.81640625" style="67" customWidth="1"/>
    <col min="8190" max="8190" width="7.36328125" style="67" customWidth="1"/>
    <col min="8191" max="8191" width="11.81640625" style="67" bestFit="1" customWidth="1"/>
    <col min="8192" max="8192" width="10.1796875" style="67" bestFit="1" customWidth="1"/>
    <col min="8193" max="8193" width="6.81640625" style="67" bestFit="1" customWidth="1"/>
    <col min="8194" max="8194" width="5.7265625" style="67" bestFit="1" customWidth="1"/>
    <col min="8195" max="8195" width="8.54296875" style="67" bestFit="1" customWidth="1"/>
    <col min="8196" max="8197" width="8.26953125" style="67" bestFit="1" customWidth="1"/>
    <col min="8198" max="8198" width="8.453125" style="67" customWidth="1"/>
    <col min="8199" max="8199" width="14.1796875" style="67" bestFit="1" customWidth="1"/>
    <col min="8200" max="8200" width="13.1796875" style="67" customWidth="1"/>
    <col min="8201" max="8201" width="5.81640625" style="67" customWidth="1"/>
    <col min="8202" max="8202" width="16.90625" style="67" customWidth="1"/>
    <col min="8203" max="8203" width="10.7265625" style="67" bestFit="1" customWidth="1"/>
    <col min="8204" max="8205" width="8" style="67" bestFit="1" customWidth="1"/>
    <col min="8206" max="8439" width="8.7265625" style="67"/>
    <col min="8440" max="8440" width="15.54296875" style="67" customWidth="1"/>
    <col min="8441" max="8441" width="3.81640625" style="67" bestFit="1" customWidth="1"/>
    <col min="8442" max="8442" width="37.453125" style="67" customWidth="1"/>
    <col min="8443" max="8443" width="13.6328125" style="67" bestFit="1" customWidth="1"/>
    <col min="8444" max="8444" width="15.90625" style="67" customWidth="1"/>
    <col min="8445" max="8445" width="12.81640625" style="67" customWidth="1"/>
    <col min="8446" max="8446" width="7.36328125" style="67" customWidth="1"/>
    <col min="8447" max="8447" width="11.81640625" style="67" bestFit="1" customWidth="1"/>
    <col min="8448" max="8448" width="10.1796875" style="67" bestFit="1" customWidth="1"/>
    <col min="8449" max="8449" width="6.81640625" style="67" bestFit="1" customWidth="1"/>
    <col min="8450" max="8450" width="5.7265625" style="67" bestFit="1" customWidth="1"/>
    <col min="8451" max="8451" width="8.54296875" style="67" bestFit="1" customWidth="1"/>
    <col min="8452" max="8453" width="8.26953125" style="67" bestFit="1" customWidth="1"/>
    <col min="8454" max="8454" width="8.453125" style="67" customWidth="1"/>
    <col min="8455" max="8455" width="14.1796875" style="67" bestFit="1" customWidth="1"/>
    <col min="8456" max="8456" width="13.1796875" style="67" customWidth="1"/>
    <col min="8457" max="8457" width="5.81640625" style="67" customWidth="1"/>
    <col min="8458" max="8458" width="16.90625" style="67" customWidth="1"/>
    <col min="8459" max="8459" width="10.7265625" style="67" bestFit="1" customWidth="1"/>
    <col min="8460" max="8461" width="8" style="67" bestFit="1" customWidth="1"/>
    <col min="8462" max="8695" width="8.7265625" style="67"/>
    <col min="8696" max="8696" width="15.54296875" style="67" customWidth="1"/>
    <col min="8697" max="8697" width="3.81640625" style="67" bestFit="1" customWidth="1"/>
    <col min="8698" max="8698" width="37.453125" style="67" customWidth="1"/>
    <col min="8699" max="8699" width="13.6328125" style="67" bestFit="1" customWidth="1"/>
    <col min="8700" max="8700" width="15.90625" style="67" customWidth="1"/>
    <col min="8701" max="8701" width="12.81640625" style="67" customWidth="1"/>
    <col min="8702" max="8702" width="7.36328125" style="67" customWidth="1"/>
    <col min="8703" max="8703" width="11.81640625" style="67" bestFit="1" customWidth="1"/>
    <col min="8704" max="8704" width="10.1796875" style="67" bestFit="1" customWidth="1"/>
    <col min="8705" max="8705" width="6.81640625" style="67" bestFit="1" customWidth="1"/>
    <col min="8706" max="8706" width="5.7265625" style="67" bestFit="1" customWidth="1"/>
    <col min="8707" max="8707" width="8.54296875" style="67" bestFit="1" customWidth="1"/>
    <col min="8708" max="8709" width="8.26953125" style="67" bestFit="1" customWidth="1"/>
    <col min="8710" max="8710" width="8.453125" style="67" customWidth="1"/>
    <col min="8711" max="8711" width="14.1796875" style="67" bestFit="1" customWidth="1"/>
    <col min="8712" max="8712" width="13.1796875" style="67" customWidth="1"/>
    <col min="8713" max="8713" width="5.81640625" style="67" customWidth="1"/>
    <col min="8714" max="8714" width="16.90625" style="67" customWidth="1"/>
    <col min="8715" max="8715" width="10.7265625" style="67" bestFit="1" customWidth="1"/>
    <col min="8716" max="8717" width="8" style="67" bestFit="1" customWidth="1"/>
    <col min="8718" max="8951" width="8.7265625" style="67"/>
    <col min="8952" max="8952" width="15.54296875" style="67" customWidth="1"/>
    <col min="8953" max="8953" width="3.81640625" style="67" bestFit="1" customWidth="1"/>
    <col min="8954" max="8954" width="37.453125" style="67" customWidth="1"/>
    <col min="8955" max="8955" width="13.6328125" style="67" bestFit="1" customWidth="1"/>
    <col min="8956" max="8956" width="15.90625" style="67" customWidth="1"/>
    <col min="8957" max="8957" width="12.81640625" style="67" customWidth="1"/>
    <col min="8958" max="8958" width="7.36328125" style="67" customWidth="1"/>
    <col min="8959" max="8959" width="11.81640625" style="67" bestFit="1" customWidth="1"/>
    <col min="8960" max="8960" width="10.1796875" style="67" bestFit="1" customWidth="1"/>
    <col min="8961" max="8961" width="6.81640625" style="67" bestFit="1" customWidth="1"/>
    <col min="8962" max="8962" width="5.7265625" style="67" bestFit="1" customWidth="1"/>
    <col min="8963" max="8963" width="8.54296875" style="67" bestFit="1" customWidth="1"/>
    <col min="8964" max="8965" width="8.26953125" style="67" bestFit="1" customWidth="1"/>
    <col min="8966" max="8966" width="8.453125" style="67" customWidth="1"/>
    <col min="8967" max="8967" width="14.1796875" style="67" bestFit="1" customWidth="1"/>
    <col min="8968" max="8968" width="13.1796875" style="67" customWidth="1"/>
    <col min="8969" max="8969" width="5.81640625" style="67" customWidth="1"/>
    <col min="8970" max="8970" width="16.90625" style="67" customWidth="1"/>
    <col min="8971" max="8971" width="10.7265625" style="67" bestFit="1" customWidth="1"/>
    <col min="8972" max="8973" width="8" style="67" bestFit="1" customWidth="1"/>
    <col min="8974" max="9207" width="8.7265625" style="67"/>
    <col min="9208" max="9208" width="15.54296875" style="67" customWidth="1"/>
    <col min="9209" max="9209" width="3.81640625" style="67" bestFit="1" customWidth="1"/>
    <col min="9210" max="9210" width="37.453125" style="67" customWidth="1"/>
    <col min="9211" max="9211" width="13.6328125" style="67" bestFit="1" customWidth="1"/>
    <col min="9212" max="9212" width="15.90625" style="67" customWidth="1"/>
    <col min="9213" max="9213" width="12.81640625" style="67" customWidth="1"/>
    <col min="9214" max="9214" width="7.36328125" style="67" customWidth="1"/>
    <col min="9215" max="9215" width="11.81640625" style="67" bestFit="1" customWidth="1"/>
    <col min="9216" max="9216" width="10.1796875" style="67" bestFit="1" customWidth="1"/>
    <col min="9217" max="9217" width="6.81640625" style="67" bestFit="1" customWidth="1"/>
    <col min="9218" max="9218" width="5.7265625" style="67" bestFit="1" customWidth="1"/>
    <col min="9219" max="9219" width="8.54296875" style="67" bestFit="1" customWidth="1"/>
    <col min="9220" max="9221" width="8.26953125" style="67" bestFit="1" customWidth="1"/>
    <col min="9222" max="9222" width="8.453125" style="67" customWidth="1"/>
    <col min="9223" max="9223" width="14.1796875" style="67" bestFit="1" customWidth="1"/>
    <col min="9224" max="9224" width="13.1796875" style="67" customWidth="1"/>
    <col min="9225" max="9225" width="5.81640625" style="67" customWidth="1"/>
    <col min="9226" max="9226" width="16.90625" style="67" customWidth="1"/>
    <col min="9227" max="9227" width="10.7265625" style="67" bestFit="1" customWidth="1"/>
    <col min="9228" max="9229" width="8" style="67" bestFit="1" customWidth="1"/>
    <col min="9230" max="9463" width="8.7265625" style="67"/>
    <col min="9464" max="9464" width="15.54296875" style="67" customWidth="1"/>
    <col min="9465" max="9465" width="3.81640625" style="67" bestFit="1" customWidth="1"/>
    <col min="9466" max="9466" width="37.453125" style="67" customWidth="1"/>
    <col min="9467" max="9467" width="13.6328125" style="67" bestFit="1" customWidth="1"/>
    <col min="9468" max="9468" width="15.90625" style="67" customWidth="1"/>
    <col min="9469" max="9469" width="12.81640625" style="67" customWidth="1"/>
    <col min="9470" max="9470" width="7.36328125" style="67" customWidth="1"/>
    <col min="9471" max="9471" width="11.81640625" style="67" bestFit="1" customWidth="1"/>
    <col min="9472" max="9472" width="10.1796875" style="67" bestFit="1" customWidth="1"/>
    <col min="9473" max="9473" width="6.81640625" style="67" bestFit="1" customWidth="1"/>
    <col min="9474" max="9474" width="5.7265625" style="67" bestFit="1" customWidth="1"/>
    <col min="9475" max="9475" width="8.54296875" style="67" bestFit="1" customWidth="1"/>
    <col min="9476" max="9477" width="8.26953125" style="67" bestFit="1" customWidth="1"/>
    <col min="9478" max="9478" width="8.453125" style="67" customWidth="1"/>
    <col min="9479" max="9479" width="14.1796875" style="67" bestFit="1" customWidth="1"/>
    <col min="9480" max="9480" width="13.1796875" style="67" customWidth="1"/>
    <col min="9481" max="9481" width="5.81640625" style="67" customWidth="1"/>
    <col min="9482" max="9482" width="16.90625" style="67" customWidth="1"/>
    <col min="9483" max="9483" width="10.7265625" style="67" bestFit="1" customWidth="1"/>
    <col min="9484" max="9485" width="8" style="67" bestFit="1" customWidth="1"/>
    <col min="9486" max="9719" width="8.7265625" style="67"/>
    <col min="9720" max="9720" width="15.54296875" style="67" customWidth="1"/>
    <col min="9721" max="9721" width="3.81640625" style="67" bestFit="1" customWidth="1"/>
    <col min="9722" max="9722" width="37.453125" style="67" customWidth="1"/>
    <col min="9723" max="9723" width="13.6328125" style="67" bestFit="1" customWidth="1"/>
    <col min="9724" max="9724" width="15.90625" style="67" customWidth="1"/>
    <col min="9725" max="9725" width="12.81640625" style="67" customWidth="1"/>
    <col min="9726" max="9726" width="7.36328125" style="67" customWidth="1"/>
    <col min="9727" max="9727" width="11.81640625" style="67" bestFit="1" customWidth="1"/>
    <col min="9728" max="9728" width="10.1796875" style="67" bestFit="1" customWidth="1"/>
    <col min="9729" max="9729" width="6.81640625" style="67" bestFit="1" customWidth="1"/>
    <col min="9730" max="9730" width="5.7265625" style="67" bestFit="1" customWidth="1"/>
    <col min="9731" max="9731" width="8.54296875" style="67" bestFit="1" customWidth="1"/>
    <col min="9732" max="9733" width="8.26953125" style="67" bestFit="1" customWidth="1"/>
    <col min="9734" max="9734" width="8.453125" style="67" customWidth="1"/>
    <col min="9735" max="9735" width="14.1796875" style="67" bestFit="1" customWidth="1"/>
    <col min="9736" max="9736" width="13.1796875" style="67" customWidth="1"/>
    <col min="9737" max="9737" width="5.81640625" style="67" customWidth="1"/>
    <col min="9738" max="9738" width="16.90625" style="67" customWidth="1"/>
    <col min="9739" max="9739" width="10.7265625" style="67" bestFit="1" customWidth="1"/>
    <col min="9740" max="9741" width="8" style="67" bestFit="1" customWidth="1"/>
    <col min="9742" max="9975" width="8.7265625" style="67"/>
    <col min="9976" max="9976" width="15.54296875" style="67" customWidth="1"/>
    <col min="9977" max="9977" width="3.81640625" style="67" bestFit="1" customWidth="1"/>
    <col min="9978" max="9978" width="37.453125" style="67" customWidth="1"/>
    <col min="9979" max="9979" width="13.6328125" style="67" bestFit="1" customWidth="1"/>
    <col min="9980" max="9980" width="15.90625" style="67" customWidth="1"/>
    <col min="9981" max="9981" width="12.81640625" style="67" customWidth="1"/>
    <col min="9982" max="9982" width="7.36328125" style="67" customWidth="1"/>
    <col min="9983" max="9983" width="11.81640625" style="67" bestFit="1" customWidth="1"/>
    <col min="9984" max="9984" width="10.1796875" style="67" bestFit="1" customWidth="1"/>
    <col min="9985" max="9985" width="6.81640625" style="67" bestFit="1" customWidth="1"/>
    <col min="9986" max="9986" width="5.7265625" style="67" bestFit="1" customWidth="1"/>
    <col min="9987" max="9987" width="8.54296875" style="67" bestFit="1" customWidth="1"/>
    <col min="9988" max="9989" width="8.26953125" style="67" bestFit="1" customWidth="1"/>
    <col min="9990" max="9990" width="8.453125" style="67" customWidth="1"/>
    <col min="9991" max="9991" width="14.1796875" style="67" bestFit="1" customWidth="1"/>
    <col min="9992" max="9992" width="13.1796875" style="67" customWidth="1"/>
    <col min="9993" max="9993" width="5.81640625" style="67" customWidth="1"/>
    <col min="9994" max="9994" width="16.90625" style="67" customWidth="1"/>
    <col min="9995" max="9995" width="10.7265625" style="67" bestFit="1" customWidth="1"/>
    <col min="9996" max="9997" width="8" style="67" bestFit="1" customWidth="1"/>
    <col min="9998" max="10231" width="8.7265625" style="67"/>
    <col min="10232" max="10232" width="15.54296875" style="67" customWidth="1"/>
    <col min="10233" max="10233" width="3.81640625" style="67" bestFit="1" customWidth="1"/>
    <col min="10234" max="10234" width="37.453125" style="67" customWidth="1"/>
    <col min="10235" max="10235" width="13.6328125" style="67" bestFit="1" customWidth="1"/>
    <col min="10236" max="10236" width="15.90625" style="67" customWidth="1"/>
    <col min="10237" max="10237" width="12.81640625" style="67" customWidth="1"/>
    <col min="10238" max="10238" width="7.36328125" style="67" customWidth="1"/>
    <col min="10239" max="10239" width="11.81640625" style="67" bestFit="1" customWidth="1"/>
    <col min="10240" max="10240" width="10.1796875" style="67" bestFit="1" customWidth="1"/>
    <col min="10241" max="10241" width="6.81640625" style="67" bestFit="1" customWidth="1"/>
    <col min="10242" max="10242" width="5.7265625" style="67" bestFit="1" customWidth="1"/>
    <col min="10243" max="10243" width="8.54296875" style="67" bestFit="1" customWidth="1"/>
    <col min="10244" max="10245" width="8.26953125" style="67" bestFit="1" customWidth="1"/>
    <col min="10246" max="10246" width="8.453125" style="67" customWidth="1"/>
    <col min="10247" max="10247" width="14.1796875" style="67" bestFit="1" customWidth="1"/>
    <col min="10248" max="10248" width="13.1796875" style="67" customWidth="1"/>
    <col min="10249" max="10249" width="5.81640625" style="67" customWidth="1"/>
    <col min="10250" max="10250" width="16.90625" style="67" customWidth="1"/>
    <col min="10251" max="10251" width="10.7265625" style="67" bestFit="1" customWidth="1"/>
    <col min="10252" max="10253" width="8" style="67" bestFit="1" customWidth="1"/>
    <col min="10254" max="10487" width="8.7265625" style="67"/>
    <col min="10488" max="10488" width="15.54296875" style="67" customWidth="1"/>
    <col min="10489" max="10489" width="3.81640625" style="67" bestFit="1" customWidth="1"/>
    <col min="10490" max="10490" width="37.453125" style="67" customWidth="1"/>
    <col min="10491" max="10491" width="13.6328125" style="67" bestFit="1" customWidth="1"/>
    <col min="10492" max="10492" width="15.90625" style="67" customWidth="1"/>
    <col min="10493" max="10493" width="12.81640625" style="67" customWidth="1"/>
    <col min="10494" max="10494" width="7.36328125" style="67" customWidth="1"/>
    <col min="10495" max="10495" width="11.81640625" style="67" bestFit="1" customWidth="1"/>
    <col min="10496" max="10496" width="10.1796875" style="67" bestFit="1" customWidth="1"/>
    <col min="10497" max="10497" width="6.81640625" style="67" bestFit="1" customWidth="1"/>
    <col min="10498" max="10498" width="5.7265625" style="67" bestFit="1" customWidth="1"/>
    <col min="10499" max="10499" width="8.54296875" style="67" bestFit="1" customWidth="1"/>
    <col min="10500" max="10501" width="8.26953125" style="67" bestFit="1" customWidth="1"/>
    <col min="10502" max="10502" width="8.453125" style="67" customWidth="1"/>
    <col min="10503" max="10503" width="14.1796875" style="67" bestFit="1" customWidth="1"/>
    <col min="10504" max="10504" width="13.1796875" style="67" customWidth="1"/>
    <col min="10505" max="10505" width="5.81640625" style="67" customWidth="1"/>
    <col min="10506" max="10506" width="16.90625" style="67" customWidth="1"/>
    <col min="10507" max="10507" width="10.7265625" style="67" bestFit="1" customWidth="1"/>
    <col min="10508" max="10509" width="8" style="67" bestFit="1" customWidth="1"/>
    <col min="10510" max="10743" width="8.7265625" style="67"/>
    <col min="10744" max="10744" width="15.54296875" style="67" customWidth="1"/>
    <col min="10745" max="10745" width="3.81640625" style="67" bestFit="1" customWidth="1"/>
    <col min="10746" max="10746" width="37.453125" style="67" customWidth="1"/>
    <col min="10747" max="10747" width="13.6328125" style="67" bestFit="1" customWidth="1"/>
    <col min="10748" max="10748" width="15.90625" style="67" customWidth="1"/>
    <col min="10749" max="10749" width="12.81640625" style="67" customWidth="1"/>
    <col min="10750" max="10750" width="7.36328125" style="67" customWidth="1"/>
    <col min="10751" max="10751" width="11.81640625" style="67" bestFit="1" customWidth="1"/>
    <col min="10752" max="10752" width="10.1796875" style="67" bestFit="1" customWidth="1"/>
    <col min="10753" max="10753" width="6.81640625" style="67" bestFit="1" customWidth="1"/>
    <col min="10754" max="10754" width="5.7265625" style="67" bestFit="1" customWidth="1"/>
    <col min="10755" max="10755" width="8.54296875" style="67" bestFit="1" customWidth="1"/>
    <col min="10756" max="10757" width="8.26953125" style="67" bestFit="1" customWidth="1"/>
    <col min="10758" max="10758" width="8.453125" style="67" customWidth="1"/>
    <col min="10759" max="10759" width="14.1796875" style="67" bestFit="1" customWidth="1"/>
    <col min="10760" max="10760" width="13.1796875" style="67" customWidth="1"/>
    <col min="10761" max="10761" width="5.81640625" style="67" customWidth="1"/>
    <col min="10762" max="10762" width="16.90625" style="67" customWidth="1"/>
    <col min="10763" max="10763" width="10.7265625" style="67" bestFit="1" customWidth="1"/>
    <col min="10764" max="10765" width="8" style="67" bestFit="1" customWidth="1"/>
    <col min="10766" max="10999" width="8.7265625" style="67"/>
    <col min="11000" max="11000" width="15.54296875" style="67" customWidth="1"/>
    <col min="11001" max="11001" width="3.81640625" style="67" bestFit="1" customWidth="1"/>
    <col min="11002" max="11002" width="37.453125" style="67" customWidth="1"/>
    <col min="11003" max="11003" width="13.6328125" style="67" bestFit="1" customWidth="1"/>
    <col min="11004" max="11004" width="15.90625" style="67" customWidth="1"/>
    <col min="11005" max="11005" width="12.81640625" style="67" customWidth="1"/>
    <col min="11006" max="11006" width="7.36328125" style="67" customWidth="1"/>
    <col min="11007" max="11007" width="11.81640625" style="67" bestFit="1" customWidth="1"/>
    <col min="11008" max="11008" width="10.1796875" style="67" bestFit="1" customWidth="1"/>
    <col min="11009" max="11009" width="6.81640625" style="67" bestFit="1" customWidth="1"/>
    <col min="11010" max="11010" width="5.7265625" style="67" bestFit="1" customWidth="1"/>
    <col min="11011" max="11011" width="8.54296875" style="67" bestFit="1" customWidth="1"/>
    <col min="11012" max="11013" width="8.26953125" style="67" bestFit="1" customWidth="1"/>
    <col min="11014" max="11014" width="8.453125" style="67" customWidth="1"/>
    <col min="11015" max="11015" width="14.1796875" style="67" bestFit="1" customWidth="1"/>
    <col min="11016" max="11016" width="13.1796875" style="67" customWidth="1"/>
    <col min="11017" max="11017" width="5.81640625" style="67" customWidth="1"/>
    <col min="11018" max="11018" width="16.90625" style="67" customWidth="1"/>
    <col min="11019" max="11019" width="10.7265625" style="67" bestFit="1" customWidth="1"/>
    <col min="11020" max="11021" width="8" style="67" bestFit="1" customWidth="1"/>
    <col min="11022" max="11255" width="8.7265625" style="67"/>
    <col min="11256" max="11256" width="15.54296875" style="67" customWidth="1"/>
    <col min="11257" max="11257" width="3.81640625" style="67" bestFit="1" customWidth="1"/>
    <col min="11258" max="11258" width="37.453125" style="67" customWidth="1"/>
    <col min="11259" max="11259" width="13.6328125" style="67" bestFit="1" customWidth="1"/>
    <col min="11260" max="11260" width="15.90625" style="67" customWidth="1"/>
    <col min="11261" max="11261" width="12.81640625" style="67" customWidth="1"/>
    <col min="11262" max="11262" width="7.36328125" style="67" customWidth="1"/>
    <col min="11263" max="11263" width="11.81640625" style="67" bestFit="1" customWidth="1"/>
    <col min="11264" max="11264" width="10.1796875" style="67" bestFit="1" customWidth="1"/>
    <col min="11265" max="11265" width="6.81640625" style="67" bestFit="1" customWidth="1"/>
    <col min="11266" max="11266" width="5.7265625" style="67" bestFit="1" customWidth="1"/>
    <col min="11267" max="11267" width="8.54296875" style="67" bestFit="1" customWidth="1"/>
    <col min="11268" max="11269" width="8.26953125" style="67" bestFit="1" customWidth="1"/>
    <col min="11270" max="11270" width="8.453125" style="67" customWidth="1"/>
    <col min="11271" max="11271" width="14.1796875" style="67" bestFit="1" customWidth="1"/>
    <col min="11272" max="11272" width="13.1796875" style="67" customWidth="1"/>
    <col min="11273" max="11273" width="5.81640625" style="67" customWidth="1"/>
    <col min="11274" max="11274" width="16.90625" style="67" customWidth="1"/>
    <col min="11275" max="11275" width="10.7265625" style="67" bestFit="1" customWidth="1"/>
    <col min="11276" max="11277" width="8" style="67" bestFit="1" customWidth="1"/>
    <col min="11278" max="11511" width="8.7265625" style="67"/>
    <col min="11512" max="11512" width="15.54296875" style="67" customWidth="1"/>
    <col min="11513" max="11513" width="3.81640625" style="67" bestFit="1" customWidth="1"/>
    <col min="11514" max="11514" width="37.453125" style="67" customWidth="1"/>
    <col min="11515" max="11515" width="13.6328125" style="67" bestFit="1" customWidth="1"/>
    <col min="11516" max="11516" width="15.90625" style="67" customWidth="1"/>
    <col min="11517" max="11517" width="12.81640625" style="67" customWidth="1"/>
    <col min="11518" max="11518" width="7.36328125" style="67" customWidth="1"/>
    <col min="11519" max="11519" width="11.81640625" style="67" bestFit="1" customWidth="1"/>
    <col min="11520" max="11520" width="10.1796875" style="67" bestFit="1" customWidth="1"/>
    <col min="11521" max="11521" width="6.81640625" style="67" bestFit="1" customWidth="1"/>
    <col min="11522" max="11522" width="5.7265625" style="67" bestFit="1" customWidth="1"/>
    <col min="11523" max="11523" width="8.54296875" style="67" bestFit="1" customWidth="1"/>
    <col min="11524" max="11525" width="8.26953125" style="67" bestFit="1" customWidth="1"/>
    <col min="11526" max="11526" width="8.453125" style="67" customWidth="1"/>
    <col min="11527" max="11527" width="14.1796875" style="67" bestFit="1" customWidth="1"/>
    <col min="11528" max="11528" width="13.1796875" style="67" customWidth="1"/>
    <col min="11529" max="11529" width="5.81640625" style="67" customWidth="1"/>
    <col min="11530" max="11530" width="16.90625" style="67" customWidth="1"/>
    <col min="11531" max="11531" width="10.7265625" style="67" bestFit="1" customWidth="1"/>
    <col min="11532" max="11533" width="8" style="67" bestFit="1" customWidth="1"/>
    <col min="11534" max="11767" width="8.7265625" style="67"/>
    <col min="11768" max="11768" width="15.54296875" style="67" customWidth="1"/>
    <col min="11769" max="11769" width="3.81640625" style="67" bestFit="1" customWidth="1"/>
    <col min="11770" max="11770" width="37.453125" style="67" customWidth="1"/>
    <col min="11771" max="11771" width="13.6328125" style="67" bestFit="1" customWidth="1"/>
    <col min="11772" max="11772" width="15.90625" style="67" customWidth="1"/>
    <col min="11773" max="11773" width="12.81640625" style="67" customWidth="1"/>
    <col min="11774" max="11774" width="7.36328125" style="67" customWidth="1"/>
    <col min="11775" max="11775" width="11.81640625" style="67" bestFit="1" customWidth="1"/>
    <col min="11776" max="11776" width="10.1796875" style="67" bestFit="1" customWidth="1"/>
    <col min="11777" max="11777" width="6.81640625" style="67" bestFit="1" customWidth="1"/>
    <col min="11778" max="11778" width="5.7265625" style="67" bestFit="1" customWidth="1"/>
    <col min="11779" max="11779" width="8.54296875" style="67" bestFit="1" customWidth="1"/>
    <col min="11780" max="11781" width="8.26953125" style="67" bestFit="1" customWidth="1"/>
    <col min="11782" max="11782" width="8.453125" style="67" customWidth="1"/>
    <col min="11783" max="11783" width="14.1796875" style="67" bestFit="1" customWidth="1"/>
    <col min="11784" max="11784" width="13.1796875" style="67" customWidth="1"/>
    <col min="11785" max="11785" width="5.81640625" style="67" customWidth="1"/>
    <col min="11786" max="11786" width="16.90625" style="67" customWidth="1"/>
    <col min="11787" max="11787" width="10.7265625" style="67" bestFit="1" customWidth="1"/>
    <col min="11788" max="11789" width="8" style="67" bestFit="1" customWidth="1"/>
    <col min="11790" max="12023" width="8.7265625" style="67"/>
    <col min="12024" max="12024" width="15.54296875" style="67" customWidth="1"/>
    <col min="12025" max="12025" width="3.81640625" style="67" bestFit="1" customWidth="1"/>
    <col min="12026" max="12026" width="37.453125" style="67" customWidth="1"/>
    <col min="12027" max="12027" width="13.6328125" style="67" bestFit="1" customWidth="1"/>
    <col min="12028" max="12028" width="15.90625" style="67" customWidth="1"/>
    <col min="12029" max="12029" width="12.81640625" style="67" customWidth="1"/>
    <col min="12030" max="12030" width="7.36328125" style="67" customWidth="1"/>
    <col min="12031" max="12031" width="11.81640625" style="67" bestFit="1" customWidth="1"/>
    <col min="12032" max="12032" width="10.1796875" style="67" bestFit="1" customWidth="1"/>
    <col min="12033" max="12033" width="6.81640625" style="67" bestFit="1" customWidth="1"/>
    <col min="12034" max="12034" width="5.7265625" style="67" bestFit="1" customWidth="1"/>
    <col min="12035" max="12035" width="8.54296875" style="67" bestFit="1" customWidth="1"/>
    <col min="12036" max="12037" width="8.26953125" style="67" bestFit="1" customWidth="1"/>
    <col min="12038" max="12038" width="8.453125" style="67" customWidth="1"/>
    <col min="12039" max="12039" width="14.1796875" style="67" bestFit="1" customWidth="1"/>
    <col min="12040" max="12040" width="13.1796875" style="67" customWidth="1"/>
    <col min="12041" max="12041" width="5.81640625" style="67" customWidth="1"/>
    <col min="12042" max="12042" width="16.90625" style="67" customWidth="1"/>
    <col min="12043" max="12043" width="10.7265625" style="67" bestFit="1" customWidth="1"/>
    <col min="12044" max="12045" width="8" style="67" bestFit="1" customWidth="1"/>
    <col min="12046" max="12279" width="8.7265625" style="67"/>
    <col min="12280" max="12280" width="15.54296875" style="67" customWidth="1"/>
    <col min="12281" max="12281" width="3.81640625" style="67" bestFit="1" customWidth="1"/>
    <col min="12282" max="12282" width="37.453125" style="67" customWidth="1"/>
    <col min="12283" max="12283" width="13.6328125" style="67" bestFit="1" customWidth="1"/>
    <col min="12284" max="12284" width="15.90625" style="67" customWidth="1"/>
    <col min="12285" max="12285" width="12.81640625" style="67" customWidth="1"/>
    <col min="12286" max="12286" width="7.36328125" style="67" customWidth="1"/>
    <col min="12287" max="12287" width="11.81640625" style="67" bestFit="1" customWidth="1"/>
    <col min="12288" max="12288" width="10.1796875" style="67" bestFit="1" customWidth="1"/>
    <col min="12289" max="12289" width="6.81640625" style="67" bestFit="1" customWidth="1"/>
    <col min="12290" max="12290" width="5.7265625" style="67" bestFit="1" customWidth="1"/>
    <col min="12291" max="12291" width="8.54296875" style="67" bestFit="1" customWidth="1"/>
    <col min="12292" max="12293" width="8.26953125" style="67" bestFit="1" customWidth="1"/>
    <col min="12294" max="12294" width="8.453125" style="67" customWidth="1"/>
    <col min="12295" max="12295" width="14.1796875" style="67" bestFit="1" customWidth="1"/>
    <col min="12296" max="12296" width="13.1796875" style="67" customWidth="1"/>
    <col min="12297" max="12297" width="5.81640625" style="67" customWidth="1"/>
    <col min="12298" max="12298" width="16.90625" style="67" customWidth="1"/>
    <col min="12299" max="12299" width="10.7265625" style="67" bestFit="1" customWidth="1"/>
    <col min="12300" max="12301" width="8" style="67" bestFit="1" customWidth="1"/>
    <col min="12302" max="12535" width="8.7265625" style="67"/>
    <col min="12536" max="12536" width="15.54296875" style="67" customWidth="1"/>
    <col min="12537" max="12537" width="3.81640625" style="67" bestFit="1" customWidth="1"/>
    <col min="12538" max="12538" width="37.453125" style="67" customWidth="1"/>
    <col min="12539" max="12539" width="13.6328125" style="67" bestFit="1" customWidth="1"/>
    <col min="12540" max="12540" width="15.90625" style="67" customWidth="1"/>
    <col min="12541" max="12541" width="12.81640625" style="67" customWidth="1"/>
    <col min="12542" max="12542" width="7.36328125" style="67" customWidth="1"/>
    <col min="12543" max="12543" width="11.81640625" style="67" bestFit="1" customWidth="1"/>
    <col min="12544" max="12544" width="10.1796875" style="67" bestFit="1" customWidth="1"/>
    <col min="12545" max="12545" width="6.81640625" style="67" bestFit="1" customWidth="1"/>
    <col min="12546" max="12546" width="5.7265625" style="67" bestFit="1" customWidth="1"/>
    <col min="12547" max="12547" width="8.54296875" style="67" bestFit="1" customWidth="1"/>
    <col min="12548" max="12549" width="8.26953125" style="67" bestFit="1" customWidth="1"/>
    <col min="12550" max="12550" width="8.453125" style="67" customWidth="1"/>
    <col min="12551" max="12551" width="14.1796875" style="67" bestFit="1" customWidth="1"/>
    <col min="12552" max="12552" width="13.1796875" style="67" customWidth="1"/>
    <col min="12553" max="12553" width="5.81640625" style="67" customWidth="1"/>
    <col min="12554" max="12554" width="16.90625" style="67" customWidth="1"/>
    <col min="12555" max="12555" width="10.7265625" style="67" bestFit="1" customWidth="1"/>
    <col min="12556" max="12557" width="8" style="67" bestFit="1" customWidth="1"/>
    <col min="12558" max="12791" width="8.7265625" style="67"/>
    <col min="12792" max="12792" width="15.54296875" style="67" customWidth="1"/>
    <col min="12793" max="12793" width="3.81640625" style="67" bestFit="1" customWidth="1"/>
    <col min="12794" max="12794" width="37.453125" style="67" customWidth="1"/>
    <col min="12795" max="12795" width="13.6328125" style="67" bestFit="1" customWidth="1"/>
    <col min="12796" max="12796" width="15.90625" style="67" customWidth="1"/>
    <col min="12797" max="12797" width="12.81640625" style="67" customWidth="1"/>
    <col min="12798" max="12798" width="7.36328125" style="67" customWidth="1"/>
    <col min="12799" max="12799" width="11.81640625" style="67" bestFit="1" customWidth="1"/>
    <col min="12800" max="12800" width="10.1796875" style="67" bestFit="1" customWidth="1"/>
    <col min="12801" max="12801" width="6.81640625" style="67" bestFit="1" customWidth="1"/>
    <col min="12802" max="12802" width="5.7265625" style="67" bestFit="1" customWidth="1"/>
    <col min="12803" max="12803" width="8.54296875" style="67" bestFit="1" customWidth="1"/>
    <col min="12804" max="12805" width="8.26953125" style="67" bestFit="1" customWidth="1"/>
    <col min="12806" max="12806" width="8.453125" style="67" customWidth="1"/>
    <col min="12807" max="12807" width="14.1796875" style="67" bestFit="1" customWidth="1"/>
    <col min="12808" max="12808" width="13.1796875" style="67" customWidth="1"/>
    <col min="12809" max="12809" width="5.81640625" style="67" customWidth="1"/>
    <col min="12810" max="12810" width="16.90625" style="67" customWidth="1"/>
    <col min="12811" max="12811" width="10.7265625" style="67" bestFit="1" customWidth="1"/>
    <col min="12812" max="12813" width="8" style="67" bestFit="1" customWidth="1"/>
    <col min="12814" max="13047" width="8.7265625" style="67"/>
    <col min="13048" max="13048" width="15.54296875" style="67" customWidth="1"/>
    <col min="13049" max="13049" width="3.81640625" style="67" bestFit="1" customWidth="1"/>
    <col min="13050" max="13050" width="37.453125" style="67" customWidth="1"/>
    <col min="13051" max="13051" width="13.6328125" style="67" bestFit="1" customWidth="1"/>
    <col min="13052" max="13052" width="15.90625" style="67" customWidth="1"/>
    <col min="13053" max="13053" width="12.81640625" style="67" customWidth="1"/>
    <col min="13054" max="13054" width="7.36328125" style="67" customWidth="1"/>
    <col min="13055" max="13055" width="11.81640625" style="67" bestFit="1" customWidth="1"/>
    <col min="13056" max="13056" width="10.1796875" style="67" bestFit="1" customWidth="1"/>
    <col min="13057" max="13057" width="6.81640625" style="67" bestFit="1" customWidth="1"/>
    <col min="13058" max="13058" width="5.7265625" style="67" bestFit="1" customWidth="1"/>
    <col min="13059" max="13059" width="8.54296875" style="67" bestFit="1" customWidth="1"/>
    <col min="13060" max="13061" width="8.26953125" style="67" bestFit="1" customWidth="1"/>
    <col min="13062" max="13062" width="8.453125" style="67" customWidth="1"/>
    <col min="13063" max="13063" width="14.1796875" style="67" bestFit="1" customWidth="1"/>
    <col min="13064" max="13064" width="13.1796875" style="67" customWidth="1"/>
    <col min="13065" max="13065" width="5.81640625" style="67" customWidth="1"/>
    <col min="13066" max="13066" width="16.90625" style="67" customWidth="1"/>
    <col min="13067" max="13067" width="10.7265625" style="67" bestFit="1" customWidth="1"/>
    <col min="13068" max="13069" width="8" style="67" bestFit="1" customWidth="1"/>
    <col min="13070" max="13303" width="8.7265625" style="67"/>
    <col min="13304" max="13304" width="15.54296875" style="67" customWidth="1"/>
    <col min="13305" max="13305" width="3.81640625" style="67" bestFit="1" customWidth="1"/>
    <col min="13306" max="13306" width="37.453125" style="67" customWidth="1"/>
    <col min="13307" max="13307" width="13.6328125" style="67" bestFit="1" customWidth="1"/>
    <col min="13308" max="13308" width="15.90625" style="67" customWidth="1"/>
    <col min="13309" max="13309" width="12.81640625" style="67" customWidth="1"/>
    <col min="13310" max="13310" width="7.36328125" style="67" customWidth="1"/>
    <col min="13311" max="13311" width="11.81640625" style="67" bestFit="1" customWidth="1"/>
    <col min="13312" max="13312" width="10.1796875" style="67" bestFit="1" customWidth="1"/>
    <col min="13313" max="13313" width="6.81640625" style="67" bestFit="1" customWidth="1"/>
    <col min="13314" max="13314" width="5.7265625" style="67" bestFit="1" customWidth="1"/>
    <col min="13315" max="13315" width="8.54296875" style="67" bestFit="1" customWidth="1"/>
    <col min="13316" max="13317" width="8.26953125" style="67" bestFit="1" customWidth="1"/>
    <col min="13318" max="13318" width="8.453125" style="67" customWidth="1"/>
    <col min="13319" max="13319" width="14.1796875" style="67" bestFit="1" customWidth="1"/>
    <col min="13320" max="13320" width="13.1796875" style="67" customWidth="1"/>
    <col min="13321" max="13321" width="5.81640625" style="67" customWidth="1"/>
    <col min="13322" max="13322" width="16.90625" style="67" customWidth="1"/>
    <col min="13323" max="13323" width="10.7265625" style="67" bestFit="1" customWidth="1"/>
    <col min="13324" max="13325" width="8" style="67" bestFit="1" customWidth="1"/>
    <col min="13326" max="13559" width="8.7265625" style="67"/>
    <col min="13560" max="13560" width="15.54296875" style="67" customWidth="1"/>
    <col min="13561" max="13561" width="3.81640625" style="67" bestFit="1" customWidth="1"/>
    <col min="13562" max="13562" width="37.453125" style="67" customWidth="1"/>
    <col min="13563" max="13563" width="13.6328125" style="67" bestFit="1" customWidth="1"/>
    <col min="13564" max="13564" width="15.90625" style="67" customWidth="1"/>
    <col min="13565" max="13565" width="12.81640625" style="67" customWidth="1"/>
    <col min="13566" max="13566" width="7.36328125" style="67" customWidth="1"/>
    <col min="13567" max="13567" width="11.81640625" style="67" bestFit="1" customWidth="1"/>
    <col min="13568" max="13568" width="10.1796875" style="67" bestFit="1" customWidth="1"/>
    <col min="13569" max="13569" width="6.81640625" style="67" bestFit="1" customWidth="1"/>
    <col min="13570" max="13570" width="5.7265625" style="67" bestFit="1" customWidth="1"/>
    <col min="13571" max="13571" width="8.54296875" style="67" bestFit="1" customWidth="1"/>
    <col min="13572" max="13573" width="8.26953125" style="67" bestFit="1" customWidth="1"/>
    <col min="13574" max="13574" width="8.453125" style="67" customWidth="1"/>
    <col min="13575" max="13575" width="14.1796875" style="67" bestFit="1" customWidth="1"/>
    <col min="13576" max="13576" width="13.1796875" style="67" customWidth="1"/>
    <col min="13577" max="13577" width="5.81640625" style="67" customWidth="1"/>
    <col min="13578" max="13578" width="16.90625" style="67" customWidth="1"/>
    <col min="13579" max="13579" width="10.7265625" style="67" bestFit="1" customWidth="1"/>
    <col min="13580" max="13581" width="8" style="67" bestFit="1" customWidth="1"/>
    <col min="13582" max="13815" width="8.7265625" style="67"/>
    <col min="13816" max="13816" width="15.54296875" style="67" customWidth="1"/>
    <col min="13817" max="13817" width="3.81640625" style="67" bestFit="1" customWidth="1"/>
    <col min="13818" max="13818" width="37.453125" style="67" customWidth="1"/>
    <col min="13819" max="13819" width="13.6328125" style="67" bestFit="1" customWidth="1"/>
    <col min="13820" max="13820" width="15.90625" style="67" customWidth="1"/>
    <col min="13821" max="13821" width="12.81640625" style="67" customWidth="1"/>
    <col min="13822" max="13822" width="7.36328125" style="67" customWidth="1"/>
    <col min="13823" max="13823" width="11.81640625" style="67" bestFit="1" customWidth="1"/>
    <col min="13824" max="13824" width="10.1796875" style="67" bestFit="1" customWidth="1"/>
    <col min="13825" max="13825" width="6.81640625" style="67" bestFit="1" customWidth="1"/>
    <col min="13826" max="13826" width="5.7265625" style="67" bestFit="1" customWidth="1"/>
    <col min="13827" max="13827" width="8.54296875" style="67" bestFit="1" customWidth="1"/>
    <col min="13828" max="13829" width="8.26953125" style="67" bestFit="1" customWidth="1"/>
    <col min="13830" max="13830" width="8.453125" style="67" customWidth="1"/>
    <col min="13831" max="13831" width="14.1796875" style="67" bestFit="1" customWidth="1"/>
    <col min="13832" max="13832" width="13.1796875" style="67" customWidth="1"/>
    <col min="13833" max="13833" width="5.81640625" style="67" customWidth="1"/>
    <col min="13834" max="13834" width="16.90625" style="67" customWidth="1"/>
    <col min="13835" max="13835" width="10.7265625" style="67" bestFit="1" customWidth="1"/>
    <col min="13836" max="13837" width="8" style="67" bestFit="1" customWidth="1"/>
    <col min="13838" max="14071" width="8.7265625" style="67"/>
    <col min="14072" max="14072" width="15.54296875" style="67" customWidth="1"/>
    <col min="14073" max="14073" width="3.81640625" style="67" bestFit="1" customWidth="1"/>
    <col min="14074" max="14074" width="37.453125" style="67" customWidth="1"/>
    <col min="14075" max="14075" width="13.6328125" style="67" bestFit="1" customWidth="1"/>
    <col min="14076" max="14076" width="15.90625" style="67" customWidth="1"/>
    <col min="14077" max="14077" width="12.81640625" style="67" customWidth="1"/>
    <col min="14078" max="14078" width="7.36328125" style="67" customWidth="1"/>
    <col min="14079" max="14079" width="11.81640625" style="67" bestFit="1" customWidth="1"/>
    <col min="14080" max="14080" width="10.1796875" style="67" bestFit="1" customWidth="1"/>
    <col min="14081" max="14081" width="6.81640625" style="67" bestFit="1" customWidth="1"/>
    <col min="14082" max="14082" width="5.7265625" style="67" bestFit="1" customWidth="1"/>
    <col min="14083" max="14083" width="8.54296875" style="67" bestFit="1" customWidth="1"/>
    <col min="14084" max="14085" width="8.26953125" style="67" bestFit="1" customWidth="1"/>
    <col min="14086" max="14086" width="8.453125" style="67" customWidth="1"/>
    <col min="14087" max="14087" width="14.1796875" style="67" bestFit="1" customWidth="1"/>
    <col min="14088" max="14088" width="13.1796875" style="67" customWidth="1"/>
    <col min="14089" max="14089" width="5.81640625" style="67" customWidth="1"/>
    <col min="14090" max="14090" width="16.90625" style="67" customWidth="1"/>
    <col min="14091" max="14091" width="10.7265625" style="67" bestFit="1" customWidth="1"/>
    <col min="14092" max="14093" width="8" style="67" bestFit="1" customWidth="1"/>
    <col min="14094" max="14327" width="8.7265625" style="67"/>
    <col min="14328" max="14328" width="15.54296875" style="67" customWidth="1"/>
    <col min="14329" max="14329" width="3.81640625" style="67" bestFit="1" customWidth="1"/>
    <col min="14330" max="14330" width="37.453125" style="67" customWidth="1"/>
    <col min="14331" max="14331" width="13.6328125" style="67" bestFit="1" customWidth="1"/>
    <col min="14332" max="14332" width="15.90625" style="67" customWidth="1"/>
    <col min="14333" max="14333" width="12.81640625" style="67" customWidth="1"/>
    <col min="14334" max="14334" width="7.36328125" style="67" customWidth="1"/>
    <col min="14335" max="14335" width="11.81640625" style="67" bestFit="1" customWidth="1"/>
    <col min="14336" max="14336" width="10.1796875" style="67" bestFit="1" customWidth="1"/>
    <col min="14337" max="14337" width="6.81640625" style="67" bestFit="1" customWidth="1"/>
    <col min="14338" max="14338" width="5.7265625" style="67" bestFit="1" customWidth="1"/>
    <col min="14339" max="14339" width="8.54296875" style="67" bestFit="1" customWidth="1"/>
    <col min="14340" max="14341" width="8.26953125" style="67" bestFit="1" customWidth="1"/>
    <col min="14342" max="14342" width="8.453125" style="67" customWidth="1"/>
    <col min="14343" max="14343" width="14.1796875" style="67" bestFit="1" customWidth="1"/>
    <col min="14344" max="14344" width="13.1796875" style="67" customWidth="1"/>
    <col min="14345" max="14345" width="5.81640625" style="67" customWidth="1"/>
    <col min="14346" max="14346" width="16.90625" style="67" customWidth="1"/>
    <col min="14347" max="14347" width="10.7265625" style="67" bestFit="1" customWidth="1"/>
    <col min="14348" max="14349" width="8" style="67" bestFit="1" customWidth="1"/>
    <col min="14350" max="14583" width="8.7265625" style="67"/>
    <col min="14584" max="14584" width="15.54296875" style="67" customWidth="1"/>
    <col min="14585" max="14585" width="3.81640625" style="67" bestFit="1" customWidth="1"/>
    <col min="14586" max="14586" width="37.453125" style="67" customWidth="1"/>
    <col min="14587" max="14587" width="13.6328125" style="67" bestFit="1" customWidth="1"/>
    <col min="14588" max="14588" width="15.90625" style="67" customWidth="1"/>
    <col min="14589" max="14589" width="12.81640625" style="67" customWidth="1"/>
    <col min="14590" max="14590" width="7.36328125" style="67" customWidth="1"/>
    <col min="14591" max="14591" width="11.81640625" style="67" bestFit="1" customWidth="1"/>
    <col min="14592" max="14592" width="10.1796875" style="67" bestFit="1" customWidth="1"/>
    <col min="14593" max="14593" width="6.81640625" style="67" bestFit="1" customWidth="1"/>
    <col min="14594" max="14594" width="5.7265625" style="67" bestFit="1" customWidth="1"/>
    <col min="14595" max="14595" width="8.54296875" style="67" bestFit="1" customWidth="1"/>
    <col min="14596" max="14597" width="8.26953125" style="67" bestFit="1" customWidth="1"/>
    <col min="14598" max="14598" width="8.453125" style="67" customWidth="1"/>
    <col min="14599" max="14599" width="14.1796875" style="67" bestFit="1" customWidth="1"/>
    <col min="14600" max="14600" width="13.1796875" style="67" customWidth="1"/>
    <col min="14601" max="14601" width="5.81640625" style="67" customWidth="1"/>
    <col min="14602" max="14602" width="16.90625" style="67" customWidth="1"/>
    <col min="14603" max="14603" width="10.7265625" style="67" bestFit="1" customWidth="1"/>
    <col min="14604" max="14605" width="8" style="67" bestFit="1" customWidth="1"/>
    <col min="14606" max="14839" width="8.7265625" style="67"/>
    <col min="14840" max="14840" width="15.54296875" style="67" customWidth="1"/>
    <col min="14841" max="14841" width="3.81640625" style="67" bestFit="1" customWidth="1"/>
    <col min="14842" max="14842" width="37.453125" style="67" customWidth="1"/>
    <col min="14843" max="14843" width="13.6328125" style="67" bestFit="1" customWidth="1"/>
    <col min="14844" max="14844" width="15.90625" style="67" customWidth="1"/>
    <col min="14845" max="14845" width="12.81640625" style="67" customWidth="1"/>
    <col min="14846" max="14846" width="7.36328125" style="67" customWidth="1"/>
    <col min="14847" max="14847" width="11.81640625" style="67" bestFit="1" customWidth="1"/>
    <col min="14848" max="14848" width="10.1796875" style="67" bestFit="1" customWidth="1"/>
    <col min="14849" max="14849" width="6.81640625" style="67" bestFit="1" customWidth="1"/>
    <col min="14850" max="14850" width="5.7265625" style="67" bestFit="1" customWidth="1"/>
    <col min="14851" max="14851" width="8.54296875" style="67" bestFit="1" customWidth="1"/>
    <col min="14852" max="14853" width="8.26953125" style="67" bestFit="1" customWidth="1"/>
    <col min="14854" max="14854" width="8.453125" style="67" customWidth="1"/>
    <col min="14855" max="14855" width="14.1796875" style="67" bestFit="1" customWidth="1"/>
    <col min="14856" max="14856" width="13.1796875" style="67" customWidth="1"/>
    <col min="14857" max="14857" width="5.81640625" style="67" customWidth="1"/>
    <col min="14858" max="14858" width="16.90625" style="67" customWidth="1"/>
    <col min="14859" max="14859" width="10.7265625" style="67" bestFit="1" customWidth="1"/>
    <col min="14860" max="14861" width="8" style="67" bestFit="1" customWidth="1"/>
    <col min="14862" max="15095" width="8.7265625" style="67"/>
    <col min="15096" max="15096" width="15.54296875" style="67" customWidth="1"/>
    <col min="15097" max="15097" width="3.81640625" style="67" bestFit="1" customWidth="1"/>
    <col min="15098" max="15098" width="37.453125" style="67" customWidth="1"/>
    <col min="15099" max="15099" width="13.6328125" style="67" bestFit="1" customWidth="1"/>
    <col min="15100" max="15100" width="15.90625" style="67" customWidth="1"/>
    <col min="15101" max="15101" width="12.81640625" style="67" customWidth="1"/>
    <col min="15102" max="15102" width="7.36328125" style="67" customWidth="1"/>
    <col min="15103" max="15103" width="11.81640625" style="67" bestFit="1" customWidth="1"/>
    <col min="15104" max="15104" width="10.1796875" style="67" bestFit="1" customWidth="1"/>
    <col min="15105" max="15105" width="6.81640625" style="67" bestFit="1" customWidth="1"/>
    <col min="15106" max="15106" width="5.7265625" style="67" bestFit="1" customWidth="1"/>
    <col min="15107" max="15107" width="8.54296875" style="67" bestFit="1" customWidth="1"/>
    <col min="15108" max="15109" width="8.26953125" style="67" bestFit="1" customWidth="1"/>
    <col min="15110" max="15110" width="8.453125" style="67" customWidth="1"/>
    <col min="15111" max="15111" width="14.1796875" style="67" bestFit="1" customWidth="1"/>
    <col min="15112" max="15112" width="13.1796875" style="67" customWidth="1"/>
    <col min="15113" max="15113" width="5.81640625" style="67" customWidth="1"/>
    <col min="15114" max="15114" width="16.90625" style="67" customWidth="1"/>
    <col min="15115" max="15115" width="10.7265625" style="67" bestFit="1" customWidth="1"/>
    <col min="15116" max="15117" width="8" style="67" bestFit="1" customWidth="1"/>
    <col min="15118" max="15351" width="8.7265625" style="67"/>
    <col min="15352" max="15352" width="15.54296875" style="67" customWidth="1"/>
    <col min="15353" max="15353" width="3.81640625" style="67" bestFit="1" customWidth="1"/>
    <col min="15354" max="15354" width="37.453125" style="67" customWidth="1"/>
    <col min="15355" max="15355" width="13.6328125" style="67" bestFit="1" customWidth="1"/>
    <col min="15356" max="15356" width="15.90625" style="67" customWidth="1"/>
    <col min="15357" max="15357" width="12.81640625" style="67" customWidth="1"/>
    <col min="15358" max="15358" width="7.36328125" style="67" customWidth="1"/>
    <col min="15359" max="15359" width="11.81640625" style="67" bestFit="1" customWidth="1"/>
    <col min="15360" max="15360" width="10.1796875" style="67" bestFit="1" customWidth="1"/>
    <col min="15361" max="15361" width="6.81640625" style="67" bestFit="1" customWidth="1"/>
    <col min="15362" max="15362" width="5.7265625" style="67" bestFit="1" customWidth="1"/>
    <col min="15363" max="15363" width="8.54296875" style="67" bestFit="1" customWidth="1"/>
    <col min="15364" max="15365" width="8.26953125" style="67" bestFit="1" customWidth="1"/>
    <col min="15366" max="15366" width="8.453125" style="67" customWidth="1"/>
    <col min="15367" max="15367" width="14.1796875" style="67" bestFit="1" customWidth="1"/>
    <col min="15368" max="15368" width="13.1796875" style="67" customWidth="1"/>
    <col min="15369" max="15369" width="5.81640625" style="67" customWidth="1"/>
    <col min="15370" max="15370" width="16.90625" style="67" customWidth="1"/>
    <col min="15371" max="15371" width="10.7265625" style="67" bestFit="1" customWidth="1"/>
    <col min="15372" max="15373" width="8" style="67" bestFit="1" customWidth="1"/>
    <col min="15374" max="15607" width="8.7265625" style="67"/>
    <col min="15608" max="15608" width="15.54296875" style="67" customWidth="1"/>
    <col min="15609" max="15609" width="3.81640625" style="67" bestFit="1" customWidth="1"/>
    <col min="15610" max="15610" width="37.453125" style="67" customWidth="1"/>
    <col min="15611" max="15611" width="13.6328125" style="67" bestFit="1" customWidth="1"/>
    <col min="15612" max="15612" width="15.90625" style="67" customWidth="1"/>
    <col min="15613" max="15613" width="12.81640625" style="67" customWidth="1"/>
    <col min="15614" max="15614" width="7.36328125" style="67" customWidth="1"/>
    <col min="15615" max="15615" width="11.81640625" style="67" bestFit="1" customWidth="1"/>
    <col min="15616" max="15616" width="10.1796875" style="67" bestFit="1" customWidth="1"/>
    <col min="15617" max="15617" width="6.81640625" style="67" bestFit="1" customWidth="1"/>
    <col min="15618" max="15618" width="5.7265625" style="67" bestFit="1" customWidth="1"/>
    <col min="15619" max="15619" width="8.54296875" style="67" bestFit="1" customWidth="1"/>
    <col min="15620" max="15621" width="8.26953125" style="67" bestFit="1" customWidth="1"/>
    <col min="15622" max="15622" width="8.453125" style="67" customWidth="1"/>
    <col min="15623" max="15623" width="14.1796875" style="67" bestFit="1" customWidth="1"/>
    <col min="15624" max="15624" width="13.1796875" style="67" customWidth="1"/>
    <col min="15625" max="15625" width="5.81640625" style="67" customWidth="1"/>
    <col min="15626" max="15626" width="16.90625" style="67" customWidth="1"/>
    <col min="15627" max="15627" width="10.7265625" style="67" bestFit="1" customWidth="1"/>
    <col min="15628" max="15629" width="8" style="67" bestFit="1" customWidth="1"/>
    <col min="15630" max="15863" width="8.7265625" style="67"/>
    <col min="15864" max="15864" width="15.54296875" style="67" customWidth="1"/>
    <col min="15865" max="15865" width="3.81640625" style="67" bestFit="1" customWidth="1"/>
    <col min="15866" max="15866" width="37.453125" style="67" customWidth="1"/>
    <col min="15867" max="15867" width="13.6328125" style="67" bestFit="1" customWidth="1"/>
    <col min="15868" max="15868" width="15.90625" style="67" customWidth="1"/>
    <col min="15869" max="15869" width="12.81640625" style="67" customWidth="1"/>
    <col min="15870" max="15870" width="7.36328125" style="67" customWidth="1"/>
    <col min="15871" max="15871" width="11.81640625" style="67" bestFit="1" customWidth="1"/>
    <col min="15872" max="15872" width="10.1796875" style="67" bestFit="1" customWidth="1"/>
    <col min="15873" max="15873" width="6.81640625" style="67" bestFit="1" customWidth="1"/>
    <col min="15874" max="15874" width="5.7265625" style="67" bestFit="1" customWidth="1"/>
    <col min="15875" max="15875" width="8.54296875" style="67" bestFit="1" customWidth="1"/>
    <col min="15876" max="15877" width="8.26953125" style="67" bestFit="1" customWidth="1"/>
    <col min="15878" max="15878" width="8.453125" style="67" customWidth="1"/>
    <col min="15879" max="15879" width="14.1796875" style="67" bestFit="1" customWidth="1"/>
    <col min="15880" max="15880" width="13.1796875" style="67" customWidth="1"/>
    <col min="15881" max="15881" width="5.81640625" style="67" customWidth="1"/>
    <col min="15882" max="15882" width="16.90625" style="67" customWidth="1"/>
    <col min="15883" max="15883" width="10.7265625" style="67" bestFit="1" customWidth="1"/>
    <col min="15884" max="15885" width="8" style="67" bestFit="1" customWidth="1"/>
    <col min="15886" max="16119" width="8.7265625" style="67"/>
    <col min="16120" max="16120" width="15.54296875" style="67" customWidth="1"/>
    <col min="16121" max="16121" width="3.81640625" style="67" bestFit="1" customWidth="1"/>
    <col min="16122" max="16122" width="37.453125" style="67" customWidth="1"/>
    <col min="16123" max="16123" width="13.6328125" style="67" bestFit="1" customWidth="1"/>
    <col min="16124" max="16124" width="15.90625" style="67" customWidth="1"/>
    <col min="16125" max="16125" width="12.81640625" style="67" customWidth="1"/>
    <col min="16126" max="16126" width="7.36328125" style="67" customWidth="1"/>
    <col min="16127" max="16127" width="11.81640625" style="67" bestFit="1" customWidth="1"/>
    <col min="16128" max="16128" width="10.1796875" style="67" bestFit="1" customWidth="1"/>
    <col min="16129" max="16129" width="6.81640625" style="67" bestFit="1" customWidth="1"/>
    <col min="16130" max="16130" width="5.7265625" style="67" bestFit="1" customWidth="1"/>
    <col min="16131" max="16131" width="8.54296875" style="67" bestFit="1" customWidth="1"/>
    <col min="16132" max="16133" width="8.26953125" style="67" bestFit="1" customWidth="1"/>
    <col min="16134" max="16134" width="8.453125" style="67" customWidth="1"/>
    <col min="16135" max="16135" width="14.1796875" style="67" bestFit="1" customWidth="1"/>
    <col min="16136" max="16136" width="13.1796875" style="67" customWidth="1"/>
    <col min="16137" max="16137" width="5.81640625" style="67" customWidth="1"/>
    <col min="16138" max="16138" width="16.90625" style="67" customWidth="1"/>
    <col min="16139" max="16139" width="10.7265625" style="67" bestFit="1" customWidth="1"/>
    <col min="16140" max="16141" width="8" style="67" bestFit="1" customWidth="1"/>
    <col min="16142" max="16384" width="8.7265625" style="67"/>
  </cols>
  <sheetData>
    <row r="1" spans="1:24" ht="21.75" customHeight="1" x14ac:dyDescent="0.35">
      <c r="A1" s="122"/>
      <c r="B1" s="122"/>
      <c r="R1" s="121"/>
    </row>
    <row r="2" spans="1:24" ht="15.5" x14ac:dyDescent="0.35">
      <c r="F2" s="120"/>
      <c r="J2" s="117" t="s">
        <v>0</v>
      </c>
      <c r="K2" s="117"/>
      <c r="L2" s="117"/>
      <c r="M2" s="117"/>
      <c r="N2" s="117"/>
      <c r="O2" s="117"/>
      <c r="P2" s="117"/>
      <c r="Q2" s="117"/>
      <c r="R2" s="230"/>
      <c r="S2" s="230"/>
      <c r="T2" s="230"/>
      <c r="U2" s="230"/>
      <c r="V2" s="230"/>
      <c r="X2" s="116" t="s">
        <v>164</v>
      </c>
    </row>
    <row r="3" spans="1:24" ht="23.25" customHeight="1" x14ac:dyDescent="0.35">
      <c r="A3" s="119" t="s">
        <v>2</v>
      </c>
      <c r="B3" s="118"/>
      <c r="J3" s="117"/>
      <c r="R3" s="116"/>
      <c r="S3" s="231" t="s">
        <v>3</v>
      </c>
      <c r="T3" s="231"/>
      <c r="U3" s="231"/>
      <c r="V3" s="231"/>
      <c r="W3" s="231"/>
      <c r="X3" s="231"/>
    </row>
    <row r="4" spans="1:24" ht="10.5" thickBot="1" x14ac:dyDescent="0.25">
      <c r="A4" s="190" t="s">
        <v>7</v>
      </c>
      <c r="B4" s="232" t="s">
        <v>8</v>
      </c>
      <c r="C4" s="233"/>
      <c r="D4" s="236"/>
      <c r="E4" s="238"/>
      <c r="F4" s="232" t="s">
        <v>9</v>
      </c>
      <c r="G4" s="240"/>
      <c r="H4" s="195" t="s">
        <v>10</v>
      </c>
      <c r="I4" s="194" t="s">
        <v>11</v>
      </c>
      <c r="J4" s="212" t="s">
        <v>12</v>
      </c>
      <c r="K4" s="201" t="s">
        <v>163</v>
      </c>
      <c r="L4" s="202"/>
      <c r="M4" s="202"/>
      <c r="N4" s="202"/>
      <c r="O4" s="203"/>
      <c r="P4" s="195" t="s">
        <v>14</v>
      </c>
      <c r="Q4" s="204" t="s">
        <v>162</v>
      </c>
      <c r="R4" s="205"/>
      <c r="S4" s="206"/>
      <c r="T4" s="210" t="s">
        <v>16</v>
      </c>
      <c r="U4" s="187" t="s">
        <v>17</v>
      </c>
      <c r="V4" s="195" t="s">
        <v>18</v>
      </c>
      <c r="W4" s="215" t="s">
        <v>19</v>
      </c>
      <c r="X4" s="216"/>
    </row>
    <row r="5" spans="1:24" x14ac:dyDescent="0.2">
      <c r="A5" s="191"/>
      <c r="B5" s="213"/>
      <c r="C5" s="234"/>
      <c r="D5" s="237"/>
      <c r="E5" s="239"/>
      <c r="F5" s="214"/>
      <c r="G5" s="241"/>
      <c r="H5" s="191"/>
      <c r="I5" s="191"/>
      <c r="J5" s="213"/>
      <c r="K5" s="217" t="s">
        <v>26</v>
      </c>
      <c r="L5" s="220" t="s">
        <v>161</v>
      </c>
      <c r="M5" s="223" t="s">
        <v>160</v>
      </c>
      <c r="N5" s="224" t="s">
        <v>29</v>
      </c>
      <c r="O5" s="227" t="s">
        <v>30</v>
      </c>
      <c r="P5" s="196"/>
      <c r="Q5" s="207"/>
      <c r="R5" s="208"/>
      <c r="S5" s="209"/>
      <c r="T5" s="211"/>
      <c r="U5" s="188"/>
      <c r="V5" s="191"/>
      <c r="W5" s="195" t="s">
        <v>23</v>
      </c>
      <c r="X5" s="195" t="s">
        <v>24</v>
      </c>
    </row>
    <row r="6" spans="1:24" x14ac:dyDescent="0.2">
      <c r="A6" s="191"/>
      <c r="B6" s="213"/>
      <c r="C6" s="234"/>
      <c r="D6" s="190" t="s">
        <v>31</v>
      </c>
      <c r="E6" s="193" t="s">
        <v>32</v>
      </c>
      <c r="F6" s="190" t="s">
        <v>31</v>
      </c>
      <c r="G6" s="194" t="s">
        <v>159</v>
      </c>
      <c r="H6" s="191"/>
      <c r="I6" s="191"/>
      <c r="J6" s="213"/>
      <c r="K6" s="218"/>
      <c r="L6" s="221"/>
      <c r="M6" s="218"/>
      <c r="N6" s="225"/>
      <c r="O6" s="225"/>
      <c r="P6" s="196"/>
      <c r="Q6" s="195" t="s">
        <v>34</v>
      </c>
      <c r="R6" s="195" t="s">
        <v>35</v>
      </c>
      <c r="S6" s="190" t="s">
        <v>36</v>
      </c>
      <c r="T6" s="198" t="s">
        <v>37</v>
      </c>
      <c r="U6" s="188"/>
      <c r="V6" s="191"/>
      <c r="W6" s="228"/>
      <c r="X6" s="228"/>
    </row>
    <row r="7" spans="1:24" x14ac:dyDescent="0.2">
      <c r="A7" s="191"/>
      <c r="B7" s="213"/>
      <c r="C7" s="234"/>
      <c r="D7" s="191"/>
      <c r="E7" s="191"/>
      <c r="F7" s="191"/>
      <c r="G7" s="191"/>
      <c r="H7" s="191"/>
      <c r="I7" s="191"/>
      <c r="J7" s="213"/>
      <c r="K7" s="218"/>
      <c r="L7" s="221"/>
      <c r="M7" s="218"/>
      <c r="N7" s="225"/>
      <c r="O7" s="225"/>
      <c r="P7" s="196"/>
      <c r="Q7" s="196"/>
      <c r="R7" s="196"/>
      <c r="S7" s="191"/>
      <c r="T7" s="199"/>
      <c r="U7" s="188"/>
      <c r="V7" s="191"/>
      <c r="W7" s="228"/>
      <c r="X7" s="228"/>
    </row>
    <row r="8" spans="1:24" ht="24" customHeight="1" x14ac:dyDescent="0.2">
      <c r="A8" s="192"/>
      <c r="B8" s="214"/>
      <c r="C8" s="235"/>
      <c r="D8" s="192"/>
      <c r="E8" s="192"/>
      <c r="F8" s="192"/>
      <c r="G8" s="192"/>
      <c r="H8" s="192"/>
      <c r="I8" s="192"/>
      <c r="J8" s="214"/>
      <c r="K8" s="219"/>
      <c r="L8" s="222"/>
      <c r="M8" s="219"/>
      <c r="N8" s="226"/>
      <c r="O8" s="226"/>
      <c r="P8" s="197"/>
      <c r="Q8" s="197"/>
      <c r="R8" s="197"/>
      <c r="S8" s="192"/>
      <c r="T8" s="200"/>
      <c r="U8" s="189"/>
      <c r="V8" s="192"/>
      <c r="W8" s="229"/>
      <c r="X8" s="229"/>
    </row>
    <row r="9" spans="1:24" ht="54" customHeight="1" x14ac:dyDescent="0.2">
      <c r="A9" s="115" t="s">
        <v>158</v>
      </c>
      <c r="B9" s="107"/>
      <c r="C9" s="106" t="s">
        <v>157</v>
      </c>
      <c r="D9" s="95" t="s">
        <v>149</v>
      </c>
      <c r="E9" s="94" t="s">
        <v>156</v>
      </c>
      <c r="F9" s="86" t="s">
        <v>122</v>
      </c>
      <c r="G9" s="86">
        <v>2.754</v>
      </c>
      <c r="H9" s="86" t="s">
        <v>147</v>
      </c>
      <c r="I9" s="86">
        <v>2320</v>
      </c>
      <c r="J9" s="93" t="s">
        <v>146</v>
      </c>
      <c r="K9" s="114">
        <v>11</v>
      </c>
      <c r="L9" s="113">
        <f t="shared" ref="L9:L17" si="0">IF(K9&gt;0,1/K9*37.7*68.6,"")</f>
        <v>235.1109090909091</v>
      </c>
      <c r="M9" s="90">
        <v>8.1999999999999993</v>
      </c>
      <c r="N9" s="89">
        <v>11.7</v>
      </c>
      <c r="O9" s="89">
        <v>17</v>
      </c>
      <c r="P9" s="86" t="s">
        <v>145</v>
      </c>
      <c r="Q9" s="86" t="s">
        <v>117</v>
      </c>
      <c r="R9" s="86" t="s">
        <v>129</v>
      </c>
      <c r="S9" s="86"/>
      <c r="T9" s="99"/>
      <c r="U9" s="87">
        <v>134</v>
      </c>
      <c r="V9" s="86"/>
      <c r="W9" s="86">
        <v>64</v>
      </c>
      <c r="X9" s="86" t="s">
        <v>155</v>
      </c>
    </row>
    <row r="10" spans="1:24" ht="54" customHeight="1" x14ac:dyDescent="0.2">
      <c r="A10" s="98"/>
      <c r="B10" s="107"/>
      <c r="C10" s="106"/>
      <c r="D10" s="95" t="s">
        <v>149</v>
      </c>
      <c r="E10" s="94" t="s">
        <v>154</v>
      </c>
      <c r="F10" s="86" t="s">
        <v>122</v>
      </c>
      <c r="G10" s="86">
        <v>2.754</v>
      </c>
      <c r="H10" s="86" t="s">
        <v>147</v>
      </c>
      <c r="I10" s="86" t="s">
        <v>153</v>
      </c>
      <c r="J10" s="93" t="s">
        <v>152</v>
      </c>
      <c r="K10" s="101">
        <v>11</v>
      </c>
      <c r="L10" s="100">
        <f t="shared" si="0"/>
        <v>235.1109090909091</v>
      </c>
      <c r="M10" s="90">
        <v>8.1999999999999993</v>
      </c>
      <c r="N10" s="89">
        <v>11.7</v>
      </c>
      <c r="O10" s="89" t="s">
        <v>151</v>
      </c>
      <c r="P10" s="86" t="s">
        <v>145</v>
      </c>
      <c r="Q10" s="86" t="s">
        <v>117</v>
      </c>
      <c r="R10" s="86" t="s">
        <v>129</v>
      </c>
      <c r="S10" s="86"/>
      <c r="T10" s="88"/>
      <c r="U10" s="87">
        <v>134</v>
      </c>
      <c r="V10" s="86"/>
      <c r="W10" s="86" t="s">
        <v>150</v>
      </c>
      <c r="X10" s="86" t="s">
        <v>140</v>
      </c>
    </row>
    <row r="11" spans="1:24" ht="54" customHeight="1" x14ac:dyDescent="0.2">
      <c r="A11" s="98"/>
      <c r="B11" s="107"/>
      <c r="C11" s="106"/>
      <c r="D11" s="95" t="s">
        <v>149</v>
      </c>
      <c r="E11" s="94" t="s">
        <v>148</v>
      </c>
      <c r="F11" s="86" t="s">
        <v>122</v>
      </c>
      <c r="G11" s="86">
        <v>2.754</v>
      </c>
      <c r="H11" s="86" t="s">
        <v>147</v>
      </c>
      <c r="I11" s="86">
        <v>2420</v>
      </c>
      <c r="J11" s="93" t="s">
        <v>146</v>
      </c>
      <c r="K11" s="101">
        <v>11</v>
      </c>
      <c r="L11" s="100">
        <f t="shared" si="0"/>
        <v>235.1109090909091</v>
      </c>
      <c r="M11" s="90">
        <v>8.1999999999999993</v>
      </c>
      <c r="N11" s="89">
        <v>11.7</v>
      </c>
      <c r="O11" s="89">
        <v>15.6</v>
      </c>
      <c r="P11" s="86" t="s">
        <v>145</v>
      </c>
      <c r="Q11" s="86" t="s">
        <v>117</v>
      </c>
      <c r="R11" s="86" t="s">
        <v>129</v>
      </c>
      <c r="S11" s="86"/>
      <c r="T11" s="88"/>
      <c r="U11" s="87">
        <v>134</v>
      </c>
      <c r="V11" s="86"/>
      <c r="W11" s="86">
        <v>70</v>
      </c>
      <c r="X11" s="86" t="s">
        <v>135</v>
      </c>
    </row>
    <row r="12" spans="1:24" ht="51" customHeight="1" x14ac:dyDescent="0.2">
      <c r="A12" s="98"/>
      <c r="B12" s="107"/>
      <c r="C12" s="106"/>
      <c r="D12" s="95" t="s">
        <v>144</v>
      </c>
      <c r="E12" s="94" t="s">
        <v>53</v>
      </c>
      <c r="F12" s="86" t="s">
        <v>122</v>
      </c>
      <c r="G12" s="86">
        <v>2.754</v>
      </c>
      <c r="H12" s="86" t="s">
        <v>143</v>
      </c>
      <c r="I12" s="86">
        <v>2300</v>
      </c>
      <c r="J12" s="93">
        <v>5</v>
      </c>
      <c r="K12" s="112">
        <v>10.1</v>
      </c>
      <c r="L12" s="111">
        <f t="shared" si="0"/>
        <v>256.0613861386139</v>
      </c>
      <c r="M12" s="90">
        <v>8.1999999999999993</v>
      </c>
      <c r="N12" s="89">
        <v>11.7</v>
      </c>
      <c r="O12" s="89">
        <v>17.2</v>
      </c>
      <c r="P12" s="86" t="s">
        <v>130</v>
      </c>
      <c r="Q12" s="86" t="s">
        <v>117</v>
      </c>
      <c r="R12" s="86" t="s">
        <v>129</v>
      </c>
      <c r="S12" s="86"/>
      <c r="T12" s="110"/>
      <c r="U12" s="87">
        <v>123</v>
      </c>
      <c r="V12" s="86"/>
      <c r="W12" s="86">
        <v>58</v>
      </c>
      <c r="X12" s="86" t="s">
        <v>142</v>
      </c>
    </row>
    <row r="13" spans="1:24" ht="47.5" x14ac:dyDescent="0.2">
      <c r="A13" s="98"/>
      <c r="B13" s="107"/>
      <c r="C13" s="106"/>
      <c r="D13" s="95" t="s">
        <v>134</v>
      </c>
      <c r="E13" s="94" t="s">
        <v>141</v>
      </c>
      <c r="F13" s="86" t="s">
        <v>132</v>
      </c>
      <c r="G13" s="86">
        <v>3.3450000000000002</v>
      </c>
      <c r="H13" s="86" t="s">
        <v>131</v>
      </c>
      <c r="I13" s="86">
        <v>2540</v>
      </c>
      <c r="J13" s="93">
        <v>5</v>
      </c>
      <c r="K13" s="109">
        <v>9.6999999999999993</v>
      </c>
      <c r="L13" s="108">
        <f t="shared" si="0"/>
        <v>266.62061855670106</v>
      </c>
      <c r="M13" s="90">
        <v>8.1999999999999993</v>
      </c>
      <c r="N13" s="89">
        <v>11.7</v>
      </c>
      <c r="O13" s="89">
        <v>13.9</v>
      </c>
      <c r="P13" s="86" t="s">
        <v>130</v>
      </c>
      <c r="Q13" s="86" t="s">
        <v>117</v>
      </c>
      <c r="R13" s="86" t="s">
        <v>129</v>
      </c>
      <c r="S13" s="86"/>
      <c r="T13" s="99"/>
      <c r="U13" s="87">
        <v>118</v>
      </c>
      <c r="V13" s="86"/>
      <c r="W13" s="86">
        <v>69</v>
      </c>
      <c r="X13" s="86" t="s">
        <v>140</v>
      </c>
    </row>
    <row r="14" spans="1:24" ht="66.5" x14ac:dyDescent="0.2">
      <c r="A14" s="98"/>
      <c r="B14" s="107"/>
      <c r="C14" s="106"/>
      <c r="D14" s="95" t="s">
        <v>134</v>
      </c>
      <c r="E14" s="94" t="s">
        <v>139</v>
      </c>
      <c r="F14" s="86" t="s">
        <v>132</v>
      </c>
      <c r="G14" s="86">
        <v>3.3450000000000002</v>
      </c>
      <c r="H14" s="86" t="s">
        <v>131</v>
      </c>
      <c r="I14" s="86" t="s">
        <v>138</v>
      </c>
      <c r="J14" s="93">
        <v>5</v>
      </c>
      <c r="K14" s="101">
        <v>9.6999999999999993</v>
      </c>
      <c r="L14" s="100">
        <f t="shared" si="0"/>
        <v>266.62061855670106</v>
      </c>
      <c r="M14" s="90">
        <v>8.1999999999999993</v>
      </c>
      <c r="N14" s="89">
        <v>11.7</v>
      </c>
      <c r="O14" s="89" t="s">
        <v>137</v>
      </c>
      <c r="P14" s="86" t="s">
        <v>130</v>
      </c>
      <c r="Q14" s="86" t="s">
        <v>117</v>
      </c>
      <c r="R14" s="86" t="s">
        <v>129</v>
      </c>
      <c r="S14" s="86"/>
      <c r="T14" s="88"/>
      <c r="U14" s="87">
        <v>118</v>
      </c>
      <c r="V14" s="86"/>
      <c r="W14" s="86" t="s">
        <v>136</v>
      </c>
      <c r="X14" s="86" t="s">
        <v>135</v>
      </c>
    </row>
    <row r="15" spans="1:24" ht="47.5" x14ac:dyDescent="0.2">
      <c r="A15" s="98"/>
      <c r="B15" s="97"/>
      <c r="C15" s="96"/>
      <c r="D15" s="95" t="s">
        <v>134</v>
      </c>
      <c r="E15" s="94" t="s">
        <v>133</v>
      </c>
      <c r="F15" s="86" t="s">
        <v>132</v>
      </c>
      <c r="G15" s="86">
        <v>3.3450000000000002</v>
      </c>
      <c r="H15" s="86" t="s">
        <v>131</v>
      </c>
      <c r="I15" s="86">
        <v>2600</v>
      </c>
      <c r="J15" s="93">
        <v>5</v>
      </c>
      <c r="K15" s="105">
        <v>9.6999999999999993</v>
      </c>
      <c r="L15" s="104">
        <f t="shared" si="0"/>
        <v>266.62061855670106</v>
      </c>
      <c r="M15" s="90">
        <v>8.1999999999999993</v>
      </c>
      <c r="N15" s="89">
        <v>11.7</v>
      </c>
      <c r="O15" s="89">
        <v>12.9</v>
      </c>
      <c r="P15" s="86" t="s">
        <v>130</v>
      </c>
      <c r="Q15" s="86" t="s">
        <v>117</v>
      </c>
      <c r="R15" s="86" t="s">
        <v>129</v>
      </c>
      <c r="S15" s="86"/>
      <c r="T15" s="88"/>
      <c r="U15" s="87">
        <v>118</v>
      </c>
      <c r="V15" s="86"/>
      <c r="W15" s="86">
        <v>75</v>
      </c>
      <c r="X15" s="86" t="s">
        <v>128</v>
      </c>
    </row>
    <row r="16" spans="1:24" ht="66.5" x14ac:dyDescent="0.2">
      <c r="A16" s="98"/>
      <c r="B16" s="103"/>
      <c r="C16" s="102" t="s">
        <v>127</v>
      </c>
      <c r="D16" s="95" t="s">
        <v>124</v>
      </c>
      <c r="E16" s="94" t="s">
        <v>126</v>
      </c>
      <c r="F16" s="86" t="s">
        <v>122</v>
      </c>
      <c r="G16" s="86">
        <v>2.754</v>
      </c>
      <c r="H16" s="86" t="s">
        <v>121</v>
      </c>
      <c r="I16" s="86">
        <v>2740</v>
      </c>
      <c r="J16" s="93">
        <v>6</v>
      </c>
      <c r="K16" s="101">
        <v>10</v>
      </c>
      <c r="L16" s="100">
        <f t="shared" si="0"/>
        <v>258.62200000000001</v>
      </c>
      <c r="M16" s="90">
        <v>8.1999999999999993</v>
      </c>
      <c r="N16" s="89">
        <v>11.7</v>
      </c>
      <c r="O16" s="89">
        <v>10.8</v>
      </c>
      <c r="P16" s="86" t="s">
        <v>118</v>
      </c>
      <c r="Q16" s="86" t="s">
        <v>117</v>
      </c>
      <c r="R16" s="86" t="s">
        <v>62</v>
      </c>
      <c r="S16" s="86"/>
      <c r="T16" s="99"/>
      <c r="U16" s="87">
        <v>121</v>
      </c>
      <c r="V16" s="86"/>
      <c r="W16" s="86">
        <v>92</v>
      </c>
      <c r="X16" s="86" t="s">
        <v>125</v>
      </c>
    </row>
    <row r="17" spans="1:24" ht="67" thickBot="1" x14ac:dyDescent="0.25">
      <c r="A17" s="98"/>
      <c r="B17" s="97"/>
      <c r="C17" s="96"/>
      <c r="D17" s="95" t="s">
        <v>124</v>
      </c>
      <c r="E17" s="94" t="s">
        <v>123</v>
      </c>
      <c r="F17" s="86" t="s">
        <v>122</v>
      </c>
      <c r="G17" s="86">
        <v>2.754</v>
      </c>
      <c r="H17" s="86" t="s">
        <v>121</v>
      </c>
      <c r="I17" s="86" t="s">
        <v>120</v>
      </c>
      <c r="J17" s="93" t="s">
        <v>119</v>
      </c>
      <c r="K17" s="92">
        <v>10</v>
      </c>
      <c r="L17" s="91">
        <f t="shared" si="0"/>
        <v>258.62200000000001</v>
      </c>
      <c r="M17" s="90">
        <v>8.1999999999999993</v>
      </c>
      <c r="N17" s="89">
        <v>11.7</v>
      </c>
      <c r="O17" s="89">
        <v>10.5</v>
      </c>
      <c r="P17" s="86" t="s">
        <v>118</v>
      </c>
      <c r="Q17" s="86" t="s">
        <v>117</v>
      </c>
      <c r="R17" s="86" t="s">
        <v>62</v>
      </c>
      <c r="S17" s="86"/>
      <c r="T17" s="88"/>
      <c r="U17" s="87">
        <v>121</v>
      </c>
      <c r="V17" s="86"/>
      <c r="W17" s="86">
        <v>95</v>
      </c>
      <c r="X17" s="86" t="s">
        <v>116</v>
      </c>
    </row>
    <row r="18" spans="1:24" ht="21" customHeight="1" x14ac:dyDescent="0.2">
      <c r="M18" s="85"/>
    </row>
    <row r="19" spans="1:24" x14ac:dyDescent="0.2">
      <c r="B19" s="67" t="s">
        <v>104</v>
      </c>
    </row>
    <row r="20" spans="1:24" x14ac:dyDescent="0.2">
      <c r="B20" s="67" t="s">
        <v>103</v>
      </c>
    </row>
    <row r="21" spans="1:24" x14ac:dyDescent="0.2">
      <c r="B21" s="67" t="s">
        <v>102</v>
      </c>
    </row>
    <row r="22" spans="1:24" x14ac:dyDescent="0.2">
      <c r="B22" s="67" t="s">
        <v>101</v>
      </c>
    </row>
    <row r="23" spans="1:24" x14ac:dyDescent="0.2">
      <c r="B23" s="67" t="s">
        <v>100</v>
      </c>
    </row>
    <row r="24" spans="1:24" x14ac:dyDescent="0.2">
      <c r="B24" s="67" t="s">
        <v>99</v>
      </c>
    </row>
    <row r="25" spans="1:24" x14ac:dyDescent="0.2">
      <c r="B25" s="67" t="s">
        <v>98</v>
      </c>
    </row>
    <row r="26" spans="1:24" x14ac:dyDescent="0.2">
      <c r="B26" s="67" t="s">
        <v>97</v>
      </c>
    </row>
    <row r="27" spans="1:24" x14ac:dyDescent="0.2">
      <c r="B27" s="67" t="s">
        <v>96</v>
      </c>
    </row>
    <row r="28" spans="1:24" x14ac:dyDescent="0.2">
      <c r="C28" s="67" t="s">
        <v>95</v>
      </c>
    </row>
    <row r="59" s="67" customFormat="1" ht="33.65" customHeight="1" x14ac:dyDescent="0.2"/>
    <row r="72" spans="1:25" x14ac:dyDescent="0.2">
      <c r="E72" s="84"/>
    </row>
    <row r="73" spans="1:25" s="68" customFormat="1" ht="24" customHeight="1" x14ac:dyDescent="0.2">
      <c r="A73" s="83"/>
      <c r="B73" s="83"/>
      <c r="C73" s="82"/>
      <c r="D73" s="82"/>
      <c r="E73" s="81"/>
      <c r="F73" s="79"/>
      <c r="G73" s="80"/>
      <c r="H73" s="79"/>
      <c r="I73" s="75"/>
      <c r="J73" s="74"/>
      <c r="K73" s="77"/>
      <c r="L73" s="78"/>
      <c r="M73" s="77"/>
      <c r="N73" s="77"/>
      <c r="O73" s="76"/>
      <c r="P73" s="74"/>
      <c r="Q73" s="75"/>
      <c r="R73" s="74"/>
      <c r="S73" s="73"/>
      <c r="T73" s="72"/>
      <c r="U73" s="71"/>
      <c r="V73" s="71"/>
      <c r="W73" s="71"/>
      <c r="X73" s="70"/>
      <c r="Y73" s="69"/>
    </row>
  </sheetData>
  <sheetProtection selectLockedCells="1"/>
  <mergeCells count="32"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W4:X4"/>
    <mergeCell ref="K5:K8"/>
    <mergeCell ref="L5:L8"/>
    <mergeCell ref="M5:M8"/>
    <mergeCell ref="N5:N8"/>
    <mergeCell ref="O5:O8"/>
    <mergeCell ref="W5:W8"/>
    <mergeCell ref="X5:X8"/>
    <mergeCell ref="V4:V8"/>
    <mergeCell ref="U4:U8"/>
    <mergeCell ref="D6:D8"/>
    <mergeCell ref="E6:E8"/>
    <mergeCell ref="F6:F8"/>
    <mergeCell ref="G6:G8"/>
    <mergeCell ref="Q6:Q8"/>
    <mergeCell ref="S6:S8"/>
    <mergeCell ref="T6:T8"/>
    <mergeCell ref="K4:O4"/>
    <mergeCell ref="P4:P8"/>
    <mergeCell ref="Q4:S5"/>
    <mergeCell ref="T4:T5"/>
    <mergeCell ref="J4:J8"/>
    <mergeCell ref="R6:R8"/>
  </mergeCells>
  <phoneticPr fontId="7"/>
  <printOptions horizontalCentered="1"/>
  <pageMargins left="0.39370078740157483" right="0.39370078740157483" top="0.39370078740157483" bottom="0.39370078740157483" header="0.19685039370078741" footer="0.39370078740157483"/>
  <pageSetup paperSize="9" scale="77" firstPageNumber="0" fitToHeight="0" orientation="landscape" r:id="rId1"/>
  <headerFooter alignWithMargins="0">
    <oddHeader>&amp;R様式1-2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1538B85-F6E1-465A-944A-FF527AC340B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Y73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61BC6-6931-43A9-A044-3F103B41C42D}">
  <sheetPr>
    <tabColor indexed="13"/>
    <pageSetUpPr fitToPage="1"/>
  </sheetPr>
  <dimension ref="A1:AG84"/>
  <sheetViews>
    <sheetView view="pageBreakPreview" topLeftCell="A26" zoomScaleNormal="100" zoomScaleSheetLayoutView="100" workbookViewId="0">
      <selection activeCell="A20" sqref="A20"/>
    </sheetView>
  </sheetViews>
  <sheetFormatPr defaultRowHeight="10" x14ac:dyDescent="0.2"/>
  <cols>
    <col min="1" max="1" width="15.90625" style="2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6.26953125" style="3" customWidth="1"/>
    <col min="6" max="6" width="13.08984375" style="2" customWidth="1"/>
    <col min="7" max="7" width="7.36328125" style="2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6.36328125" style="2" customWidth="1"/>
    <col min="12" max="12" width="8.7265625" style="2" bestFit="1" customWidth="1"/>
    <col min="13" max="14" width="8.453125" style="2" bestFit="1" customWidth="1"/>
    <col min="15" max="15" width="8.6328125" style="2" customWidth="1"/>
    <col min="16" max="16" width="19.36328125" style="2" bestFit="1" customWidth="1"/>
    <col min="17" max="17" width="13.453125" style="2" customWidth="1"/>
    <col min="18" max="18" width="6" style="2" customWidth="1"/>
    <col min="19" max="19" width="17.26953125" style="2" customWidth="1"/>
    <col min="20" max="20" width="11" style="2" bestFit="1" customWidth="1"/>
    <col min="21" max="22" width="8.26953125" style="2" bestFit="1" customWidth="1"/>
    <col min="23" max="25" width="8.7265625" style="2"/>
    <col min="26" max="27" width="10.6328125" style="2" customWidth="1"/>
    <col min="28" max="33" width="9" style="2" hidden="1" customWidth="1"/>
    <col min="34" max="256" width="8.7265625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6.26953125" style="2" customWidth="1"/>
    <col min="262" max="262" width="13.08984375" style="2" customWidth="1"/>
    <col min="263" max="263" width="7.36328125" style="2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7265625" style="2" bestFit="1" customWidth="1"/>
    <col min="269" max="270" width="8.453125" style="2" bestFit="1" customWidth="1"/>
    <col min="271" max="271" width="8.6328125" style="2" customWidth="1"/>
    <col min="272" max="272" width="14.36328125" style="2" bestFit="1" customWidth="1"/>
    <col min="273" max="273" width="13.453125" style="2" customWidth="1"/>
    <col min="274" max="274" width="6" style="2" customWidth="1"/>
    <col min="275" max="275" width="17.26953125" style="2" customWidth="1"/>
    <col min="276" max="276" width="11" style="2" bestFit="1" customWidth="1"/>
    <col min="277" max="278" width="8.26953125" style="2" bestFit="1" customWidth="1"/>
    <col min="279" max="512" width="8.7265625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6.26953125" style="2" customWidth="1"/>
    <col min="518" max="518" width="13.08984375" style="2" customWidth="1"/>
    <col min="519" max="519" width="7.36328125" style="2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7265625" style="2" bestFit="1" customWidth="1"/>
    <col min="525" max="526" width="8.453125" style="2" bestFit="1" customWidth="1"/>
    <col min="527" max="527" width="8.6328125" style="2" customWidth="1"/>
    <col min="528" max="528" width="14.36328125" style="2" bestFit="1" customWidth="1"/>
    <col min="529" max="529" width="13.453125" style="2" customWidth="1"/>
    <col min="530" max="530" width="6" style="2" customWidth="1"/>
    <col min="531" max="531" width="17.26953125" style="2" customWidth="1"/>
    <col min="532" max="532" width="11" style="2" bestFit="1" customWidth="1"/>
    <col min="533" max="534" width="8.26953125" style="2" bestFit="1" customWidth="1"/>
    <col min="535" max="768" width="8.7265625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6.26953125" style="2" customWidth="1"/>
    <col min="774" max="774" width="13.08984375" style="2" customWidth="1"/>
    <col min="775" max="775" width="7.36328125" style="2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7265625" style="2" bestFit="1" customWidth="1"/>
    <col min="781" max="782" width="8.453125" style="2" bestFit="1" customWidth="1"/>
    <col min="783" max="783" width="8.6328125" style="2" customWidth="1"/>
    <col min="784" max="784" width="14.36328125" style="2" bestFit="1" customWidth="1"/>
    <col min="785" max="785" width="13.453125" style="2" customWidth="1"/>
    <col min="786" max="786" width="6" style="2" customWidth="1"/>
    <col min="787" max="787" width="17.26953125" style="2" customWidth="1"/>
    <col min="788" max="788" width="11" style="2" bestFit="1" customWidth="1"/>
    <col min="789" max="790" width="8.26953125" style="2" bestFit="1" customWidth="1"/>
    <col min="791" max="1024" width="8.7265625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6.26953125" style="2" customWidth="1"/>
    <col min="1030" max="1030" width="13.08984375" style="2" customWidth="1"/>
    <col min="1031" max="1031" width="7.36328125" style="2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7265625" style="2" bestFit="1" customWidth="1"/>
    <col min="1037" max="1038" width="8.453125" style="2" bestFit="1" customWidth="1"/>
    <col min="1039" max="1039" width="8.6328125" style="2" customWidth="1"/>
    <col min="1040" max="1040" width="14.36328125" style="2" bestFit="1" customWidth="1"/>
    <col min="1041" max="1041" width="13.453125" style="2" customWidth="1"/>
    <col min="1042" max="1042" width="6" style="2" customWidth="1"/>
    <col min="1043" max="1043" width="17.26953125" style="2" customWidth="1"/>
    <col min="1044" max="1044" width="11" style="2" bestFit="1" customWidth="1"/>
    <col min="1045" max="1046" width="8.26953125" style="2" bestFit="1" customWidth="1"/>
    <col min="1047" max="1280" width="8.7265625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6.26953125" style="2" customWidth="1"/>
    <col min="1286" max="1286" width="13.08984375" style="2" customWidth="1"/>
    <col min="1287" max="1287" width="7.36328125" style="2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7265625" style="2" bestFit="1" customWidth="1"/>
    <col min="1293" max="1294" width="8.453125" style="2" bestFit="1" customWidth="1"/>
    <col min="1295" max="1295" width="8.6328125" style="2" customWidth="1"/>
    <col min="1296" max="1296" width="14.36328125" style="2" bestFit="1" customWidth="1"/>
    <col min="1297" max="1297" width="13.453125" style="2" customWidth="1"/>
    <col min="1298" max="1298" width="6" style="2" customWidth="1"/>
    <col min="1299" max="1299" width="17.26953125" style="2" customWidth="1"/>
    <col min="1300" max="1300" width="11" style="2" bestFit="1" customWidth="1"/>
    <col min="1301" max="1302" width="8.26953125" style="2" bestFit="1" customWidth="1"/>
    <col min="1303" max="1536" width="8.7265625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6.26953125" style="2" customWidth="1"/>
    <col min="1542" max="1542" width="13.08984375" style="2" customWidth="1"/>
    <col min="1543" max="1543" width="7.36328125" style="2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7265625" style="2" bestFit="1" customWidth="1"/>
    <col min="1549" max="1550" width="8.453125" style="2" bestFit="1" customWidth="1"/>
    <col min="1551" max="1551" width="8.6328125" style="2" customWidth="1"/>
    <col min="1552" max="1552" width="14.36328125" style="2" bestFit="1" customWidth="1"/>
    <col min="1553" max="1553" width="13.453125" style="2" customWidth="1"/>
    <col min="1554" max="1554" width="6" style="2" customWidth="1"/>
    <col min="1555" max="1555" width="17.26953125" style="2" customWidth="1"/>
    <col min="1556" max="1556" width="11" style="2" bestFit="1" customWidth="1"/>
    <col min="1557" max="1558" width="8.26953125" style="2" bestFit="1" customWidth="1"/>
    <col min="1559" max="1792" width="8.7265625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6.26953125" style="2" customWidth="1"/>
    <col min="1798" max="1798" width="13.08984375" style="2" customWidth="1"/>
    <col min="1799" max="1799" width="7.36328125" style="2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7265625" style="2" bestFit="1" customWidth="1"/>
    <col min="1805" max="1806" width="8.453125" style="2" bestFit="1" customWidth="1"/>
    <col min="1807" max="1807" width="8.6328125" style="2" customWidth="1"/>
    <col min="1808" max="1808" width="14.36328125" style="2" bestFit="1" customWidth="1"/>
    <col min="1809" max="1809" width="13.453125" style="2" customWidth="1"/>
    <col min="1810" max="1810" width="6" style="2" customWidth="1"/>
    <col min="1811" max="1811" width="17.26953125" style="2" customWidth="1"/>
    <col min="1812" max="1812" width="11" style="2" bestFit="1" customWidth="1"/>
    <col min="1813" max="1814" width="8.26953125" style="2" bestFit="1" customWidth="1"/>
    <col min="1815" max="2048" width="8.7265625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6.26953125" style="2" customWidth="1"/>
    <col min="2054" max="2054" width="13.08984375" style="2" customWidth="1"/>
    <col min="2055" max="2055" width="7.36328125" style="2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7265625" style="2" bestFit="1" customWidth="1"/>
    <col min="2061" max="2062" width="8.453125" style="2" bestFit="1" customWidth="1"/>
    <col min="2063" max="2063" width="8.6328125" style="2" customWidth="1"/>
    <col min="2064" max="2064" width="14.36328125" style="2" bestFit="1" customWidth="1"/>
    <col min="2065" max="2065" width="13.453125" style="2" customWidth="1"/>
    <col min="2066" max="2066" width="6" style="2" customWidth="1"/>
    <col min="2067" max="2067" width="17.26953125" style="2" customWidth="1"/>
    <col min="2068" max="2068" width="11" style="2" bestFit="1" customWidth="1"/>
    <col min="2069" max="2070" width="8.26953125" style="2" bestFit="1" customWidth="1"/>
    <col min="2071" max="2304" width="8.7265625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6.26953125" style="2" customWidth="1"/>
    <col min="2310" max="2310" width="13.08984375" style="2" customWidth="1"/>
    <col min="2311" max="2311" width="7.36328125" style="2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7265625" style="2" bestFit="1" customWidth="1"/>
    <col min="2317" max="2318" width="8.453125" style="2" bestFit="1" customWidth="1"/>
    <col min="2319" max="2319" width="8.6328125" style="2" customWidth="1"/>
    <col min="2320" max="2320" width="14.36328125" style="2" bestFit="1" customWidth="1"/>
    <col min="2321" max="2321" width="13.453125" style="2" customWidth="1"/>
    <col min="2322" max="2322" width="6" style="2" customWidth="1"/>
    <col min="2323" max="2323" width="17.26953125" style="2" customWidth="1"/>
    <col min="2324" max="2324" width="11" style="2" bestFit="1" customWidth="1"/>
    <col min="2325" max="2326" width="8.26953125" style="2" bestFit="1" customWidth="1"/>
    <col min="2327" max="2560" width="8.7265625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6.26953125" style="2" customWidth="1"/>
    <col min="2566" max="2566" width="13.08984375" style="2" customWidth="1"/>
    <col min="2567" max="2567" width="7.36328125" style="2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7265625" style="2" bestFit="1" customWidth="1"/>
    <col min="2573" max="2574" width="8.453125" style="2" bestFit="1" customWidth="1"/>
    <col min="2575" max="2575" width="8.6328125" style="2" customWidth="1"/>
    <col min="2576" max="2576" width="14.36328125" style="2" bestFit="1" customWidth="1"/>
    <col min="2577" max="2577" width="13.453125" style="2" customWidth="1"/>
    <col min="2578" max="2578" width="6" style="2" customWidth="1"/>
    <col min="2579" max="2579" width="17.26953125" style="2" customWidth="1"/>
    <col min="2580" max="2580" width="11" style="2" bestFit="1" customWidth="1"/>
    <col min="2581" max="2582" width="8.26953125" style="2" bestFit="1" customWidth="1"/>
    <col min="2583" max="2816" width="8.7265625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6.26953125" style="2" customWidth="1"/>
    <col min="2822" max="2822" width="13.08984375" style="2" customWidth="1"/>
    <col min="2823" max="2823" width="7.36328125" style="2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7265625" style="2" bestFit="1" customWidth="1"/>
    <col min="2829" max="2830" width="8.453125" style="2" bestFit="1" customWidth="1"/>
    <col min="2831" max="2831" width="8.6328125" style="2" customWidth="1"/>
    <col min="2832" max="2832" width="14.36328125" style="2" bestFit="1" customWidth="1"/>
    <col min="2833" max="2833" width="13.453125" style="2" customWidth="1"/>
    <col min="2834" max="2834" width="6" style="2" customWidth="1"/>
    <col min="2835" max="2835" width="17.26953125" style="2" customWidth="1"/>
    <col min="2836" max="2836" width="11" style="2" bestFit="1" customWidth="1"/>
    <col min="2837" max="2838" width="8.26953125" style="2" bestFit="1" customWidth="1"/>
    <col min="2839" max="3072" width="8.7265625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6.26953125" style="2" customWidth="1"/>
    <col min="3078" max="3078" width="13.08984375" style="2" customWidth="1"/>
    <col min="3079" max="3079" width="7.36328125" style="2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7265625" style="2" bestFit="1" customWidth="1"/>
    <col min="3085" max="3086" width="8.453125" style="2" bestFit="1" customWidth="1"/>
    <col min="3087" max="3087" width="8.6328125" style="2" customWidth="1"/>
    <col min="3088" max="3088" width="14.36328125" style="2" bestFit="1" customWidth="1"/>
    <col min="3089" max="3089" width="13.453125" style="2" customWidth="1"/>
    <col min="3090" max="3090" width="6" style="2" customWidth="1"/>
    <col min="3091" max="3091" width="17.26953125" style="2" customWidth="1"/>
    <col min="3092" max="3092" width="11" style="2" bestFit="1" customWidth="1"/>
    <col min="3093" max="3094" width="8.26953125" style="2" bestFit="1" customWidth="1"/>
    <col min="3095" max="3328" width="8.7265625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6.26953125" style="2" customWidth="1"/>
    <col min="3334" max="3334" width="13.08984375" style="2" customWidth="1"/>
    <col min="3335" max="3335" width="7.36328125" style="2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7265625" style="2" bestFit="1" customWidth="1"/>
    <col min="3341" max="3342" width="8.453125" style="2" bestFit="1" customWidth="1"/>
    <col min="3343" max="3343" width="8.6328125" style="2" customWidth="1"/>
    <col min="3344" max="3344" width="14.36328125" style="2" bestFit="1" customWidth="1"/>
    <col min="3345" max="3345" width="13.453125" style="2" customWidth="1"/>
    <col min="3346" max="3346" width="6" style="2" customWidth="1"/>
    <col min="3347" max="3347" width="17.26953125" style="2" customWidth="1"/>
    <col min="3348" max="3348" width="11" style="2" bestFit="1" customWidth="1"/>
    <col min="3349" max="3350" width="8.26953125" style="2" bestFit="1" customWidth="1"/>
    <col min="3351" max="3584" width="8.7265625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6.26953125" style="2" customWidth="1"/>
    <col min="3590" max="3590" width="13.08984375" style="2" customWidth="1"/>
    <col min="3591" max="3591" width="7.36328125" style="2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7265625" style="2" bestFit="1" customWidth="1"/>
    <col min="3597" max="3598" width="8.453125" style="2" bestFit="1" customWidth="1"/>
    <col min="3599" max="3599" width="8.6328125" style="2" customWidth="1"/>
    <col min="3600" max="3600" width="14.36328125" style="2" bestFit="1" customWidth="1"/>
    <col min="3601" max="3601" width="13.453125" style="2" customWidth="1"/>
    <col min="3602" max="3602" width="6" style="2" customWidth="1"/>
    <col min="3603" max="3603" width="17.26953125" style="2" customWidth="1"/>
    <col min="3604" max="3604" width="11" style="2" bestFit="1" customWidth="1"/>
    <col min="3605" max="3606" width="8.26953125" style="2" bestFit="1" customWidth="1"/>
    <col min="3607" max="3840" width="8.7265625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6.26953125" style="2" customWidth="1"/>
    <col min="3846" max="3846" width="13.08984375" style="2" customWidth="1"/>
    <col min="3847" max="3847" width="7.36328125" style="2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7265625" style="2" bestFit="1" customWidth="1"/>
    <col min="3853" max="3854" width="8.453125" style="2" bestFit="1" customWidth="1"/>
    <col min="3855" max="3855" width="8.6328125" style="2" customWidth="1"/>
    <col min="3856" max="3856" width="14.36328125" style="2" bestFit="1" customWidth="1"/>
    <col min="3857" max="3857" width="13.453125" style="2" customWidth="1"/>
    <col min="3858" max="3858" width="6" style="2" customWidth="1"/>
    <col min="3859" max="3859" width="17.26953125" style="2" customWidth="1"/>
    <col min="3860" max="3860" width="11" style="2" bestFit="1" customWidth="1"/>
    <col min="3861" max="3862" width="8.26953125" style="2" bestFit="1" customWidth="1"/>
    <col min="3863" max="4096" width="8.7265625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6.26953125" style="2" customWidth="1"/>
    <col min="4102" max="4102" width="13.08984375" style="2" customWidth="1"/>
    <col min="4103" max="4103" width="7.36328125" style="2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7265625" style="2" bestFit="1" customWidth="1"/>
    <col min="4109" max="4110" width="8.453125" style="2" bestFit="1" customWidth="1"/>
    <col min="4111" max="4111" width="8.6328125" style="2" customWidth="1"/>
    <col min="4112" max="4112" width="14.36328125" style="2" bestFit="1" customWidth="1"/>
    <col min="4113" max="4113" width="13.453125" style="2" customWidth="1"/>
    <col min="4114" max="4114" width="6" style="2" customWidth="1"/>
    <col min="4115" max="4115" width="17.26953125" style="2" customWidth="1"/>
    <col min="4116" max="4116" width="11" style="2" bestFit="1" customWidth="1"/>
    <col min="4117" max="4118" width="8.26953125" style="2" bestFit="1" customWidth="1"/>
    <col min="4119" max="4352" width="8.7265625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6.26953125" style="2" customWidth="1"/>
    <col min="4358" max="4358" width="13.08984375" style="2" customWidth="1"/>
    <col min="4359" max="4359" width="7.36328125" style="2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7265625" style="2" bestFit="1" customWidth="1"/>
    <col min="4365" max="4366" width="8.453125" style="2" bestFit="1" customWidth="1"/>
    <col min="4367" max="4367" width="8.6328125" style="2" customWidth="1"/>
    <col min="4368" max="4368" width="14.36328125" style="2" bestFit="1" customWidth="1"/>
    <col min="4369" max="4369" width="13.453125" style="2" customWidth="1"/>
    <col min="4370" max="4370" width="6" style="2" customWidth="1"/>
    <col min="4371" max="4371" width="17.26953125" style="2" customWidth="1"/>
    <col min="4372" max="4372" width="11" style="2" bestFit="1" customWidth="1"/>
    <col min="4373" max="4374" width="8.26953125" style="2" bestFit="1" customWidth="1"/>
    <col min="4375" max="4608" width="8.7265625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6.26953125" style="2" customWidth="1"/>
    <col min="4614" max="4614" width="13.08984375" style="2" customWidth="1"/>
    <col min="4615" max="4615" width="7.36328125" style="2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7265625" style="2" bestFit="1" customWidth="1"/>
    <col min="4621" max="4622" width="8.453125" style="2" bestFit="1" customWidth="1"/>
    <col min="4623" max="4623" width="8.6328125" style="2" customWidth="1"/>
    <col min="4624" max="4624" width="14.36328125" style="2" bestFit="1" customWidth="1"/>
    <col min="4625" max="4625" width="13.453125" style="2" customWidth="1"/>
    <col min="4626" max="4626" width="6" style="2" customWidth="1"/>
    <col min="4627" max="4627" width="17.26953125" style="2" customWidth="1"/>
    <col min="4628" max="4628" width="11" style="2" bestFit="1" customWidth="1"/>
    <col min="4629" max="4630" width="8.26953125" style="2" bestFit="1" customWidth="1"/>
    <col min="4631" max="4864" width="8.7265625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6.26953125" style="2" customWidth="1"/>
    <col min="4870" max="4870" width="13.08984375" style="2" customWidth="1"/>
    <col min="4871" max="4871" width="7.36328125" style="2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7265625" style="2" bestFit="1" customWidth="1"/>
    <col min="4877" max="4878" width="8.453125" style="2" bestFit="1" customWidth="1"/>
    <col min="4879" max="4879" width="8.6328125" style="2" customWidth="1"/>
    <col min="4880" max="4880" width="14.36328125" style="2" bestFit="1" customWidth="1"/>
    <col min="4881" max="4881" width="13.453125" style="2" customWidth="1"/>
    <col min="4882" max="4882" width="6" style="2" customWidth="1"/>
    <col min="4883" max="4883" width="17.26953125" style="2" customWidth="1"/>
    <col min="4884" max="4884" width="11" style="2" bestFit="1" customWidth="1"/>
    <col min="4885" max="4886" width="8.26953125" style="2" bestFit="1" customWidth="1"/>
    <col min="4887" max="5120" width="8.7265625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6.26953125" style="2" customWidth="1"/>
    <col min="5126" max="5126" width="13.08984375" style="2" customWidth="1"/>
    <col min="5127" max="5127" width="7.36328125" style="2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7265625" style="2" bestFit="1" customWidth="1"/>
    <col min="5133" max="5134" width="8.453125" style="2" bestFit="1" customWidth="1"/>
    <col min="5135" max="5135" width="8.6328125" style="2" customWidth="1"/>
    <col min="5136" max="5136" width="14.36328125" style="2" bestFit="1" customWidth="1"/>
    <col min="5137" max="5137" width="13.453125" style="2" customWidth="1"/>
    <col min="5138" max="5138" width="6" style="2" customWidth="1"/>
    <col min="5139" max="5139" width="17.26953125" style="2" customWidth="1"/>
    <col min="5140" max="5140" width="11" style="2" bestFit="1" customWidth="1"/>
    <col min="5141" max="5142" width="8.26953125" style="2" bestFit="1" customWidth="1"/>
    <col min="5143" max="5376" width="8.7265625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6.26953125" style="2" customWidth="1"/>
    <col min="5382" max="5382" width="13.08984375" style="2" customWidth="1"/>
    <col min="5383" max="5383" width="7.36328125" style="2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7265625" style="2" bestFit="1" customWidth="1"/>
    <col min="5389" max="5390" width="8.453125" style="2" bestFit="1" customWidth="1"/>
    <col min="5391" max="5391" width="8.6328125" style="2" customWidth="1"/>
    <col min="5392" max="5392" width="14.36328125" style="2" bestFit="1" customWidth="1"/>
    <col min="5393" max="5393" width="13.453125" style="2" customWidth="1"/>
    <col min="5394" max="5394" width="6" style="2" customWidth="1"/>
    <col min="5395" max="5395" width="17.26953125" style="2" customWidth="1"/>
    <col min="5396" max="5396" width="11" style="2" bestFit="1" customWidth="1"/>
    <col min="5397" max="5398" width="8.26953125" style="2" bestFit="1" customWidth="1"/>
    <col min="5399" max="5632" width="8.7265625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6.26953125" style="2" customWidth="1"/>
    <col min="5638" max="5638" width="13.08984375" style="2" customWidth="1"/>
    <col min="5639" max="5639" width="7.36328125" style="2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7265625" style="2" bestFit="1" customWidth="1"/>
    <col min="5645" max="5646" width="8.453125" style="2" bestFit="1" customWidth="1"/>
    <col min="5647" max="5647" width="8.6328125" style="2" customWidth="1"/>
    <col min="5648" max="5648" width="14.36328125" style="2" bestFit="1" customWidth="1"/>
    <col min="5649" max="5649" width="13.453125" style="2" customWidth="1"/>
    <col min="5650" max="5650" width="6" style="2" customWidth="1"/>
    <col min="5651" max="5651" width="17.26953125" style="2" customWidth="1"/>
    <col min="5652" max="5652" width="11" style="2" bestFit="1" customWidth="1"/>
    <col min="5653" max="5654" width="8.26953125" style="2" bestFit="1" customWidth="1"/>
    <col min="5655" max="5888" width="8.7265625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6.26953125" style="2" customWidth="1"/>
    <col min="5894" max="5894" width="13.08984375" style="2" customWidth="1"/>
    <col min="5895" max="5895" width="7.36328125" style="2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7265625" style="2" bestFit="1" customWidth="1"/>
    <col min="5901" max="5902" width="8.453125" style="2" bestFit="1" customWidth="1"/>
    <col min="5903" max="5903" width="8.6328125" style="2" customWidth="1"/>
    <col min="5904" max="5904" width="14.36328125" style="2" bestFit="1" customWidth="1"/>
    <col min="5905" max="5905" width="13.453125" style="2" customWidth="1"/>
    <col min="5906" max="5906" width="6" style="2" customWidth="1"/>
    <col min="5907" max="5907" width="17.26953125" style="2" customWidth="1"/>
    <col min="5908" max="5908" width="11" style="2" bestFit="1" customWidth="1"/>
    <col min="5909" max="5910" width="8.26953125" style="2" bestFit="1" customWidth="1"/>
    <col min="5911" max="6144" width="8.7265625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6.26953125" style="2" customWidth="1"/>
    <col min="6150" max="6150" width="13.08984375" style="2" customWidth="1"/>
    <col min="6151" max="6151" width="7.36328125" style="2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7265625" style="2" bestFit="1" customWidth="1"/>
    <col min="6157" max="6158" width="8.453125" style="2" bestFit="1" customWidth="1"/>
    <col min="6159" max="6159" width="8.6328125" style="2" customWidth="1"/>
    <col min="6160" max="6160" width="14.36328125" style="2" bestFit="1" customWidth="1"/>
    <col min="6161" max="6161" width="13.453125" style="2" customWidth="1"/>
    <col min="6162" max="6162" width="6" style="2" customWidth="1"/>
    <col min="6163" max="6163" width="17.26953125" style="2" customWidth="1"/>
    <col min="6164" max="6164" width="11" style="2" bestFit="1" customWidth="1"/>
    <col min="6165" max="6166" width="8.26953125" style="2" bestFit="1" customWidth="1"/>
    <col min="6167" max="6400" width="8.7265625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6.26953125" style="2" customWidth="1"/>
    <col min="6406" max="6406" width="13.08984375" style="2" customWidth="1"/>
    <col min="6407" max="6407" width="7.36328125" style="2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7265625" style="2" bestFit="1" customWidth="1"/>
    <col min="6413" max="6414" width="8.453125" style="2" bestFit="1" customWidth="1"/>
    <col min="6415" max="6415" width="8.6328125" style="2" customWidth="1"/>
    <col min="6416" max="6416" width="14.36328125" style="2" bestFit="1" customWidth="1"/>
    <col min="6417" max="6417" width="13.453125" style="2" customWidth="1"/>
    <col min="6418" max="6418" width="6" style="2" customWidth="1"/>
    <col min="6419" max="6419" width="17.26953125" style="2" customWidth="1"/>
    <col min="6420" max="6420" width="11" style="2" bestFit="1" customWidth="1"/>
    <col min="6421" max="6422" width="8.26953125" style="2" bestFit="1" customWidth="1"/>
    <col min="6423" max="6656" width="8.7265625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6.26953125" style="2" customWidth="1"/>
    <col min="6662" max="6662" width="13.08984375" style="2" customWidth="1"/>
    <col min="6663" max="6663" width="7.36328125" style="2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7265625" style="2" bestFit="1" customWidth="1"/>
    <col min="6669" max="6670" width="8.453125" style="2" bestFit="1" customWidth="1"/>
    <col min="6671" max="6671" width="8.6328125" style="2" customWidth="1"/>
    <col min="6672" max="6672" width="14.36328125" style="2" bestFit="1" customWidth="1"/>
    <col min="6673" max="6673" width="13.453125" style="2" customWidth="1"/>
    <col min="6674" max="6674" width="6" style="2" customWidth="1"/>
    <col min="6675" max="6675" width="17.26953125" style="2" customWidth="1"/>
    <col min="6676" max="6676" width="11" style="2" bestFit="1" customWidth="1"/>
    <col min="6677" max="6678" width="8.26953125" style="2" bestFit="1" customWidth="1"/>
    <col min="6679" max="6912" width="8.7265625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6.26953125" style="2" customWidth="1"/>
    <col min="6918" max="6918" width="13.08984375" style="2" customWidth="1"/>
    <col min="6919" max="6919" width="7.36328125" style="2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7265625" style="2" bestFit="1" customWidth="1"/>
    <col min="6925" max="6926" width="8.453125" style="2" bestFit="1" customWidth="1"/>
    <col min="6927" max="6927" width="8.6328125" style="2" customWidth="1"/>
    <col min="6928" max="6928" width="14.36328125" style="2" bestFit="1" customWidth="1"/>
    <col min="6929" max="6929" width="13.453125" style="2" customWidth="1"/>
    <col min="6930" max="6930" width="6" style="2" customWidth="1"/>
    <col min="6931" max="6931" width="17.26953125" style="2" customWidth="1"/>
    <col min="6932" max="6932" width="11" style="2" bestFit="1" customWidth="1"/>
    <col min="6933" max="6934" width="8.26953125" style="2" bestFit="1" customWidth="1"/>
    <col min="6935" max="7168" width="8.7265625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6.26953125" style="2" customWidth="1"/>
    <col min="7174" max="7174" width="13.08984375" style="2" customWidth="1"/>
    <col min="7175" max="7175" width="7.36328125" style="2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7265625" style="2" bestFit="1" customWidth="1"/>
    <col min="7181" max="7182" width="8.453125" style="2" bestFit="1" customWidth="1"/>
    <col min="7183" max="7183" width="8.6328125" style="2" customWidth="1"/>
    <col min="7184" max="7184" width="14.36328125" style="2" bestFit="1" customWidth="1"/>
    <col min="7185" max="7185" width="13.453125" style="2" customWidth="1"/>
    <col min="7186" max="7186" width="6" style="2" customWidth="1"/>
    <col min="7187" max="7187" width="17.26953125" style="2" customWidth="1"/>
    <col min="7188" max="7188" width="11" style="2" bestFit="1" customWidth="1"/>
    <col min="7189" max="7190" width="8.26953125" style="2" bestFit="1" customWidth="1"/>
    <col min="7191" max="7424" width="8.7265625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6.26953125" style="2" customWidth="1"/>
    <col min="7430" max="7430" width="13.08984375" style="2" customWidth="1"/>
    <col min="7431" max="7431" width="7.36328125" style="2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7265625" style="2" bestFit="1" customWidth="1"/>
    <col min="7437" max="7438" width="8.453125" style="2" bestFit="1" customWidth="1"/>
    <col min="7439" max="7439" width="8.6328125" style="2" customWidth="1"/>
    <col min="7440" max="7440" width="14.36328125" style="2" bestFit="1" customWidth="1"/>
    <col min="7441" max="7441" width="13.453125" style="2" customWidth="1"/>
    <col min="7442" max="7442" width="6" style="2" customWidth="1"/>
    <col min="7443" max="7443" width="17.26953125" style="2" customWidth="1"/>
    <col min="7444" max="7444" width="11" style="2" bestFit="1" customWidth="1"/>
    <col min="7445" max="7446" width="8.26953125" style="2" bestFit="1" customWidth="1"/>
    <col min="7447" max="7680" width="8.7265625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6.26953125" style="2" customWidth="1"/>
    <col min="7686" max="7686" width="13.08984375" style="2" customWidth="1"/>
    <col min="7687" max="7687" width="7.36328125" style="2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7265625" style="2" bestFit="1" customWidth="1"/>
    <col min="7693" max="7694" width="8.453125" style="2" bestFit="1" customWidth="1"/>
    <col min="7695" max="7695" width="8.6328125" style="2" customWidth="1"/>
    <col min="7696" max="7696" width="14.36328125" style="2" bestFit="1" customWidth="1"/>
    <col min="7697" max="7697" width="13.453125" style="2" customWidth="1"/>
    <col min="7698" max="7698" width="6" style="2" customWidth="1"/>
    <col min="7699" max="7699" width="17.26953125" style="2" customWidth="1"/>
    <col min="7700" max="7700" width="11" style="2" bestFit="1" customWidth="1"/>
    <col min="7701" max="7702" width="8.26953125" style="2" bestFit="1" customWidth="1"/>
    <col min="7703" max="7936" width="8.7265625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6.26953125" style="2" customWidth="1"/>
    <col min="7942" max="7942" width="13.08984375" style="2" customWidth="1"/>
    <col min="7943" max="7943" width="7.36328125" style="2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7265625" style="2" bestFit="1" customWidth="1"/>
    <col min="7949" max="7950" width="8.453125" style="2" bestFit="1" customWidth="1"/>
    <col min="7951" max="7951" width="8.6328125" style="2" customWidth="1"/>
    <col min="7952" max="7952" width="14.36328125" style="2" bestFit="1" customWidth="1"/>
    <col min="7953" max="7953" width="13.453125" style="2" customWidth="1"/>
    <col min="7954" max="7954" width="6" style="2" customWidth="1"/>
    <col min="7955" max="7955" width="17.26953125" style="2" customWidth="1"/>
    <col min="7956" max="7956" width="11" style="2" bestFit="1" customWidth="1"/>
    <col min="7957" max="7958" width="8.26953125" style="2" bestFit="1" customWidth="1"/>
    <col min="7959" max="8192" width="8.7265625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6.26953125" style="2" customWidth="1"/>
    <col min="8198" max="8198" width="13.08984375" style="2" customWidth="1"/>
    <col min="8199" max="8199" width="7.36328125" style="2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7265625" style="2" bestFit="1" customWidth="1"/>
    <col min="8205" max="8206" width="8.453125" style="2" bestFit="1" customWidth="1"/>
    <col min="8207" max="8207" width="8.6328125" style="2" customWidth="1"/>
    <col min="8208" max="8208" width="14.36328125" style="2" bestFit="1" customWidth="1"/>
    <col min="8209" max="8209" width="13.453125" style="2" customWidth="1"/>
    <col min="8210" max="8210" width="6" style="2" customWidth="1"/>
    <col min="8211" max="8211" width="17.26953125" style="2" customWidth="1"/>
    <col min="8212" max="8212" width="11" style="2" bestFit="1" customWidth="1"/>
    <col min="8213" max="8214" width="8.26953125" style="2" bestFit="1" customWidth="1"/>
    <col min="8215" max="8448" width="8.7265625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6.26953125" style="2" customWidth="1"/>
    <col min="8454" max="8454" width="13.08984375" style="2" customWidth="1"/>
    <col min="8455" max="8455" width="7.36328125" style="2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7265625" style="2" bestFit="1" customWidth="1"/>
    <col min="8461" max="8462" width="8.453125" style="2" bestFit="1" customWidth="1"/>
    <col min="8463" max="8463" width="8.6328125" style="2" customWidth="1"/>
    <col min="8464" max="8464" width="14.36328125" style="2" bestFit="1" customWidth="1"/>
    <col min="8465" max="8465" width="13.453125" style="2" customWidth="1"/>
    <col min="8466" max="8466" width="6" style="2" customWidth="1"/>
    <col min="8467" max="8467" width="17.26953125" style="2" customWidth="1"/>
    <col min="8468" max="8468" width="11" style="2" bestFit="1" customWidth="1"/>
    <col min="8469" max="8470" width="8.26953125" style="2" bestFit="1" customWidth="1"/>
    <col min="8471" max="8704" width="8.7265625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6.26953125" style="2" customWidth="1"/>
    <col min="8710" max="8710" width="13.08984375" style="2" customWidth="1"/>
    <col min="8711" max="8711" width="7.36328125" style="2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7265625" style="2" bestFit="1" customWidth="1"/>
    <col min="8717" max="8718" width="8.453125" style="2" bestFit="1" customWidth="1"/>
    <col min="8719" max="8719" width="8.6328125" style="2" customWidth="1"/>
    <col min="8720" max="8720" width="14.36328125" style="2" bestFit="1" customWidth="1"/>
    <col min="8721" max="8721" width="13.453125" style="2" customWidth="1"/>
    <col min="8722" max="8722" width="6" style="2" customWidth="1"/>
    <col min="8723" max="8723" width="17.26953125" style="2" customWidth="1"/>
    <col min="8724" max="8724" width="11" style="2" bestFit="1" customWidth="1"/>
    <col min="8725" max="8726" width="8.26953125" style="2" bestFit="1" customWidth="1"/>
    <col min="8727" max="8960" width="8.7265625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6.26953125" style="2" customWidth="1"/>
    <col min="8966" max="8966" width="13.08984375" style="2" customWidth="1"/>
    <col min="8967" max="8967" width="7.36328125" style="2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7265625" style="2" bestFit="1" customWidth="1"/>
    <col min="8973" max="8974" width="8.453125" style="2" bestFit="1" customWidth="1"/>
    <col min="8975" max="8975" width="8.6328125" style="2" customWidth="1"/>
    <col min="8976" max="8976" width="14.36328125" style="2" bestFit="1" customWidth="1"/>
    <col min="8977" max="8977" width="13.453125" style="2" customWidth="1"/>
    <col min="8978" max="8978" width="6" style="2" customWidth="1"/>
    <col min="8979" max="8979" width="17.26953125" style="2" customWidth="1"/>
    <col min="8980" max="8980" width="11" style="2" bestFit="1" customWidth="1"/>
    <col min="8981" max="8982" width="8.26953125" style="2" bestFit="1" customWidth="1"/>
    <col min="8983" max="9216" width="8.7265625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6.26953125" style="2" customWidth="1"/>
    <col min="9222" max="9222" width="13.08984375" style="2" customWidth="1"/>
    <col min="9223" max="9223" width="7.36328125" style="2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7265625" style="2" bestFit="1" customWidth="1"/>
    <col min="9229" max="9230" width="8.453125" style="2" bestFit="1" customWidth="1"/>
    <col min="9231" max="9231" width="8.6328125" style="2" customWidth="1"/>
    <col min="9232" max="9232" width="14.36328125" style="2" bestFit="1" customWidth="1"/>
    <col min="9233" max="9233" width="13.453125" style="2" customWidth="1"/>
    <col min="9234" max="9234" width="6" style="2" customWidth="1"/>
    <col min="9235" max="9235" width="17.26953125" style="2" customWidth="1"/>
    <col min="9236" max="9236" width="11" style="2" bestFit="1" customWidth="1"/>
    <col min="9237" max="9238" width="8.26953125" style="2" bestFit="1" customWidth="1"/>
    <col min="9239" max="9472" width="8.7265625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6.26953125" style="2" customWidth="1"/>
    <col min="9478" max="9478" width="13.08984375" style="2" customWidth="1"/>
    <col min="9479" max="9479" width="7.36328125" style="2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7265625" style="2" bestFit="1" customWidth="1"/>
    <col min="9485" max="9486" width="8.453125" style="2" bestFit="1" customWidth="1"/>
    <col min="9487" max="9487" width="8.6328125" style="2" customWidth="1"/>
    <col min="9488" max="9488" width="14.36328125" style="2" bestFit="1" customWidth="1"/>
    <col min="9489" max="9489" width="13.453125" style="2" customWidth="1"/>
    <col min="9490" max="9490" width="6" style="2" customWidth="1"/>
    <col min="9491" max="9491" width="17.26953125" style="2" customWidth="1"/>
    <col min="9492" max="9492" width="11" style="2" bestFit="1" customWidth="1"/>
    <col min="9493" max="9494" width="8.26953125" style="2" bestFit="1" customWidth="1"/>
    <col min="9495" max="9728" width="8.7265625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6.26953125" style="2" customWidth="1"/>
    <col min="9734" max="9734" width="13.08984375" style="2" customWidth="1"/>
    <col min="9735" max="9735" width="7.36328125" style="2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7265625" style="2" bestFit="1" customWidth="1"/>
    <col min="9741" max="9742" width="8.453125" style="2" bestFit="1" customWidth="1"/>
    <col min="9743" max="9743" width="8.6328125" style="2" customWidth="1"/>
    <col min="9744" max="9744" width="14.36328125" style="2" bestFit="1" customWidth="1"/>
    <col min="9745" max="9745" width="13.453125" style="2" customWidth="1"/>
    <col min="9746" max="9746" width="6" style="2" customWidth="1"/>
    <col min="9747" max="9747" width="17.26953125" style="2" customWidth="1"/>
    <col min="9748" max="9748" width="11" style="2" bestFit="1" customWidth="1"/>
    <col min="9749" max="9750" width="8.26953125" style="2" bestFit="1" customWidth="1"/>
    <col min="9751" max="9984" width="8.7265625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6.26953125" style="2" customWidth="1"/>
    <col min="9990" max="9990" width="13.08984375" style="2" customWidth="1"/>
    <col min="9991" max="9991" width="7.36328125" style="2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7265625" style="2" bestFit="1" customWidth="1"/>
    <col min="9997" max="9998" width="8.453125" style="2" bestFit="1" customWidth="1"/>
    <col min="9999" max="9999" width="8.6328125" style="2" customWidth="1"/>
    <col min="10000" max="10000" width="14.36328125" style="2" bestFit="1" customWidth="1"/>
    <col min="10001" max="10001" width="13.453125" style="2" customWidth="1"/>
    <col min="10002" max="10002" width="6" style="2" customWidth="1"/>
    <col min="10003" max="10003" width="17.26953125" style="2" customWidth="1"/>
    <col min="10004" max="10004" width="11" style="2" bestFit="1" customWidth="1"/>
    <col min="10005" max="10006" width="8.26953125" style="2" bestFit="1" customWidth="1"/>
    <col min="10007" max="10240" width="8.7265625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6.26953125" style="2" customWidth="1"/>
    <col min="10246" max="10246" width="13.08984375" style="2" customWidth="1"/>
    <col min="10247" max="10247" width="7.36328125" style="2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7265625" style="2" bestFit="1" customWidth="1"/>
    <col min="10253" max="10254" width="8.453125" style="2" bestFit="1" customWidth="1"/>
    <col min="10255" max="10255" width="8.6328125" style="2" customWidth="1"/>
    <col min="10256" max="10256" width="14.36328125" style="2" bestFit="1" customWidth="1"/>
    <col min="10257" max="10257" width="13.453125" style="2" customWidth="1"/>
    <col min="10258" max="10258" width="6" style="2" customWidth="1"/>
    <col min="10259" max="10259" width="17.26953125" style="2" customWidth="1"/>
    <col min="10260" max="10260" width="11" style="2" bestFit="1" customWidth="1"/>
    <col min="10261" max="10262" width="8.26953125" style="2" bestFit="1" customWidth="1"/>
    <col min="10263" max="10496" width="8.7265625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6.26953125" style="2" customWidth="1"/>
    <col min="10502" max="10502" width="13.08984375" style="2" customWidth="1"/>
    <col min="10503" max="10503" width="7.36328125" style="2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7265625" style="2" bestFit="1" customWidth="1"/>
    <col min="10509" max="10510" width="8.453125" style="2" bestFit="1" customWidth="1"/>
    <col min="10511" max="10511" width="8.6328125" style="2" customWidth="1"/>
    <col min="10512" max="10512" width="14.36328125" style="2" bestFit="1" customWidth="1"/>
    <col min="10513" max="10513" width="13.453125" style="2" customWidth="1"/>
    <col min="10514" max="10514" width="6" style="2" customWidth="1"/>
    <col min="10515" max="10515" width="17.26953125" style="2" customWidth="1"/>
    <col min="10516" max="10516" width="11" style="2" bestFit="1" customWidth="1"/>
    <col min="10517" max="10518" width="8.26953125" style="2" bestFit="1" customWidth="1"/>
    <col min="10519" max="10752" width="8.7265625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6.26953125" style="2" customWidth="1"/>
    <col min="10758" max="10758" width="13.08984375" style="2" customWidth="1"/>
    <col min="10759" max="10759" width="7.36328125" style="2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7265625" style="2" bestFit="1" customWidth="1"/>
    <col min="10765" max="10766" width="8.453125" style="2" bestFit="1" customWidth="1"/>
    <col min="10767" max="10767" width="8.6328125" style="2" customWidth="1"/>
    <col min="10768" max="10768" width="14.36328125" style="2" bestFit="1" customWidth="1"/>
    <col min="10769" max="10769" width="13.453125" style="2" customWidth="1"/>
    <col min="10770" max="10770" width="6" style="2" customWidth="1"/>
    <col min="10771" max="10771" width="17.26953125" style="2" customWidth="1"/>
    <col min="10772" max="10772" width="11" style="2" bestFit="1" customWidth="1"/>
    <col min="10773" max="10774" width="8.26953125" style="2" bestFit="1" customWidth="1"/>
    <col min="10775" max="11008" width="8.7265625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6.26953125" style="2" customWidth="1"/>
    <col min="11014" max="11014" width="13.08984375" style="2" customWidth="1"/>
    <col min="11015" max="11015" width="7.36328125" style="2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7265625" style="2" bestFit="1" customWidth="1"/>
    <col min="11021" max="11022" width="8.453125" style="2" bestFit="1" customWidth="1"/>
    <col min="11023" max="11023" width="8.6328125" style="2" customWidth="1"/>
    <col min="11024" max="11024" width="14.36328125" style="2" bestFit="1" customWidth="1"/>
    <col min="11025" max="11025" width="13.453125" style="2" customWidth="1"/>
    <col min="11026" max="11026" width="6" style="2" customWidth="1"/>
    <col min="11027" max="11027" width="17.26953125" style="2" customWidth="1"/>
    <col min="11028" max="11028" width="11" style="2" bestFit="1" customWidth="1"/>
    <col min="11029" max="11030" width="8.26953125" style="2" bestFit="1" customWidth="1"/>
    <col min="11031" max="11264" width="8.7265625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6.26953125" style="2" customWidth="1"/>
    <col min="11270" max="11270" width="13.08984375" style="2" customWidth="1"/>
    <col min="11271" max="11271" width="7.36328125" style="2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7265625" style="2" bestFit="1" customWidth="1"/>
    <col min="11277" max="11278" width="8.453125" style="2" bestFit="1" customWidth="1"/>
    <col min="11279" max="11279" width="8.6328125" style="2" customWidth="1"/>
    <col min="11280" max="11280" width="14.36328125" style="2" bestFit="1" customWidth="1"/>
    <col min="11281" max="11281" width="13.453125" style="2" customWidth="1"/>
    <col min="11282" max="11282" width="6" style="2" customWidth="1"/>
    <col min="11283" max="11283" width="17.26953125" style="2" customWidth="1"/>
    <col min="11284" max="11284" width="11" style="2" bestFit="1" customWidth="1"/>
    <col min="11285" max="11286" width="8.26953125" style="2" bestFit="1" customWidth="1"/>
    <col min="11287" max="11520" width="8.7265625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6.26953125" style="2" customWidth="1"/>
    <col min="11526" max="11526" width="13.08984375" style="2" customWidth="1"/>
    <col min="11527" max="11527" width="7.36328125" style="2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7265625" style="2" bestFit="1" customWidth="1"/>
    <col min="11533" max="11534" width="8.453125" style="2" bestFit="1" customWidth="1"/>
    <col min="11535" max="11535" width="8.6328125" style="2" customWidth="1"/>
    <col min="11536" max="11536" width="14.36328125" style="2" bestFit="1" customWidth="1"/>
    <col min="11537" max="11537" width="13.453125" style="2" customWidth="1"/>
    <col min="11538" max="11538" width="6" style="2" customWidth="1"/>
    <col min="11539" max="11539" width="17.26953125" style="2" customWidth="1"/>
    <col min="11540" max="11540" width="11" style="2" bestFit="1" customWidth="1"/>
    <col min="11541" max="11542" width="8.26953125" style="2" bestFit="1" customWidth="1"/>
    <col min="11543" max="11776" width="8.7265625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6.26953125" style="2" customWidth="1"/>
    <col min="11782" max="11782" width="13.08984375" style="2" customWidth="1"/>
    <col min="11783" max="11783" width="7.36328125" style="2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7265625" style="2" bestFit="1" customWidth="1"/>
    <col min="11789" max="11790" width="8.453125" style="2" bestFit="1" customWidth="1"/>
    <col min="11791" max="11791" width="8.6328125" style="2" customWidth="1"/>
    <col min="11792" max="11792" width="14.36328125" style="2" bestFit="1" customWidth="1"/>
    <col min="11793" max="11793" width="13.453125" style="2" customWidth="1"/>
    <col min="11794" max="11794" width="6" style="2" customWidth="1"/>
    <col min="11795" max="11795" width="17.26953125" style="2" customWidth="1"/>
    <col min="11796" max="11796" width="11" style="2" bestFit="1" customWidth="1"/>
    <col min="11797" max="11798" width="8.26953125" style="2" bestFit="1" customWidth="1"/>
    <col min="11799" max="12032" width="8.7265625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6.26953125" style="2" customWidth="1"/>
    <col min="12038" max="12038" width="13.08984375" style="2" customWidth="1"/>
    <col min="12039" max="12039" width="7.36328125" style="2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7265625" style="2" bestFit="1" customWidth="1"/>
    <col min="12045" max="12046" width="8.453125" style="2" bestFit="1" customWidth="1"/>
    <col min="12047" max="12047" width="8.6328125" style="2" customWidth="1"/>
    <col min="12048" max="12048" width="14.36328125" style="2" bestFit="1" customWidth="1"/>
    <col min="12049" max="12049" width="13.453125" style="2" customWidth="1"/>
    <col min="12050" max="12050" width="6" style="2" customWidth="1"/>
    <col min="12051" max="12051" width="17.26953125" style="2" customWidth="1"/>
    <col min="12052" max="12052" width="11" style="2" bestFit="1" customWidth="1"/>
    <col min="12053" max="12054" width="8.26953125" style="2" bestFit="1" customWidth="1"/>
    <col min="12055" max="12288" width="8.7265625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6.26953125" style="2" customWidth="1"/>
    <col min="12294" max="12294" width="13.08984375" style="2" customWidth="1"/>
    <col min="12295" max="12295" width="7.36328125" style="2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7265625" style="2" bestFit="1" customWidth="1"/>
    <col min="12301" max="12302" width="8.453125" style="2" bestFit="1" customWidth="1"/>
    <col min="12303" max="12303" width="8.6328125" style="2" customWidth="1"/>
    <col min="12304" max="12304" width="14.36328125" style="2" bestFit="1" customWidth="1"/>
    <col min="12305" max="12305" width="13.453125" style="2" customWidth="1"/>
    <col min="12306" max="12306" width="6" style="2" customWidth="1"/>
    <col min="12307" max="12307" width="17.26953125" style="2" customWidth="1"/>
    <col min="12308" max="12308" width="11" style="2" bestFit="1" customWidth="1"/>
    <col min="12309" max="12310" width="8.26953125" style="2" bestFit="1" customWidth="1"/>
    <col min="12311" max="12544" width="8.7265625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6.26953125" style="2" customWidth="1"/>
    <col min="12550" max="12550" width="13.08984375" style="2" customWidth="1"/>
    <col min="12551" max="12551" width="7.36328125" style="2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7265625" style="2" bestFit="1" customWidth="1"/>
    <col min="12557" max="12558" width="8.453125" style="2" bestFit="1" customWidth="1"/>
    <col min="12559" max="12559" width="8.6328125" style="2" customWidth="1"/>
    <col min="12560" max="12560" width="14.36328125" style="2" bestFit="1" customWidth="1"/>
    <col min="12561" max="12561" width="13.453125" style="2" customWidth="1"/>
    <col min="12562" max="12562" width="6" style="2" customWidth="1"/>
    <col min="12563" max="12563" width="17.26953125" style="2" customWidth="1"/>
    <col min="12564" max="12564" width="11" style="2" bestFit="1" customWidth="1"/>
    <col min="12565" max="12566" width="8.26953125" style="2" bestFit="1" customWidth="1"/>
    <col min="12567" max="12800" width="8.7265625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6.26953125" style="2" customWidth="1"/>
    <col min="12806" max="12806" width="13.08984375" style="2" customWidth="1"/>
    <col min="12807" max="12807" width="7.36328125" style="2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7265625" style="2" bestFit="1" customWidth="1"/>
    <col min="12813" max="12814" width="8.453125" style="2" bestFit="1" customWidth="1"/>
    <col min="12815" max="12815" width="8.6328125" style="2" customWidth="1"/>
    <col min="12816" max="12816" width="14.36328125" style="2" bestFit="1" customWidth="1"/>
    <col min="12817" max="12817" width="13.453125" style="2" customWidth="1"/>
    <col min="12818" max="12818" width="6" style="2" customWidth="1"/>
    <col min="12819" max="12819" width="17.26953125" style="2" customWidth="1"/>
    <col min="12820" max="12820" width="11" style="2" bestFit="1" customWidth="1"/>
    <col min="12821" max="12822" width="8.26953125" style="2" bestFit="1" customWidth="1"/>
    <col min="12823" max="13056" width="8.7265625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6.26953125" style="2" customWidth="1"/>
    <col min="13062" max="13062" width="13.08984375" style="2" customWidth="1"/>
    <col min="13063" max="13063" width="7.36328125" style="2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7265625" style="2" bestFit="1" customWidth="1"/>
    <col min="13069" max="13070" width="8.453125" style="2" bestFit="1" customWidth="1"/>
    <col min="13071" max="13071" width="8.6328125" style="2" customWidth="1"/>
    <col min="13072" max="13072" width="14.36328125" style="2" bestFit="1" customWidth="1"/>
    <col min="13073" max="13073" width="13.453125" style="2" customWidth="1"/>
    <col min="13074" max="13074" width="6" style="2" customWidth="1"/>
    <col min="13075" max="13075" width="17.26953125" style="2" customWidth="1"/>
    <col min="13076" max="13076" width="11" style="2" bestFit="1" customWidth="1"/>
    <col min="13077" max="13078" width="8.26953125" style="2" bestFit="1" customWidth="1"/>
    <col min="13079" max="13312" width="8.7265625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6.26953125" style="2" customWidth="1"/>
    <col min="13318" max="13318" width="13.08984375" style="2" customWidth="1"/>
    <col min="13319" max="13319" width="7.36328125" style="2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7265625" style="2" bestFit="1" customWidth="1"/>
    <col min="13325" max="13326" width="8.453125" style="2" bestFit="1" customWidth="1"/>
    <col min="13327" max="13327" width="8.6328125" style="2" customWidth="1"/>
    <col min="13328" max="13328" width="14.36328125" style="2" bestFit="1" customWidth="1"/>
    <col min="13329" max="13329" width="13.453125" style="2" customWidth="1"/>
    <col min="13330" max="13330" width="6" style="2" customWidth="1"/>
    <col min="13331" max="13331" width="17.26953125" style="2" customWidth="1"/>
    <col min="13332" max="13332" width="11" style="2" bestFit="1" customWidth="1"/>
    <col min="13333" max="13334" width="8.26953125" style="2" bestFit="1" customWidth="1"/>
    <col min="13335" max="13568" width="8.7265625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6.26953125" style="2" customWidth="1"/>
    <col min="13574" max="13574" width="13.08984375" style="2" customWidth="1"/>
    <col min="13575" max="13575" width="7.36328125" style="2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7265625" style="2" bestFit="1" customWidth="1"/>
    <col min="13581" max="13582" width="8.453125" style="2" bestFit="1" customWidth="1"/>
    <col min="13583" max="13583" width="8.6328125" style="2" customWidth="1"/>
    <col min="13584" max="13584" width="14.36328125" style="2" bestFit="1" customWidth="1"/>
    <col min="13585" max="13585" width="13.453125" style="2" customWidth="1"/>
    <col min="13586" max="13586" width="6" style="2" customWidth="1"/>
    <col min="13587" max="13587" width="17.26953125" style="2" customWidth="1"/>
    <col min="13588" max="13588" width="11" style="2" bestFit="1" customWidth="1"/>
    <col min="13589" max="13590" width="8.26953125" style="2" bestFit="1" customWidth="1"/>
    <col min="13591" max="13824" width="8.7265625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6.26953125" style="2" customWidth="1"/>
    <col min="13830" max="13830" width="13.08984375" style="2" customWidth="1"/>
    <col min="13831" max="13831" width="7.36328125" style="2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7265625" style="2" bestFit="1" customWidth="1"/>
    <col min="13837" max="13838" width="8.453125" style="2" bestFit="1" customWidth="1"/>
    <col min="13839" max="13839" width="8.6328125" style="2" customWidth="1"/>
    <col min="13840" max="13840" width="14.36328125" style="2" bestFit="1" customWidth="1"/>
    <col min="13841" max="13841" width="13.453125" style="2" customWidth="1"/>
    <col min="13842" max="13842" width="6" style="2" customWidth="1"/>
    <col min="13843" max="13843" width="17.26953125" style="2" customWidth="1"/>
    <col min="13844" max="13844" width="11" style="2" bestFit="1" customWidth="1"/>
    <col min="13845" max="13846" width="8.26953125" style="2" bestFit="1" customWidth="1"/>
    <col min="13847" max="14080" width="8.7265625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6.26953125" style="2" customWidth="1"/>
    <col min="14086" max="14086" width="13.08984375" style="2" customWidth="1"/>
    <col min="14087" max="14087" width="7.36328125" style="2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7265625" style="2" bestFit="1" customWidth="1"/>
    <col min="14093" max="14094" width="8.453125" style="2" bestFit="1" customWidth="1"/>
    <col min="14095" max="14095" width="8.6328125" style="2" customWidth="1"/>
    <col min="14096" max="14096" width="14.36328125" style="2" bestFit="1" customWidth="1"/>
    <col min="14097" max="14097" width="13.453125" style="2" customWidth="1"/>
    <col min="14098" max="14098" width="6" style="2" customWidth="1"/>
    <col min="14099" max="14099" width="17.26953125" style="2" customWidth="1"/>
    <col min="14100" max="14100" width="11" style="2" bestFit="1" customWidth="1"/>
    <col min="14101" max="14102" width="8.26953125" style="2" bestFit="1" customWidth="1"/>
    <col min="14103" max="14336" width="8.7265625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6.26953125" style="2" customWidth="1"/>
    <col min="14342" max="14342" width="13.08984375" style="2" customWidth="1"/>
    <col min="14343" max="14343" width="7.36328125" style="2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7265625" style="2" bestFit="1" customWidth="1"/>
    <col min="14349" max="14350" width="8.453125" style="2" bestFit="1" customWidth="1"/>
    <col min="14351" max="14351" width="8.6328125" style="2" customWidth="1"/>
    <col min="14352" max="14352" width="14.36328125" style="2" bestFit="1" customWidth="1"/>
    <col min="14353" max="14353" width="13.453125" style="2" customWidth="1"/>
    <col min="14354" max="14354" width="6" style="2" customWidth="1"/>
    <col min="14355" max="14355" width="17.26953125" style="2" customWidth="1"/>
    <col min="14356" max="14356" width="11" style="2" bestFit="1" customWidth="1"/>
    <col min="14357" max="14358" width="8.26953125" style="2" bestFit="1" customWidth="1"/>
    <col min="14359" max="14592" width="8.7265625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6.26953125" style="2" customWidth="1"/>
    <col min="14598" max="14598" width="13.08984375" style="2" customWidth="1"/>
    <col min="14599" max="14599" width="7.36328125" style="2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7265625" style="2" bestFit="1" customWidth="1"/>
    <col min="14605" max="14606" width="8.453125" style="2" bestFit="1" customWidth="1"/>
    <col min="14607" max="14607" width="8.6328125" style="2" customWidth="1"/>
    <col min="14608" max="14608" width="14.36328125" style="2" bestFit="1" customWidth="1"/>
    <col min="14609" max="14609" width="13.453125" style="2" customWidth="1"/>
    <col min="14610" max="14610" width="6" style="2" customWidth="1"/>
    <col min="14611" max="14611" width="17.26953125" style="2" customWidth="1"/>
    <col min="14612" max="14612" width="11" style="2" bestFit="1" customWidth="1"/>
    <col min="14613" max="14614" width="8.26953125" style="2" bestFit="1" customWidth="1"/>
    <col min="14615" max="14848" width="8.7265625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6.26953125" style="2" customWidth="1"/>
    <col min="14854" max="14854" width="13.08984375" style="2" customWidth="1"/>
    <col min="14855" max="14855" width="7.36328125" style="2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7265625" style="2" bestFit="1" customWidth="1"/>
    <col min="14861" max="14862" width="8.453125" style="2" bestFit="1" customWidth="1"/>
    <col min="14863" max="14863" width="8.6328125" style="2" customWidth="1"/>
    <col min="14864" max="14864" width="14.36328125" style="2" bestFit="1" customWidth="1"/>
    <col min="14865" max="14865" width="13.453125" style="2" customWidth="1"/>
    <col min="14866" max="14866" width="6" style="2" customWidth="1"/>
    <col min="14867" max="14867" width="17.26953125" style="2" customWidth="1"/>
    <col min="14868" max="14868" width="11" style="2" bestFit="1" customWidth="1"/>
    <col min="14869" max="14870" width="8.26953125" style="2" bestFit="1" customWidth="1"/>
    <col min="14871" max="15104" width="8.7265625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6.26953125" style="2" customWidth="1"/>
    <col min="15110" max="15110" width="13.08984375" style="2" customWidth="1"/>
    <col min="15111" max="15111" width="7.36328125" style="2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7265625" style="2" bestFit="1" customWidth="1"/>
    <col min="15117" max="15118" width="8.453125" style="2" bestFit="1" customWidth="1"/>
    <col min="15119" max="15119" width="8.6328125" style="2" customWidth="1"/>
    <col min="15120" max="15120" width="14.36328125" style="2" bestFit="1" customWidth="1"/>
    <col min="15121" max="15121" width="13.453125" style="2" customWidth="1"/>
    <col min="15122" max="15122" width="6" style="2" customWidth="1"/>
    <col min="15123" max="15123" width="17.26953125" style="2" customWidth="1"/>
    <col min="15124" max="15124" width="11" style="2" bestFit="1" customWidth="1"/>
    <col min="15125" max="15126" width="8.26953125" style="2" bestFit="1" customWidth="1"/>
    <col min="15127" max="15360" width="8.7265625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6.26953125" style="2" customWidth="1"/>
    <col min="15366" max="15366" width="13.08984375" style="2" customWidth="1"/>
    <col min="15367" max="15367" width="7.36328125" style="2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7265625" style="2" bestFit="1" customWidth="1"/>
    <col min="15373" max="15374" width="8.453125" style="2" bestFit="1" customWidth="1"/>
    <col min="15375" max="15375" width="8.6328125" style="2" customWidth="1"/>
    <col min="15376" max="15376" width="14.36328125" style="2" bestFit="1" customWidth="1"/>
    <col min="15377" max="15377" width="13.453125" style="2" customWidth="1"/>
    <col min="15378" max="15378" width="6" style="2" customWidth="1"/>
    <col min="15379" max="15379" width="17.26953125" style="2" customWidth="1"/>
    <col min="15380" max="15380" width="11" style="2" bestFit="1" customWidth="1"/>
    <col min="15381" max="15382" width="8.26953125" style="2" bestFit="1" customWidth="1"/>
    <col min="15383" max="15616" width="8.7265625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6.26953125" style="2" customWidth="1"/>
    <col min="15622" max="15622" width="13.08984375" style="2" customWidth="1"/>
    <col min="15623" max="15623" width="7.36328125" style="2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7265625" style="2" bestFit="1" customWidth="1"/>
    <col min="15629" max="15630" width="8.453125" style="2" bestFit="1" customWidth="1"/>
    <col min="15631" max="15631" width="8.6328125" style="2" customWidth="1"/>
    <col min="15632" max="15632" width="14.36328125" style="2" bestFit="1" customWidth="1"/>
    <col min="15633" max="15633" width="13.453125" style="2" customWidth="1"/>
    <col min="15634" max="15634" width="6" style="2" customWidth="1"/>
    <col min="15635" max="15635" width="17.26953125" style="2" customWidth="1"/>
    <col min="15636" max="15636" width="11" style="2" bestFit="1" customWidth="1"/>
    <col min="15637" max="15638" width="8.26953125" style="2" bestFit="1" customWidth="1"/>
    <col min="15639" max="15872" width="8.7265625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6.26953125" style="2" customWidth="1"/>
    <col min="15878" max="15878" width="13.08984375" style="2" customWidth="1"/>
    <col min="15879" max="15879" width="7.36328125" style="2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7265625" style="2" bestFit="1" customWidth="1"/>
    <col min="15885" max="15886" width="8.453125" style="2" bestFit="1" customWidth="1"/>
    <col min="15887" max="15887" width="8.6328125" style="2" customWidth="1"/>
    <col min="15888" max="15888" width="14.36328125" style="2" bestFit="1" customWidth="1"/>
    <col min="15889" max="15889" width="13.453125" style="2" customWidth="1"/>
    <col min="15890" max="15890" width="6" style="2" customWidth="1"/>
    <col min="15891" max="15891" width="17.26953125" style="2" customWidth="1"/>
    <col min="15892" max="15892" width="11" style="2" bestFit="1" customWidth="1"/>
    <col min="15893" max="15894" width="8.26953125" style="2" bestFit="1" customWidth="1"/>
    <col min="15895" max="16128" width="8.7265625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6.26953125" style="2" customWidth="1"/>
    <col min="16134" max="16134" width="13.08984375" style="2" customWidth="1"/>
    <col min="16135" max="16135" width="7.36328125" style="2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7265625" style="2" bestFit="1" customWidth="1"/>
    <col min="16141" max="16142" width="8.453125" style="2" bestFit="1" customWidth="1"/>
    <col min="16143" max="16143" width="8.6328125" style="2" customWidth="1"/>
    <col min="16144" max="16144" width="14.36328125" style="2" bestFit="1" customWidth="1"/>
    <col min="16145" max="16145" width="13.453125" style="2" customWidth="1"/>
    <col min="16146" max="16146" width="6" style="2" customWidth="1"/>
    <col min="16147" max="16147" width="17.26953125" style="2" customWidth="1"/>
    <col min="16148" max="16148" width="11" style="2" bestFit="1" customWidth="1"/>
    <col min="16149" max="16150" width="8.26953125" style="2" bestFit="1" customWidth="1"/>
    <col min="16151" max="16384" width="8.7265625" style="2"/>
  </cols>
  <sheetData>
    <row r="1" spans="1:33" ht="21.75" customHeight="1" x14ac:dyDescent="0.35">
      <c r="A1" s="1"/>
      <c r="B1" s="1"/>
      <c r="R1" s="4"/>
    </row>
    <row r="2" spans="1:33" ht="15.5" x14ac:dyDescent="0.35">
      <c r="E2" s="2"/>
      <c r="F2" s="5"/>
      <c r="J2" s="6" t="s">
        <v>0</v>
      </c>
      <c r="K2" s="6"/>
      <c r="L2" s="6"/>
      <c r="M2" s="6"/>
      <c r="N2" s="6"/>
      <c r="O2" s="6"/>
      <c r="P2" s="6"/>
      <c r="Q2" s="6"/>
      <c r="R2" s="123" t="s">
        <v>1</v>
      </c>
      <c r="S2" s="124"/>
      <c r="T2" s="124"/>
      <c r="U2" s="124"/>
      <c r="V2" s="124"/>
    </row>
    <row r="3" spans="1:33" ht="23.25" customHeight="1" x14ac:dyDescent="0.35">
      <c r="A3" s="7" t="s">
        <v>2</v>
      </c>
      <c r="B3" s="8"/>
      <c r="E3" s="2"/>
      <c r="J3" s="6"/>
      <c r="R3" s="9"/>
      <c r="S3" s="125" t="s">
        <v>3</v>
      </c>
      <c r="T3" s="125"/>
      <c r="U3" s="125"/>
      <c r="V3" s="125"/>
      <c r="W3" s="125"/>
      <c r="X3" s="125"/>
      <c r="Z3" s="10" t="s">
        <v>4</v>
      </c>
      <c r="AA3" s="11"/>
      <c r="AB3" s="12" t="s">
        <v>5</v>
      </c>
      <c r="AC3" s="13"/>
      <c r="AD3" s="13"/>
      <c r="AE3" s="14" t="s">
        <v>6</v>
      </c>
      <c r="AF3" s="13"/>
      <c r="AG3" s="15"/>
    </row>
    <row r="4" spans="1:33" ht="14.25" customHeight="1" thickBot="1" x14ac:dyDescent="0.25">
      <c r="A4" s="126" t="s">
        <v>7</v>
      </c>
      <c r="B4" s="129" t="s">
        <v>8</v>
      </c>
      <c r="C4" s="130"/>
      <c r="D4" s="135"/>
      <c r="E4" s="137"/>
      <c r="F4" s="129" t="s">
        <v>9</v>
      </c>
      <c r="G4" s="139"/>
      <c r="H4" s="141" t="s">
        <v>10</v>
      </c>
      <c r="I4" s="142" t="s">
        <v>11</v>
      </c>
      <c r="J4" s="143" t="s">
        <v>12</v>
      </c>
      <c r="K4" s="147" t="s">
        <v>13</v>
      </c>
      <c r="L4" s="148"/>
      <c r="M4" s="148"/>
      <c r="N4" s="148"/>
      <c r="O4" s="149"/>
      <c r="P4" s="141" t="s">
        <v>14</v>
      </c>
      <c r="Q4" s="152" t="s">
        <v>15</v>
      </c>
      <c r="R4" s="153"/>
      <c r="S4" s="154"/>
      <c r="T4" s="158" t="s">
        <v>16</v>
      </c>
      <c r="U4" s="160" t="s">
        <v>17</v>
      </c>
      <c r="V4" s="141" t="s">
        <v>18</v>
      </c>
      <c r="W4" s="181" t="s">
        <v>19</v>
      </c>
      <c r="X4" s="182"/>
      <c r="Z4" s="183" t="s">
        <v>20</v>
      </c>
      <c r="AA4" s="183" t="s">
        <v>21</v>
      </c>
      <c r="AB4" s="166" t="s">
        <v>22</v>
      </c>
      <c r="AC4" s="144" t="s">
        <v>23</v>
      </c>
      <c r="AD4" s="144" t="s">
        <v>24</v>
      </c>
      <c r="AE4" s="166" t="s">
        <v>22</v>
      </c>
      <c r="AF4" s="144" t="s">
        <v>23</v>
      </c>
      <c r="AG4" s="144" t="s">
        <v>25</v>
      </c>
    </row>
    <row r="5" spans="1:33" ht="11.25" customHeight="1" x14ac:dyDescent="0.2">
      <c r="A5" s="127"/>
      <c r="B5" s="131"/>
      <c r="C5" s="132"/>
      <c r="D5" s="136"/>
      <c r="E5" s="138"/>
      <c r="F5" s="133"/>
      <c r="G5" s="140"/>
      <c r="H5" s="127"/>
      <c r="I5" s="127"/>
      <c r="J5" s="131"/>
      <c r="K5" s="169" t="s">
        <v>26</v>
      </c>
      <c r="L5" s="172" t="s">
        <v>27</v>
      </c>
      <c r="M5" s="175" t="s">
        <v>28</v>
      </c>
      <c r="N5" s="176" t="s">
        <v>29</v>
      </c>
      <c r="O5" s="176" t="s">
        <v>30</v>
      </c>
      <c r="P5" s="150"/>
      <c r="Q5" s="155"/>
      <c r="R5" s="156"/>
      <c r="S5" s="157"/>
      <c r="T5" s="159"/>
      <c r="U5" s="161"/>
      <c r="V5" s="127"/>
      <c r="W5" s="141" t="s">
        <v>23</v>
      </c>
      <c r="X5" s="141" t="s">
        <v>24</v>
      </c>
      <c r="Z5" s="183"/>
      <c r="AA5" s="183"/>
      <c r="AB5" s="167"/>
      <c r="AC5" s="145"/>
      <c r="AD5" s="145"/>
      <c r="AE5" s="167"/>
      <c r="AF5" s="145"/>
      <c r="AG5" s="145"/>
    </row>
    <row r="6" spans="1:33" ht="11.25" customHeight="1" x14ac:dyDescent="0.2">
      <c r="A6" s="127"/>
      <c r="B6" s="131"/>
      <c r="C6" s="132"/>
      <c r="D6" s="126" t="s">
        <v>31</v>
      </c>
      <c r="E6" s="185" t="s">
        <v>32</v>
      </c>
      <c r="F6" s="126" t="s">
        <v>31</v>
      </c>
      <c r="G6" s="142" t="s">
        <v>33</v>
      </c>
      <c r="H6" s="127"/>
      <c r="I6" s="127"/>
      <c r="J6" s="131"/>
      <c r="K6" s="170"/>
      <c r="L6" s="173"/>
      <c r="M6" s="170"/>
      <c r="N6" s="177"/>
      <c r="O6" s="177"/>
      <c r="P6" s="150"/>
      <c r="Q6" s="141" t="s">
        <v>34</v>
      </c>
      <c r="R6" s="141" t="s">
        <v>35</v>
      </c>
      <c r="S6" s="126" t="s">
        <v>36</v>
      </c>
      <c r="T6" s="163" t="s">
        <v>37</v>
      </c>
      <c r="U6" s="161"/>
      <c r="V6" s="127"/>
      <c r="W6" s="179"/>
      <c r="X6" s="179"/>
      <c r="Z6" s="183"/>
      <c r="AA6" s="183"/>
      <c r="AB6" s="167"/>
      <c r="AC6" s="145"/>
      <c r="AD6" s="145"/>
      <c r="AE6" s="167"/>
      <c r="AF6" s="145"/>
      <c r="AG6" s="145"/>
    </row>
    <row r="7" spans="1:33" x14ac:dyDescent="0.2">
      <c r="A7" s="127"/>
      <c r="B7" s="131"/>
      <c r="C7" s="132"/>
      <c r="D7" s="127"/>
      <c r="E7" s="127"/>
      <c r="F7" s="127"/>
      <c r="G7" s="127"/>
      <c r="H7" s="127"/>
      <c r="I7" s="127"/>
      <c r="J7" s="131"/>
      <c r="K7" s="170"/>
      <c r="L7" s="173"/>
      <c r="M7" s="170"/>
      <c r="N7" s="177"/>
      <c r="O7" s="177"/>
      <c r="P7" s="150"/>
      <c r="Q7" s="150"/>
      <c r="R7" s="150"/>
      <c r="S7" s="127"/>
      <c r="T7" s="164"/>
      <c r="U7" s="161"/>
      <c r="V7" s="127"/>
      <c r="W7" s="179"/>
      <c r="X7" s="179"/>
      <c r="Z7" s="183"/>
      <c r="AA7" s="183"/>
      <c r="AB7" s="167"/>
      <c r="AC7" s="145"/>
      <c r="AD7" s="145"/>
      <c r="AE7" s="167"/>
      <c r="AF7" s="145"/>
      <c r="AG7" s="145"/>
    </row>
    <row r="8" spans="1:33" x14ac:dyDescent="0.2">
      <c r="A8" s="128"/>
      <c r="B8" s="133"/>
      <c r="C8" s="134"/>
      <c r="D8" s="128"/>
      <c r="E8" s="128"/>
      <c r="F8" s="128"/>
      <c r="G8" s="128"/>
      <c r="H8" s="128"/>
      <c r="I8" s="128"/>
      <c r="J8" s="133"/>
      <c r="K8" s="171"/>
      <c r="L8" s="174"/>
      <c r="M8" s="171"/>
      <c r="N8" s="178"/>
      <c r="O8" s="178"/>
      <c r="P8" s="151"/>
      <c r="Q8" s="151"/>
      <c r="R8" s="151"/>
      <c r="S8" s="128"/>
      <c r="T8" s="165"/>
      <c r="U8" s="162"/>
      <c r="V8" s="128"/>
      <c r="W8" s="180"/>
      <c r="X8" s="180"/>
      <c r="Z8" s="184"/>
      <c r="AA8" s="184"/>
      <c r="AB8" s="168"/>
      <c r="AC8" s="146"/>
      <c r="AD8" s="146"/>
      <c r="AE8" s="168"/>
      <c r="AF8" s="146"/>
      <c r="AG8" s="146"/>
    </row>
    <row r="9" spans="1:33" ht="24" customHeight="1" x14ac:dyDescent="0.2">
      <c r="A9" s="16" t="s">
        <v>38</v>
      </c>
      <c r="B9" s="17"/>
      <c r="C9" s="18" t="s">
        <v>39</v>
      </c>
      <c r="D9" s="19" t="s">
        <v>40</v>
      </c>
      <c r="E9" s="20" t="s">
        <v>41</v>
      </c>
      <c r="F9" s="21" t="s">
        <v>42</v>
      </c>
      <c r="G9" s="22">
        <v>1.756</v>
      </c>
      <c r="H9" s="21" t="s">
        <v>43</v>
      </c>
      <c r="I9" s="23" t="str">
        <f t="shared" ref="I9:I37" si="0">IF(Z9="","",(IF(AA9-Z9&gt;0,CONCATENATE(TEXT(Z9,"#,##0"),"~",TEXT(AA9,"#,##0")),TEXT(Z9,"#,##0"))))</f>
        <v>1,390</v>
      </c>
      <c r="J9" s="24">
        <v>5</v>
      </c>
      <c r="K9" s="25">
        <v>21.9</v>
      </c>
      <c r="L9" s="26">
        <f t="shared" ref="L9:L37" si="1">IF(K9&gt;0,1/K9*37.7*68.6,"")</f>
        <v>118.09223744292238</v>
      </c>
      <c r="M9" s="27">
        <f t="shared" ref="M9:M37" si="2"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17.400000000000002</v>
      </c>
      <c r="N9" s="28">
        <f t="shared" ref="N9:N37" si="3"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20.9</v>
      </c>
      <c r="O9" s="29" t="str">
        <f t="shared" ref="O9:O37" si="4">IF(Z9="","",IF(AE9="",TEXT(AB9,"#,##0.0"),(IF(AB9-AE9&gt;0,CONCATENATE(TEXT(AE9,"#,##0.0"),"~",TEXT(AB9,"#,##0.0")),TEXT(AB9,"#,##0.0")))))</f>
        <v>27.2</v>
      </c>
      <c r="P9" s="30" t="s">
        <v>44</v>
      </c>
      <c r="Q9" s="31" t="s">
        <v>45</v>
      </c>
      <c r="R9" s="30" t="s">
        <v>46</v>
      </c>
      <c r="S9" s="32"/>
      <c r="T9" s="33"/>
      <c r="U9" s="34">
        <f t="shared" ref="U9:U37" si="5">IFERROR(IF(K9&lt;M9,"",(ROUNDDOWN(K9/M9*100,0))),"")</f>
        <v>125</v>
      </c>
      <c r="V9" s="35">
        <f t="shared" ref="V9:V37" si="6">IFERROR(IF(K9&lt;N9,"",(ROUNDDOWN(K9/N9*100,0))),"")</f>
        <v>104</v>
      </c>
      <c r="W9" s="35">
        <f t="shared" ref="W9:W37" si="7">IF(AC9&lt;55,"",IF(AA9="",AC9,IF(AF9-AC9&gt;0,CONCATENATE(AC9,"~",AF9),AC9)))</f>
        <v>80</v>
      </c>
      <c r="X9" s="36" t="str">
        <f t="shared" ref="X9:X37" si="8">IF(AC9&lt;55,"",AD9)</f>
        <v>★3.0</v>
      </c>
      <c r="Z9" s="37">
        <v>1390</v>
      </c>
      <c r="AA9" s="37"/>
      <c r="AB9" s="38">
        <f t="shared" ref="AB9:AB37" si="9">IF(Z9="","",ROUNDUP(ROUND(IF(Z9&gt;=2759,9.5,IF(Z9&lt;2759,(-2.47/1000000*Z9*Z9)-(8.52/10000*Z9)+30.65)),1)*1.1,1))</f>
        <v>27.200000000000003</v>
      </c>
      <c r="AC9" s="39">
        <f t="shared" ref="AC9:AC37" si="10">IF(K9="","",ROUNDDOWN(K9/AB9*100,0))</f>
        <v>80</v>
      </c>
      <c r="AD9" s="39" t="str">
        <f t="shared" ref="AD9:AD37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★3.0</v>
      </c>
      <c r="AE9" s="38" t="str">
        <f t="shared" ref="AE9:AE37" si="12">IF(AA9="","",ROUNDUP(ROUND(IF(AA9&gt;=2759,9.5,IF(AA9&lt;2759,(-2.47/1000000*AA9*AA9)-(8.52/10000*AA9)+30.65)),1)*1.1,1))</f>
        <v/>
      </c>
      <c r="AF9" s="39" t="str">
        <f t="shared" ref="AF9:AF37" si="13">IF(AE9="","",IF(K9="","",ROUNDDOWN(K9/AE9*100,0)))</f>
        <v/>
      </c>
      <c r="AG9" s="39" t="str">
        <f t="shared" ref="AG9:AG37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24" customHeight="1" x14ac:dyDescent="0.2">
      <c r="A10" s="40"/>
      <c r="B10" s="41"/>
      <c r="C10" s="42"/>
      <c r="D10" s="19" t="s">
        <v>40</v>
      </c>
      <c r="E10" s="20" t="s">
        <v>47</v>
      </c>
      <c r="F10" s="21" t="s">
        <v>42</v>
      </c>
      <c r="G10" s="22">
        <v>1.756</v>
      </c>
      <c r="H10" s="21" t="s">
        <v>43</v>
      </c>
      <c r="I10" s="23" t="str">
        <f t="shared" si="0"/>
        <v>1,400~1,410</v>
      </c>
      <c r="J10" s="24">
        <v>5</v>
      </c>
      <c r="K10" s="25">
        <v>21.5</v>
      </c>
      <c r="L10" s="26">
        <f t="shared" si="1"/>
        <v>120.2893023255814</v>
      </c>
      <c r="M10" s="27">
        <f t="shared" si="2"/>
        <v>17.400000000000002</v>
      </c>
      <c r="N10" s="28">
        <f t="shared" si="3"/>
        <v>20.9</v>
      </c>
      <c r="O10" s="29" t="str">
        <f t="shared" si="4"/>
        <v>27.0~27.1</v>
      </c>
      <c r="P10" s="30" t="s">
        <v>44</v>
      </c>
      <c r="Q10" s="31" t="s">
        <v>45</v>
      </c>
      <c r="R10" s="30" t="s">
        <v>46</v>
      </c>
      <c r="S10" s="32"/>
      <c r="T10" s="33"/>
      <c r="U10" s="34">
        <f t="shared" si="5"/>
        <v>123</v>
      </c>
      <c r="V10" s="35">
        <f t="shared" si="6"/>
        <v>102</v>
      </c>
      <c r="W10" s="35">
        <f t="shared" si="7"/>
        <v>79</v>
      </c>
      <c r="X10" s="36" t="str">
        <f t="shared" si="8"/>
        <v>★2.5</v>
      </c>
      <c r="Z10" s="37">
        <v>1400</v>
      </c>
      <c r="AA10" s="37">
        <v>1410</v>
      </c>
      <c r="AB10" s="38">
        <f t="shared" si="9"/>
        <v>27.1</v>
      </c>
      <c r="AC10" s="39">
        <f t="shared" si="10"/>
        <v>79</v>
      </c>
      <c r="AD10" s="39" t="str">
        <f t="shared" si="11"/>
        <v>★2.5</v>
      </c>
      <c r="AE10" s="38">
        <f t="shared" si="12"/>
        <v>27</v>
      </c>
      <c r="AF10" s="39">
        <f t="shared" si="13"/>
        <v>79</v>
      </c>
      <c r="AG10" s="39" t="str">
        <f t="shared" si="14"/>
        <v>★2.5</v>
      </c>
    </row>
    <row r="11" spans="1:33" ht="24" customHeight="1" x14ac:dyDescent="0.2">
      <c r="A11" s="40"/>
      <c r="B11" s="41"/>
      <c r="C11" s="42"/>
      <c r="D11" s="19" t="s">
        <v>40</v>
      </c>
      <c r="E11" s="20" t="s">
        <v>48</v>
      </c>
      <c r="F11" s="21" t="s">
        <v>42</v>
      </c>
      <c r="G11" s="22">
        <v>1.756</v>
      </c>
      <c r="H11" s="21" t="s">
        <v>43</v>
      </c>
      <c r="I11" s="23" t="str">
        <f t="shared" si="0"/>
        <v>1,420</v>
      </c>
      <c r="J11" s="24">
        <v>5</v>
      </c>
      <c r="K11" s="25">
        <v>21.2</v>
      </c>
      <c r="L11" s="26">
        <f t="shared" si="1"/>
        <v>121.99150943396228</v>
      </c>
      <c r="M11" s="27">
        <f t="shared" si="2"/>
        <v>17.400000000000002</v>
      </c>
      <c r="N11" s="28">
        <f t="shared" si="3"/>
        <v>20.9</v>
      </c>
      <c r="O11" s="29" t="str">
        <f t="shared" si="4"/>
        <v>27.0</v>
      </c>
      <c r="P11" s="30" t="s">
        <v>44</v>
      </c>
      <c r="Q11" s="31" t="s">
        <v>45</v>
      </c>
      <c r="R11" s="30" t="s">
        <v>46</v>
      </c>
      <c r="S11" s="32"/>
      <c r="T11" s="33"/>
      <c r="U11" s="34">
        <f t="shared" si="5"/>
        <v>121</v>
      </c>
      <c r="V11" s="35">
        <f t="shared" si="6"/>
        <v>101</v>
      </c>
      <c r="W11" s="35">
        <f t="shared" si="7"/>
        <v>78</v>
      </c>
      <c r="X11" s="36" t="str">
        <f t="shared" si="8"/>
        <v>★2.5</v>
      </c>
      <c r="Z11" s="37">
        <v>1420</v>
      </c>
      <c r="AA11" s="37"/>
      <c r="AB11" s="38">
        <f t="shared" si="9"/>
        <v>27</v>
      </c>
      <c r="AC11" s="39">
        <f t="shared" si="10"/>
        <v>78</v>
      </c>
      <c r="AD11" s="39" t="str">
        <f t="shared" si="11"/>
        <v>★2.5</v>
      </c>
      <c r="AE11" s="38" t="str">
        <f t="shared" si="12"/>
        <v/>
      </c>
      <c r="AF11" s="39" t="str">
        <f t="shared" si="13"/>
        <v/>
      </c>
      <c r="AG11" s="39" t="str">
        <f t="shared" si="14"/>
        <v/>
      </c>
    </row>
    <row r="12" spans="1:33" ht="24" customHeight="1" x14ac:dyDescent="0.2">
      <c r="A12" s="40"/>
      <c r="B12" s="43"/>
      <c r="C12" s="44"/>
      <c r="D12" s="19" t="s">
        <v>40</v>
      </c>
      <c r="E12" s="20" t="s">
        <v>49</v>
      </c>
      <c r="F12" s="21" t="s">
        <v>42</v>
      </c>
      <c r="G12" s="22">
        <v>1.756</v>
      </c>
      <c r="H12" s="21" t="s">
        <v>43</v>
      </c>
      <c r="I12" s="23" t="str">
        <f t="shared" si="0"/>
        <v>1,460~1,480</v>
      </c>
      <c r="J12" s="24">
        <v>5</v>
      </c>
      <c r="K12" s="25">
        <v>20</v>
      </c>
      <c r="L12" s="26">
        <f t="shared" si="1"/>
        <v>129.31100000000001</v>
      </c>
      <c r="M12" s="27">
        <f t="shared" si="2"/>
        <v>15.9</v>
      </c>
      <c r="N12" s="28">
        <f t="shared" si="3"/>
        <v>19.400000000000002</v>
      </c>
      <c r="O12" s="29" t="str">
        <f t="shared" si="4"/>
        <v>26.4~26.6</v>
      </c>
      <c r="P12" s="30" t="s">
        <v>44</v>
      </c>
      <c r="Q12" s="31" t="s">
        <v>45</v>
      </c>
      <c r="R12" s="30" t="s">
        <v>50</v>
      </c>
      <c r="S12" s="32"/>
      <c r="T12" s="33"/>
      <c r="U12" s="34">
        <f t="shared" si="5"/>
        <v>125</v>
      </c>
      <c r="V12" s="35">
        <f t="shared" si="6"/>
        <v>103</v>
      </c>
      <c r="W12" s="35">
        <f t="shared" si="7"/>
        <v>75</v>
      </c>
      <c r="X12" s="36" t="str">
        <f t="shared" si="8"/>
        <v>★2.5</v>
      </c>
      <c r="Z12" s="37">
        <v>1460</v>
      </c>
      <c r="AA12" s="37">
        <v>1480</v>
      </c>
      <c r="AB12" s="38">
        <f t="shared" si="9"/>
        <v>26.6</v>
      </c>
      <c r="AC12" s="39">
        <f t="shared" si="10"/>
        <v>75</v>
      </c>
      <c r="AD12" s="39" t="str">
        <f t="shared" si="11"/>
        <v>★2.5</v>
      </c>
      <c r="AE12" s="38">
        <f t="shared" si="12"/>
        <v>26.4</v>
      </c>
      <c r="AF12" s="39">
        <f t="shared" si="13"/>
        <v>75</v>
      </c>
      <c r="AG12" s="39" t="str">
        <f t="shared" si="14"/>
        <v>★2.5</v>
      </c>
    </row>
    <row r="13" spans="1:33" ht="24" customHeight="1" x14ac:dyDescent="0.2">
      <c r="A13" s="40"/>
      <c r="B13" s="17"/>
      <c r="C13" s="18" t="s">
        <v>51</v>
      </c>
      <c r="D13" s="19" t="s">
        <v>52</v>
      </c>
      <c r="E13" s="20" t="s">
        <v>53</v>
      </c>
      <c r="F13" s="21" t="s">
        <v>54</v>
      </c>
      <c r="G13" s="22">
        <v>3.2829999999999999</v>
      </c>
      <c r="H13" s="21" t="s">
        <v>55</v>
      </c>
      <c r="I13" s="23" t="str">
        <f t="shared" si="0"/>
        <v>1,890</v>
      </c>
      <c r="J13" s="24">
        <v>5</v>
      </c>
      <c r="K13" s="25">
        <v>21.2</v>
      </c>
      <c r="L13" s="26">
        <f t="shared" si="1"/>
        <v>121.99150943396228</v>
      </c>
      <c r="M13" s="27">
        <f t="shared" si="2"/>
        <v>11.299999999999999</v>
      </c>
      <c r="N13" s="28">
        <f t="shared" si="3"/>
        <v>14.9</v>
      </c>
      <c r="O13" s="29" t="str">
        <f t="shared" si="4"/>
        <v>22.3</v>
      </c>
      <c r="P13" s="30" t="s">
        <v>56</v>
      </c>
      <c r="Q13" s="31" t="s">
        <v>45</v>
      </c>
      <c r="R13" s="30" t="s">
        <v>50</v>
      </c>
      <c r="S13" s="32"/>
      <c r="T13" s="33"/>
      <c r="U13" s="34">
        <f t="shared" si="5"/>
        <v>187</v>
      </c>
      <c r="V13" s="35">
        <f t="shared" si="6"/>
        <v>142</v>
      </c>
      <c r="W13" s="35">
        <f t="shared" si="7"/>
        <v>95</v>
      </c>
      <c r="X13" s="36" t="str">
        <f t="shared" si="8"/>
        <v>★4.5</v>
      </c>
      <c r="Z13" s="37">
        <v>1890</v>
      </c>
      <c r="AA13" s="37"/>
      <c r="AB13" s="38">
        <f t="shared" si="9"/>
        <v>22.3</v>
      </c>
      <c r="AC13" s="39">
        <f t="shared" si="10"/>
        <v>95</v>
      </c>
      <c r="AD13" s="39" t="str">
        <f t="shared" si="11"/>
        <v>★4.5</v>
      </c>
      <c r="AE13" s="38" t="str">
        <f t="shared" si="12"/>
        <v/>
      </c>
      <c r="AF13" s="39" t="str">
        <f t="shared" si="13"/>
        <v/>
      </c>
      <c r="AG13" s="39" t="str">
        <f t="shared" si="14"/>
        <v/>
      </c>
    </row>
    <row r="14" spans="1:33" ht="24" customHeight="1" x14ac:dyDescent="0.2">
      <c r="A14" s="40"/>
      <c r="B14" s="41"/>
      <c r="C14" s="42"/>
      <c r="D14" s="19" t="s">
        <v>52</v>
      </c>
      <c r="E14" s="20" t="s">
        <v>57</v>
      </c>
      <c r="F14" s="21" t="s">
        <v>54</v>
      </c>
      <c r="G14" s="22">
        <v>3.2829999999999999</v>
      </c>
      <c r="H14" s="21" t="s">
        <v>55</v>
      </c>
      <c r="I14" s="23" t="str">
        <f t="shared" si="0"/>
        <v>1,910~1,920</v>
      </c>
      <c r="J14" s="24">
        <v>5</v>
      </c>
      <c r="K14" s="25">
        <v>21.1</v>
      </c>
      <c r="L14" s="26">
        <f t="shared" si="1"/>
        <v>122.56966824644549</v>
      </c>
      <c r="M14" s="27">
        <f t="shared" si="2"/>
        <v>11.299999999999999</v>
      </c>
      <c r="N14" s="28">
        <f t="shared" si="3"/>
        <v>14.9</v>
      </c>
      <c r="O14" s="29" t="str">
        <f t="shared" si="4"/>
        <v>21.9~22.0</v>
      </c>
      <c r="P14" s="30" t="s">
        <v>56</v>
      </c>
      <c r="Q14" s="31" t="s">
        <v>45</v>
      </c>
      <c r="R14" s="30" t="s">
        <v>50</v>
      </c>
      <c r="S14" s="32"/>
      <c r="T14" s="33"/>
      <c r="U14" s="34">
        <f t="shared" si="5"/>
        <v>186</v>
      </c>
      <c r="V14" s="35">
        <f t="shared" si="6"/>
        <v>141</v>
      </c>
      <c r="W14" s="35" t="str">
        <f t="shared" si="7"/>
        <v>95~96</v>
      </c>
      <c r="X14" s="36" t="str">
        <f t="shared" si="8"/>
        <v>★4.5</v>
      </c>
      <c r="Z14" s="37">
        <v>1910</v>
      </c>
      <c r="AA14" s="37">
        <v>1920</v>
      </c>
      <c r="AB14" s="38">
        <f t="shared" si="9"/>
        <v>22</v>
      </c>
      <c r="AC14" s="39">
        <f t="shared" si="10"/>
        <v>95</v>
      </c>
      <c r="AD14" s="39" t="str">
        <f t="shared" si="11"/>
        <v>★4.5</v>
      </c>
      <c r="AE14" s="38">
        <f t="shared" si="12"/>
        <v>21.900000000000002</v>
      </c>
      <c r="AF14" s="39">
        <f t="shared" si="13"/>
        <v>96</v>
      </c>
      <c r="AG14" s="39" t="str">
        <f t="shared" si="14"/>
        <v>★4.5</v>
      </c>
    </row>
    <row r="15" spans="1:33" ht="24" customHeight="1" x14ac:dyDescent="0.2">
      <c r="A15" s="40"/>
      <c r="B15" s="41"/>
      <c r="C15" s="42"/>
      <c r="D15" s="19" t="s">
        <v>52</v>
      </c>
      <c r="E15" s="20" t="s">
        <v>58</v>
      </c>
      <c r="F15" s="21" t="s">
        <v>54</v>
      </c>
      <c r="G15" s="22">
        <v>3.2829999999999999</v>
      </c>
      <c r="H15" s="21" t="s">
        <v>55</v>
      </c>
      <c r="I15" s="23" t="str">
        <f t="shared" si="0"/>
        <v>1,940</v>
      </c>
      <c r="J15" s="24">
        <v>5</v>
      </c>
      <c r="K15" s="25">
        <v>21</v>
      </c>
      <c r="L15" s="26">
        <f t="shared" si="1"/>
        <v>123.15333333333332</v>
      </c>
      <c r="M15" s="27">
        <f t="shared" si="2"/>
        <v>11.299999999999999</v>
      </c>
      <c r="N15" s="28">
        <f t="shared" si="3"/>
        <v>14.9</v>
      </c>
      <c r="O15" s="29" t="str">
        <f t="shared" si="4"/>
        <v>21.7</v>
      </c>
      <c r="P15" s="30" t="s">
        <v>56</v>
      </c>
      <c r="Q15" s="31" t="s">
        <v>45</v>
      </c>
      <c r="R15" s="30" t="s">
        <v>50</v>
      </c>
      <c r="S15" s="32"/>
      <c r="T15" s="33"/>
      <c r="U15" s="34">
        <f t="shared" si="5"/>
        <v>185</v>
      </c>
      <c r="V15" s="35">
        <f t="shared" si="6"/>
        <v>140</v>
      </c>
      <c r="W15" s="35">
        <f t="shared" si="7"/>
        <v>96</v>
      </c>
      <c r="X15" s="36" t="str">
        <f t="shared" si="8"/>
        <v>★4.5</v>
      </c>
      <c r="Z15" s="37">
        <v>1940</v>
      </c>
      <c r="AA15" s="37"/>
      <c r="AB15" s="38">
        <f t="shared" si="9"/>
        <v>21.700000000000003</v>
      </c>
      <c r="AC15" s="39">
        <f t="shared" si="10"/>
        <v>96</v>
      </c>
      <c r="AD15" s="39" t="str">
        <f t="shared" si="11"/>
        <v>★4.5</v>
      </c>
      <c r="AE15" s="38" t="str">
        <f t="shared" si="12"/>
        <v/>
      </c>
      <c r="AF15" s="39" t="str">
        <f t="shared" si="13"/>
        <v/>
      </c>
      <c r="AG15" s="39" t="str">
        <f t="shared" si="14"/>
        <v/>
      </c>
    </row>
    <row r="16" spans="1:33" ht="24" customHeight="1" x14ac:dyDescent="0.2">
      <c r="A16" s="40"/>
      <c r="B16" s="41"/>
      <c r="C16" s="42"/>
      <c r="D16" s="19" t="s">
        <v>59</v>
      </c>
      <c r="E16" s="20" t="s">
        <v>53</v>
      </c>
      <c r="F16" s="21" t="s">
        <v>60</v>
      </c>
      <c r="G16" s="22">
        <v>3.2829999999999999</v>
      </c>
      <c r="H16" s="21" t="s">
        <v>55</v>
      </c>
      <c r="I16" s="23" t="str">
        <f t="shared" si="0"/>
        <v>1,790</v>
      </c>
      <c r="J16" s="24">
        <v>5</v>
      </c>
      <c r="K16" s="25">
        <v>19.8</v>
      </c>
      <c r="L16" s="26">
        <f t="shared" si="1"/>
        <v>130.61717171717171</v>
      </c>
      <c r="M16" s="27">
        <f t="shared" si="2"/>
        <v>12.299999999999999</v>
      </c>
      <c r="N16" s="28">
        <f t="shared" si="3"/>
        <v>15.9</v>
      </c>
      <c r="O16" s="29" t="str">
        <f t="shared" si="4"/>
        <v>23.4</v>
      </c>
      <c r="P16" s="30" t="s">
        <v>61</v>
      </c>
      <c r="Q16" s="31" t="s">
        <v>45</v>
      </c>
      <c r="R16" s="30" t="s">
        <v>62</v>
      </c>
      <c r="S16" s="32"/>
      <c r="T16" s="33"/>
      <c r="U16" s="34">
        <f t="shared" si="5"/>
        <v>160</v>
      </c>
      <c r="V16" s="35">
        <f t="shared" si="6"/>
        <v>124</v>
      </c>
      <c r="W16" s="35">
        <f t="shared" si="7"/>
        <v>84</v>
      </c>
      <c r="X16" s="36" t="str">
        <f t="shared" si="8"/>
        <v>★3.0</v>
      </c>
      <c r="Z16" s="37">
        <v>1790</v>
      </c>
      <c r="AA16" s="37"/>
      <c r="AB16" s="38">
        <f t="shared" si="9"/>
        <v>23.400000000000002</v>
      </c>
      <c r="AC16" s="39">
        <f t="shared" si="10"/>
        <v>84</v>
      </c>
      <c r="AD16" s="39" t="str">
        <f t="shared" si="11"/>
        <v>★3.0</v>
      </c>
      <c r="AE16" s="38" t="str">
        <f t="shared" si="12"/>
        <v/>
      </c>
      <c r="AF16" s="39" t="str">
        <f t="shared" si="13"/>
        <v/>
      </c>
      <c r="AG16" s="39" t="str">
        <f t="shared" si="14"/>
        <v/>
      </c>
    </row>
    <row r="17" spans="1:33" ht="24" customHeight="1" x14ac:dyDescent="0.2">
      <c r="A17" s="40"/>
      <c r="B17" s="41"/>
      <c r="C17" s="42"/>
      <c r="D17" s="19" t="s">
        <v>59</v>
      </c>
      <c r="E17" s="20" t="s">
        <v>48</v>
      </c>
      <c r="F17" s="21" t="s">
        <v>60</v>
      </c>
      <c r="G17" s="22">
        <v>3.2829999999999999</v>
      </c>
      <c r="H17" s="21" t="s">
        <v>55</v>
      </c>
      <c r="I17" s="23" t="str">
        <f t="shared" si="0"/>
        <v>1,810</v>
      </c>
      <c r="J17" s="24">
        <v>5</v>
      </c>
      <c r="K17" s="25">
        <v>19.8</v>
      </c>
      <c r="L17" s="26">
        <f t="shared" si="1"/>
        <v>130.61717171717171</v>
      </c>
      <c r="M17" s="27">
        <f t="shared" si="2"/>
        <v>12.299999999999999</v>
      </c>
      <c r="N17" s="28">
        <f t="shared" si="3"/>
        <v>15.9</v>
      </c>
      <c r="O17" s="29" t="str">
        <f t="shared" si="4"/>
        <v>23.1</v>
      </c>
      <c r="P17" s="30" t="s">
        <v>61</v>
      </c>
      <c r="Q17" s="31" t="s">
        <v>45</v>
      </c>
      <c r="R17" s="30" t="s">
        <v>62</v>
      </c>
      <c r="S17" s="32"/>
      <c r="T17" s="33"/>
      <c r="U17" s="34">
        <f t="shared" si="5"/>
        <v>160</v>
      </c>
      <c r="V17" s="35">
        <f t="shared" si="6"/>
        <v>124</v>
      </c>
      <c r="W17" s="35">
        <f t="shared" si="7"/>
        <v>85</v>
      </c>
      <c r="X17" s="36" t="str">
        <f t="shared" si="8"/>
        <v>★3.5</v>
      </c>
      <c r="Z17" s="37">
        <v>1810</v>
      </c>
      <c r="AA17" s="37"/>
      <c r="AB17" s="38">
        <f t="shared" si="9"/>
        <v>23.1</v>
      </c>
      <c r="AC17" s="39">
        <f t="shared" si="10"/>
        <v>85</v>
      </c>
      <c r="AD17" s="39" t="str">
        <f t="shared" si="11"/>
        <v>★3.5</v>
      </c>
      <c r="AE17" s="38" t="str">
        <f t="shared" si="12"/>
        <v/>
      </c>
      <c r="AF17" s="39" t="str">
        <f t="shared" si="13"/>
        <v/>
      </c>
      <c r="AG17" s="39" t="str">
        <f t="shared" si="14"/>
        <v/>
      </c>
    </row>
    <row r="18" spans="1:33" ht="24" customHeight="1" x14ac:dyDescent="0.2">
      <c r="A18" s="40"/>
      <c r="B18" s="41"/>
      <c r="C18" s="42"/>
      <c r="D18" s="19" t="s">
        <v>59</v>
      </c>
      <c r="E18" s="20" t="s">
        <v>63</v>
      </c>
      <c r="F18" s="21" t="s">
        <v>60</v>
      </c>
      <c r="G18" s="22">
        <v>3.2829999999999999</v>
      </c>
      <c r="H18" s="21" t="s">
        <v>55</v>
      </c>
      <c r="I18" s="23" t="str">
        <f t="shared" si="0"/>
        <v>1,820~1,840</v>
      </c>
      <c r="J18" s="24">
        <v>5</v>
      </c>
      <c r="K18" s="25">
        <v>19.600000000000001</v>
      </c>
      <c r="L18" s="26">
        <f t="shared" si="1"/>
        <v>131.94999999999999</v>
      </c>
      <c r="M18" s="27">
        <f t="shared" si="2"/>
        <v>12.299999999999999</v>
      </c>
      <c r="N18" s="28">
        <f t="shared" si="3"/>
        <v>15.9</v>
      </c>
      <c r="O18" s="29" t="str">
        <f t="shared" si="4"/>
        <v>22.8~23.0</v>
      </c>
      <c r="P18" s="30" t="s">
        <v>61</v>
      </c>
      <c r="Q18" s="31" t="s">
        <v>45</v>
      </c>
      <c r="R18" s="30" t="s">
        <v>62</v>
      </c>
      <c r="S18" s="32"/>
      <c r="T18" s="33"/>
      <c r="U18" s="34">
        <f t="shared" si="5"/>
        <v>159</v>
      </c>
      <c r="V18" s="35">
        <f t="shared" si="6"/>
        <v>123</v>
      </c>
      <c r="W18" s="35">
        <f t="shared" si="7"/>
        <v>85</v>
      </c>
      <c r="X18" s="36" t="str">
        <f t="shared" si="8"/>
        <v>★3.5</v>
      </c>
      <c r="Z18" s="37">
        <v>1820</v>
      </c>
      <c r="AA18" s="37">
        <v>1840</v>
      </c>
      <c r="AB18" s="38">
        <f t="shared" si="9"/>
        <v>23</v>
      </c>
      <c r="AC18" s="39">
        <f t="shared" si="10"/>
        <v>85</v>
      </c>
      <c r="AD18" s="39" t="str">
        <f t="shared" si="11"/>
        <v>★3.5</v>
      </c>
      <c r="AE18" s="38">
        <f t="shared" si="12"/>
        <v>22.8</v>
      </c>
      <c r="AF18" s="39">
        <f t="shared" si="13"/>
        <v>85</v>
      </c>
      <c r="AG18" s="39" t="str">
        <f t="shared" si="14"/>
        <v>★3.5</v>
      </c>
    </row>
    <row r="19" spans="1:33" ht="24" customHeight="1" x14ac:dyDescent="0.2">
      <c r="A19" s="40"/>
      <c r="B19" s="41"/>
      <c r="C19" s="42"/>
      <c r="D19" s="19" t="s">
        <v>59</v>
      </c>
      <c r="E19" s="20" t="s">
        <v>64</v>
      </c>
      <c r="F19" s="21" t="s">
        <v>60</v>
      </c>
      <c r="G19" s="22">
        <v>3.2829999999999999</v>
      </c>
      <c r="H19" s="21" t="s">
        <v>55</v>
      </c>
      <c r="I19" s="23" t="str">
        <f t="shared" si="0"/>
        <v>1,840~1,860</v>
      </c>
      <c r="J19" s="24">
        <v>5</v>
      </c>
      <c r="K19" s="25">
        <v>18.5</v>
      </c>
      <c r="L19" s="26">
        <f t="shared" si="1"/>
        <v>139.79567567567568</v>
      </c>
      <c r="M19" s="27">
        <f t="shared" si="2"/>
        <v>12.299999999999999</v>
      </c>
      <c r="N19" s="28">
        <f t="shared" si="3"/>
        <v>15.9</v>
      </c>
      <c r="O19" s="29" t="str">
        <f t="shared" si="4"/>
        <v>22.6~22.8</v>
      </c>
      <c r="P19" s="30" t="s">
        <v>61</v>
      </c>
      <c r="Q19" s="31" t="s">
        <v>45</v>
      </c>
      <c r="R19" s="30" t="s">
        <v>50</v>
      </c>
      <c r="S19" s="32"/>
      <c r="T19" s="33"/>
      <c r="U19" s="34">
        <f t="shared" si="5"/>
        <v>150</v>
      </c>
      <c r="V19" s="35">
        <f t="shared" si="6"/>
        <v>116</v>
      </c>
      <c r="W19" s="35">
        <f t="shared" si="7"/>
        <v>81</v>
      </c>
      <c r="X19" s="36" t="str">
        <f t="shared" si="8"/>
        <v>★3.0</v>
      </c>
      <c r="Z19" s="37">
        <v>1840</v>
      </c>
      <c r="AA19" s="37">
        <v>1860</v>
      </c>
      <c r="AB19" s="38">
        <f t="shared" si="9"/>
        <v>22.8</v>
      </c>
      <c r="AC19" s="39">
        <f t="shared" si="10"/>
        <v>81</v>
      </c>
      <c r="AD19" s="39" t="str">
        <f t="shared" si="11"/>
        <v>★3.0</v>
      </c>
      <c r="AE19" s="38">
        <f t="shared" si="12"/>
        <v>22.6</v>
      </c>
      <c r="AF19" s="39">
        <f t="shared" si="13"/>
        <v>81</v>
      </c>
      <c r="AG19" s="39" t="str">
        <f t="shared" si="14"/>
        <v>★3.0</v>
      </c>
    </row>
    <row r="20" spans="1:33" ht="24" customHeight="1" x14ac:dyDescent="0.2">
      <c r="A20" s="40"/>
      <c r="B20" s="41"/>
      <c r="C20" s="42"/>
      <c r="D20" s="19" t="s">
        <v>59</v>
      </c>
      <c r="E20" s="20" t="s">
        <v>65</v>
      </c>
      <c r="F20" s="21" t="s">
        <v>60</v>
      </c>
      <c r="G20" s="22">
        <v>3.2829999999999999</v>
      </c>
      <c r="H20" s="21" t="s">
        <v>55</v>
      </c>
      <c r="I20" s="23" t="str">
        <f t="shared" si="0"/>
        <v>1,870</v>
      </c>
      <c r="J20" s="24">
        <v>5</v>
      </c>
      <c r="K20" s="25">
        <v>18.399999999999999</v>
      </c>
      <c r="L20" s="26">
        <f t="shared" si="1"/>
        <v>140.5554347826087</v>
      </c>
      <c r="M20" s="27">
        <f t="shared" si="2"/>
        <v>12.299999999999999</v>
      </c>
      <c r="N20" s="28">
        <f t="shared" si="3"/>
        <v>15.9</v>
      </c>
      <c r="O20" s="29" t="str">
        <f t="shared" si="4"/>
        <v>22.5</v>
      </c>
      <c r="P20" s="30" t="s">
        <v>61</v>
      </c>
      <c r="Q20" s="31" t="s">
        <v>45</v>
      </c>
      <c r="R20" s="30" t="s">
        <v>50</v>
      </c>
      <c r="S20" s="32"/>
      <c r="T20" s="33"/>
      <c r="U20" s="34">
        <f t="shared" si="5"/>
        <v>149</v>
      </c>
      <c r="V20" s="35">
        <f t="shared" si="6"/>
        <v>115</v>
      </c>
      <c r="W20" s="35">
        <f t="shared" si="7"/>
        <v>81</v>
      </c>
      <c r="X20" s="36" t="str">
        <f t="shared" si="8"/>
        <v>★3.0</v>
      </c>
      <c r="Z20" s="37">
        <v>1870</v>
      </c>
      <c r="AA20" s="37"/>
      <c r="AB20" s="38">
        <f t="shared" si="9"/>
        <v>22.5</v>
      </c>
      <c r="AC20" s="39">
        <f t="shared" si="10"/>
        <v>81</v>
      </c>
      <c r="AD20" s="39" t="str">
        <f t="shared" si="11"/>
        <v>★3.0</v>
      </c>
      <c r="AE20" s="38" t="str">
        <f t="shared" si="12"/>
        <v/>
      </c>
      <c r="AF20" s="39" t="str">
        <f t="shared" si="13"/>
        <v/>
      </c>
      <c r="AG20" s="39" t="str">
        <f t="shared" si="14"/>
        <v/>
      </c>
    </row>
    <row r="21" spans="1:33" ht="24" customHeight="1" x14ac:dyDescent="0.2">
      <c r="A21" s="40"/>
      <c r="B21" s="43"/>
      <c r="C21" s="44"/>
      <c r="D21" s="19" t="s">
        <v>59</v>
      </c>
      <c r="E21" s="20" t="s">
        <v>66</v>
      </c>
      <c r="F21" s="21" t="s">
        <v>60</v>
      </c>
      <c r="G21" s="22">
        <v>3.2829999999999999</v>
      </c>
      <c r="H21" s="21" t="s">
        <v>55</v>
      </c>
      <c r="I21" s="23" t="str">
        <f t="shared" si="0"/>
        <v>1,890</v>
      </c>
      <c r="J21" s="24">
        <v>5</v>
      </c>
      <c r="K21" s="25">
        <v>18.3</v>
      </c>
      <c r="L21" s="26">
        <f t="shared" si="1"/>
        <v>141.32349726775956</v>
      </c>
      <c r="M21" s="27">
        <f t="shared" si="2"/>
        <v>11.299999999999999</v>
      </c>
      <c r="N21" s="28">
        <f t="shared" si="3"/>
        <v>14.9</v>
      </c>
      <c r="O21" s="29" t="str">
        <f t="shared" si="4"/>
        <v>22.3</v>
      </c>
      <c r="P21" s="30" t="s">
        <v>61</v>
      </c>
      <c r="Q21" s="31" t="s">
        <v>45</v>
      </c>
      <c r="R21" s="30" t="s">
        <v>50</v>
      </c>
      <c r="S21" s="32"/>
      <c r="T21" s="33"/>
      <c r="U21" s="34">
        <f t="shared" si="5"/>
        <v>161</v>
      </c>
      <c r="V21" s="35">
        <f t="shared" si="6"/>
        <v>122</v>
      </c>
      <c r="W21" s="35">
        <f t="shared" si="7"/>
        <v>82</v>
      </c>
      <c r="X21" s="36" t="str">
        <f t="shared" si="8"/>
        <v>★3.0</v>
      </c>
      <c r="Z21" s="37">
        <v>1890</v>
      </c>
      <c r="AA21" s="37"/>
      <c r="AB21" s="38">
        <f t="shared" si="9"/>
        <v>22.3</v>
      </c>
      <c r="AC21" s="39">
        <f t="shared" si="10"/>
        <v>82</v>
      </c>
      <c r="AD21" s="39" t="str">
        <f t="shared" si="11"/>
        <v>★3.0</v>
      </c>
      <c r="AE21" s="38" t="str">
        <f t="shared" si="12"/>
        <v/>
      </c>
      <c r="AF21" s="39" t="str">
        <f t="shared" si="13"/>
        <v/>
      </c>
      <c r="AG21" s="39" t="str">
        <f t="shared" si="14"/>
        <v/>
      </c>
    </row>
    <row r="22" spans="1:33" ht="24" customHeight="1" x14ac:dyDescent="0.2">
      <c r="A22" s="40"/>
      <c r="B22" s="17"/>
      <c r="C22" s="45" t="s">
        <v>67</v>
      </c>
      <c r="D22" s="19" t="s">
        <v>68</v>
      </c>
      <c r="E22" s="20" t="s">
        <v>69</v>
      </c>
      <c r="F22" s="21" t="s">
        <v>42</v>
      </c>
      <c r="G22" s="22">
        <v>1.756</v>
      </c>
      <c r="H22" s="21" t="s">
        <v>43</v>
      </c>
      <c r="I22" s="23" t="str">
        <f t="shared" si="0"/>
        <v>1,460</v>
      </c>
      <c r="J22" s="24">
        <v>5</v>
      </c>
      <c r="K22" s="25">
        <v>19.5</v>
      </c>
      <c r="L22" s="26">
        <f t="shared" si="1"/>
        <v>132.62666666666667</v>
      </c>
      <c r="M22" s="27">
        <f t="shared" si="2"/>
        <v>15.9</v>
      </c>
      <c r="N22" s="28">
        <f t="shared" si="3"/>
        <v>19.400000000000002</v>
      </c>
      <c r="O22" s="29" t="str">
        <f t="shared" si="4"/>
        <v>26.6</v>
      </c>
      <c r="P22" s="30" t="s">
        <v>44</v>
      </c>
      <c r="Q22" s="31" t="s">
        <v>45</v>
      </c>
      <c r="R22" s="30" t="s">
        <v>46</v>
      </c>
      <c r="S22" s="32"/>
      <c r="T22" s="33"/>
      <c r="U22" s="34">
        <f t="shared" si="5"/>
        <v>122</v>
      </c>
      <c r="V22" s="35">
        <f t="shared" si="6"/>
        <v>100</v>
      </c>
      <c r="W22" s="35">
        <f t="shared" si="7"/>
        <v>73</v>
      </c>
      <c r="X22" s="36" t="str">
        <f t="shared" si="8"/>
        <v>★2.0</v>
      </c>
      <c r="Z22" s="37">
        <v>1460</v>
      </c>
      <c r="AA22" s="37"/>
      <c r="AB22" s="38">
        <f t="shared" si="9"/>
        <v>26.6</v>
      </c>
      <c r="AC22" s="39">
        <f t="shared" si="10"/>
        <v>73</v>
      </c>
      <c r="AD22" s="39" t="str">
        <f t="shared" si="11"/>
        <v>★2.0</v>
      </c>
      <c r="AE22" s="38" t="str">
        <f t="shared" si="12"/>
        <v/>
      </c>
      <c r="AF22" s="39" t="str">
        <f t="shared" si="13"/>
        <v/>
      </c>
      <c r="AG22" s="39" t="str">
        <f t="shared" si="14"/>
        <v/>
      </c>
    </row>
    <row r="23" spans="1:33" ht="24" customHeight="1" x14ac:dyDescent="0.2">
      <c r="A23" s="40"/>
      <c r="B23" s="43"/>
      <c r="C23" s="44"/>
      <c r="D23" s="19" t="s">
        <v>68</v>
      </c>
      <c r="E23" s="20" t="s">
        <v>70</v>
      </c>
      <c r="F23" s="21" t="s">
        <v>42</v>
      </c>
      <c r="G23" s="22">
        <v>1.756</v>
      </c>
      <c r="H23" s="21" t="s">
        <v>43</v>
      </c>
      <c r="I23" s="23" t="str">
        <f t="shared" si="0"/>
        <v>1,540</v>
      </c>
      <c r="J23" s="24">
        <v>5</v>
      </c>
      <c r="K23" s="25">
        <v>18.7</v>
      </c>
      <c r="L23" s="26">
        <f t="shared" si="1"/>
        <v>138.30053475935827</v>
      </c>
      <c r="M23" s="27">
        <f t="shared" si="2"/>
        <v>14.6</v>
      </c>
      <c r="N23" s="28">
        <f t="shared" si="3"/>
        <v>18.200000000000003</v>
      </c>
      <c r="O23" s="29" t="str">
        <f t="shared" si="4"/>
        <v>25.9</v>
      </c>
      <c r="P23" s="30" t="s">
        <v>44</v>
      </c>
      <c r="Q23" s="31" t="s">
        <v>45</v>
      </c>
      <c r="R23" s="30" t="s">
        <v>50</v>
      </c>
      <c r="S23" s="32"/>
      <c r="T23" s="33"/>
      <c r="U23" s="34">
        <f t="shared" si="5"/>
        <v>128</v>
      </c>
      <c r="V23" s="35">
        <f t="shared" si="6"/>
        <v>102</v>
      </c>
      <c r="W23" s="35">
        <f t="shared" si="7"/>
        <v>72</v>
      </c>
      <c r="X23" s="36" t="str">
        <f t="shared" si="8"/>
        <v>★2.0</v>
      </c>
      <c r="Z23" s="37">
        <v>1540</v>
      </c>
      <c r="AA23" s="37"/>
      <c r="AB23" s="38">
        <f t="shared" si="9"/>
        <v>25.900000000000002</v>
      </c>
      <c r="AC23" s="39">
        <f t="shared" si="10"/>
        <v>72</v>
      </c>
      <c r="AD23" s="39" t="str">
        <f t="shared" si="11"/>
        <v>★2.0</v>
      </c>
      <c r="AE23" s="38" t="str">
        <f t="shared" si="12"/>
        <v/>
      </c>
      <c r="AF23" s="39" t="str">
        <f t="shared" si="13"/>
        <v/>
      </c>
      <c r="AG23" s="39" t="str">
        <f t="shared" si="14"/>
        <v/>
      </c>
    </row>
    <row r="24" spans="1:33" ht="24" customHeight="1" x14ac:dyDescent="0.2">
      <c r="A24" s="40"/>
      <c r="B24" s="17"/>
      <c r="C24" s="45" t="s">
        <v>71</v>
      </c>
      <c r="D24" s="19" t="s">
        <v>72</v>
      </c>
      <c r="E24" s="20" t="s">
        <v>73</v>
      </c>
      <c r="F24" s="21" t="s">
        <v>54</v>
      </c>
      <c r="G24" s="22">
        <v>3.2829999999999999</v>
      </c>
      <c r="H24" s="21" t="s">
        <v>55</v>
      </c>
      <c r="I24" s="23" t="str">
        <f t="shared" si="0"/>
        <v>2,090</v>
      </c>
      <c r="J24" s="24" t="s">
        <v>74</v>
      </c>
      <c r="K24" s="25">
        <v>19.2</v>
      </c>
      <c r="L24" s="26">
        <f t="shared" si="1"/>
        <v>134.69895833333334</v>
      </c>
      <c r="M24" s="27">
        <f t="shared" si="2"/>
        <v>10.4</v>
      </c>
      <c r="N24" s="28">
        <f t="shared" si="3"/>
        <v>14</v>
      </c>
      <c r="O24" s="29" t="str">
        <f t="shared" si="4"/>
        <v>20.0</v>
      </c>
      <c r="P24" s="30" t="s">
        <v>56</v>
      </c>
      <c r="Q24" s="31" t="s">
        <v>45</v>
      </c>
      <c r="R24" s="30" t="s">
        <v>50</v>
      </c>
      <c r="S24" s="32"/>
      <c r="T24" s="33"/>
      <c r="U24" s="34">
        <f t="shared" si="5"/>
        <v>184</v>
      </c>
      <c r="V24" s="35">
        <f t="shared" si="6"/>
        <v>137</v>
      </c>
      <c r="W24" s="35">
        <f t="shared" si="7"/>
        <v>96</v>
      </c>
      <c r="X24" s="36" t="str">
        <f t="shared" si="8"/>
        <v>★4.5</v>
      </c>
      <c r="Z24" s="37">
        <v>2090</v>
      </c>
      <c r="AA24" s="37"/>
      <c r="AB24" s="38">
        <f t="shared" si="9"/>
        <v>20</v>
      </c>
      <c r="AC24" s="39">
        <f t="shared" si="10"/>
        <v>96</v>
      </c>
      <c r="AD24" s="39" t="str">
        <f t="shared" si="11"/>
        <v>★4.5</v>
      </c>
      <c r="AE24" s="38" t="str">
        <f t="shared" si="12"/>
        <v/>
      </c>
      <c r="AF24" s="39" t="str">
        <f t="shared" si="13"/>
        <v/>
      </c>
      <c r="AG24" s="39" t="str">
        <f t="shared" si="14"/>
        <v/>
      </c>
    </row>
    <row r="25" spans="1:33" ht="24" customHeight="1" x14ac:dyDescent="0.2">
      <c r="A25" s="40"/>
      <c r="B25" s="41"/>
      <c r="C25" s="42"/>
      <c r="D25" s="19" t="s">
        <v>72</v>
      </c>
      <c r="E25" s="20" t="s">
        <v>75</v>
      </c>
      <c r="F25" s="21" t="s">
        <v>54</v>
      </c>
      <c r="G25" s="22">
        <v>3.2829999999999999</v>
      </c>
      <c r="H25" s="21" t="s">
        <v>55</v>
      </c>
      <c r="I25" s="23" t="str">
        <f t="shared" si="0"/>
        <v>2,100</v>
      </c>
      <c r="J25" s="24">
        <v>7</v>
      </c>
      <c r="K25" s="25">
        <v>19.100000000000001</v>
      </c>
      <c r="L25" s="26">
        <f t="shared" si="1"/>
        <v>135.40418848167536</v>
      </c>
      <c r="M25" s="27">
        <f t="shared" si="2"/>
        <v>10.4</v>
      </c>
      <c r="N25" s="28">
        <f t="shared" si="3"/>
        <v>14</v>
      </c>
      <c r="O25" s="29" t="str">
        <f t="shared" si="4"/>
        <v>19.8</v>
      </c>
      <c r="P25" s="30" t="s">
        <v>56</v>
      </c>
      <c r="Q25" s="31" t="s">
        <v>45</v>
      </c>
      <c r="R25" s="30" t="s">
        <v>50</v>
      </c>
      <c r="S25" s="32"/>
      <c r="T25" s="33"/>
      <c r="U25" s="34">
        <f t="shared" si="5"/>
        <v>183</v>
      </c>
      <c r="V25" s="35">
        <f t="shared" si="6"/>
        <v>136</v>
      </c>
      <c r="W25" s="35">
        <f t="shared" si="7"/>
        <v>96</v>
      </c>
      <c r="X25" s="36" t="str">
        <f t="shared" si="8"/>
        <v>★4.5</v>
      </c>
      <c r="Z25" s="37">
        <v>2100</v>
      </c>
      <c r="AA25" s="37"/>
      <c r="AB25" s="38">
        <f t="shared" si="9"/>
        <v>19.8</v>
      </c>
      <c r="AC25" s="39">
        <f t="shared" si="10"/>
        <v>96</v>
      </c>
      <c r="AD25" s="39" t="str">
        <f t="shared" si="11"/>
        <v>★4.5</v>
      </c>
      <c r="AE25" s="38" t="str">
        <f t="shared" si="12"/>
        <v/>
      </c>
      <c r="AF25" s="39" t="str">
        <f t="shared" si="13"/>
        <v/>
      </c>
      <c r="AG25" s="39" t="str">
        <f t="shared" si="14"/>
        <v/>
      </c>
    </row>
    <row r="26" spans="1:33" ht="24" customHeight="1" x14ac:dyDescent="0.2">
      <c r="A26" s="40"/>
      <c r="B26" s="41"/>
      <c r="C26" s="42"/>
      <c r="D26" s="19" t="s">
        <v>72</v>
      </c>
      <c r="E26" s="20" t="s">
        <v>76</v>
      </c>
      <c r="F26" s="21" t="s">
        <v>54</v>
      </c>
      <c r="G26" s="22">
        <v>3.2829999999999999</v>
      </c>
      <c r="H26" s="21" t="s">
        <v>55</v>
      </c>
      <c r="I26" s="23" t="str">
        <f t="shared" si="0"/>
        <v>2,120</v>
      </c>
      <c r="J26" s="24" t="s">
        <v>77</v>
      </c>
      <c r="K26" s="25">
        <v>19.100000000000001</v>
      </c>
      <c r="L26" s="26">
        <f t="shared" si="1"/>
        <v>135.40418848167536</v>
      </c>
      <c r="M26" s="27">
        <f t="shared" si="2"/>
        <v>9.6</v>
      </c>
      <c r="N26" s="28">
        <f t="shared" si="3"/>
        <v>13.1</v>
      </c>
      <c r="O26" s="29" t="str">
        <f t="shared" si="4"/>
        <v>19.5</v>
      </c>
      <c r="P26" s="30" t="s">
        <v>56</v>
      </c>
      <c r="Q26" s="31" t="s">
        <v>45</v>
      </c>
      <c r="R26" s="30" t="s">
        <v>50</v>
      </c>
      <c r="S26" s="32"/>
      <c r="T26" s="33"/>
      <c r="U26" s="34">
        <f t="shared" si="5"/>
        <v>198</v>
      </c>
      <c r="V26" s="35">
        <f t="shared" si="6"/>
        <v>145</v>
      </c>
      <c r="W26" s="35">
        <f t="shared" si="7"/>
        <v>97</v>
      </c>
      <c r="X26" s="36" t="str">
        <f t="shared" si="8"/>
        <v>★4.5</v>
      </c>
      <c r="Z26" s="37">
        <v>2120</v>
      </c>
      <c r="AA26" s="37"/>
      <c r="AB26" s="38">
        <f t="shared" si="9"/>
        <v>19.5</v>
      </c>
      <c r="AC26" s="39">
        <f t="shared" si="10"/>
        <v>97</v>
      </c>
      <c r="AD26" s="39" t="str">
        <f t="shared" si="11"/>
        <v>★4.5</v>
      </c>
      <c r="AE26" s="38" t="str">
        <f t="shared" si="12"/>
        <v/>
      </c>
      <c r="AF26" s="39" t="str">
        <f t="shared" si="13"/>
        <v/>
      </c>
      <c r="AG26" s="39" t="str">
        <f t="shared" si="14"/>
        <v/>
      </c>
    </row>
    <row r="27" spans="1:33" ht="24" customHeight="1" x14ac:dyDescent="0.2">
      <c r="A27" s="40"/>
      <c r="B27" s="41"/>
      <c r="C27" s="42"/>
      <c r="D27" s="19" t="s">
        <v>72</v>
      </c>
      <c r="E27" s="20" t="s">
        <v>78</v>
      </c>
      <c r="F27" s="21" t="s">
        <v>54</v>
      </c>
      <c r="G27" s="22">
        <v>3.2829999999999999</v>
      </c>
      <c r="H27" s="21" t="s">
        <v>55</v>
      </c>
      <c r="I27" s="23" t="str">
        <f t="shared" si="0"/>
        <v>2,120~2,130</v>
      </c>
      <c r="J27" s="24" t="s">
        <v>77</v>
      </c>
      <c r="K27" s="46">
        <v>19</v>
      </c>
      <c r="L27" s="47">
        <f t="shared" si="1"/>
        <v>136.11684210526315</v>
      </c>
      <c r="M27" s="27">
        <f t="shared" si="2"/>
        <v>9.6</v>
      </c>
      <c r="N27" s="28">
        <f t="shared" si="3"/>
        <v>13.1</v>
      </c>
      <c r="O27" s="29" t="str">
        <f t="shared" si="4"/>
        <v>19.4~19.5</v>
      </c>
      <c r="P27" s="30" t="s">
        <v>56</v>
      </c>
      <c r="Q27" s="31" t="s">
        <v>45</v>
      </c>
      <c r="R27" s="30" t="s">
        <v>50</v>
      </c>
      <c r="S27" s="32"/>
      <c r="T27" s="33"/>
      <c r="U27" s="34">
        <f t="shared" si="5"/>
        <v>197</v>
      </c>
      <c r="V27" s="35">
        <f t="shared" si="6"/>
        <v>145</v>
      </c>
      <c r="W27" s="35">
        <f t="shared" si="7"/>
        <v>97</v>
      </c>
      <c r="X27" s="36" t="str">
        <f t="shared" si="8"/>
        <v>★4.5</v>
      </c>
      <c r="Z27" s="37">
        <v>2120</v>
      </c>
      <c r="AA27" s="37">
        <v>2130</v>
      </c>
      <c r="AB27" s="38">
        <f t="shared" si="9"/>
        <v>19.5</v>
      </c>
      <c r="AC27" s="39">
        <f t="shared" si="10"/>
        <v>97</v>
      </c>
      <c r="AD27" s="39" t="str">
        <f t="shared" si="11"/>
        <v>★4.5</v>
      </c>
      <c r="AE27" s="38">
        <f t="shared" si="12"/>
        <v>19.400000000000002</v>
      </c>
      <c r="AF27" s="39">
        <f t="shared" si="13"/>
        <v>97</v>
      </c>
      <c r="AG27" s="39" t="str">
        <f t="shared" si="14"/>
        <v>★4.5</v>
      </c>
    </row>
    <row r="28" spans="1:33" ht="24" customHeight="1" x14ac:dyDescent="0.2">
      <c r="A28" s="40"/>
      <c r="B28" s="41"/>
      <c r="C28" s="42"/>
      <c r="D28" s="19" t="s">
        <v>79</v>
      </c>
      <c r="E28" s="20" t="s">
        <v>80</v>
      </c>
      <c r="F28" s="21" t="s">
        <v>81</v>
      </c>
      <c r="G28" s="22">
        <v>3.2829999999999999</v>
      </c>
      <c r="H28" s="21" t="s">
        <v>55</v>
      </c>
      <c r="I28" s="23" t="str">
        <f t="shared" si="0"/>
        <v>1,980~1,990</v>
      </c>
      <c r="J28" s="24" t="s">
        <v>77</v>
      </c>
      <c r="K28" s="25">
        <v>18.3</v>
      </c>
      <c r="L28" s="26">
        <f t="shared" si="1"/>
        <v>141.32349726775956</v>
      </c>
      <c r="M28" s="27">
        <f t="shared" si="2"/>
        <v>11.299999999999999</v>
      </c>
      <c r="N28" s="28">
        <f t="shared" si="3"/>
        <v>14.9</v>
      </c>
      <c r="O28" s="29" t="str">
        <f t="shared" si="4"/>
        <v>21.2~21.3</v>
      </c>
      <c r="P28" s="30" t="s">
        <v>61</v>
      </c>
      <c r="Q28" s="31" t="s">
        <v>45</v>
      </c>
      <c r="R28" s="30" t="s">
        <v>62</v>
      </c>
      <c r="S28" s="32"/>
      <c r="T28" s="33"/>
      <c r="U28" s="34">
        <f t="shared" si="5"/>
        <v>161</v>
      </c>
      <c r="V28" s="35">
        <f t="shared" si="6"/>
        <v>122</v>
      </c>
      <c r="W28" s="35" t="str">
        <f t="shared" si="7"/>
        <v>85~86</v>
      </c>
      <c r="X28" s="36" t="str">
        <f t="shared" si="8"/>
        <v>★3.5</v>
      </c>
      <c r="Z28" s="37">
        <v>1980</v>
      </c>
      <c r="AA28" s="37">
        <v>1990</v>
      </c>
      <c r="AB28" s="38">
        <f t="shared" si="9"/>
        <v>21.3</v>
      </c>
      <c r="AC28" s="39">
        <f t="shared" si="10"/>
        <v>85</v>
      </c>
      <c r="AD28" s="39" t="str">
        <f t="shared" si="11"/>
        <v>★3.5</v>
      </c>
      <c r="AE28" s="38">
        <f t="shared" si="12"/>
        <v>21.200000000000003</v>
      </c>
      <c r="AF28" s="39">
        <f t="shared" si="13"/>
        <v>86</v>
      </c>
      <c r="AG28" s="39" t="str">
        <f t="shared" si="14"/>
        <v>★3.5</v>
      </c>
    </row>
    <row r="29" spans="1:33" ht="24" customHeight="1" x14ac:dyDescent="0.2">
      <c r="A29" s="40"/>
      <c r="B29" s="41"/>
      <c r="C29" s="42"/>
      <c r="D29" s="19" t="s">
        <v>79</v>
      </c>
      <c r="E29" s="20" t="s">
        <v>82</v>
      </c>
      <c r="F29" s="21" t="s">
        <v>81</v>
      </c>
      <c r="G29" s="22">
        <v>3.2829999999999999</v>
      </c>
      <c r="H29" s="21" t="s">
        <v>55</v>
      </c>
      <c r="I29" s="23" t="str">
        <f t="shared" si="0"/>
        <v>2,000~2,010</v>
      </c>
      <c r="J29" s="24" t="s">
        <v>77</v>
      </c>
      <c r="K29" s="25">
        <v>18.2</v>
      </c>
      <c r="L29" s="26">
        <f t="shared" si="1"/>
        <v>142.1</v>
      </c>
      <c r="M29" s="27">
        <f t="shared" si="2"/>
        <v>10.4</v>
      </c>
      <c r="N29" s="28">
        <f t="shared" si="3"/>
        <v>14</v>
      </c>
      <c r="O29" s="29" t="str">
        <f t="shared" si="4"/>
        <v>20.9~21.1</v>
      </c>
      <c r="P29" s="30" t="s">
        <v>61</v>
      </c>
      <c r="Q29" s="31" t="s">
        <v>45</v>
      </c>
      <c r="R29" s="30" t="s">
        <v>62</v>
      </c>
      <c r="S29" s="32"/>
      <c r="T29" s="33"/>
      <c r="U29" s="34">
        <f t="shared" si="5"/>
        <v>175</v>
      </c>
      <c r="V29" s="35">
        <f t="shared" si="6"/>
        <v>130</v>
      </c>
      <c r="W29" s="35" t="str">
        <f t="shared" si="7"/>
        <v>86~87</v>
      </c>
      <c r="X29" s="36" t="str">
        <f t="shared" si="8"/>
        <v>★3.5</v>
      </c>
      <c r="Z29" s="37">
        <v>2000</v>
      </c>
      <c r="AA29" s="37">
        <v>2010</v>
      </c>
      <c r="AB29" s="38">
        <f t="shared" si="9"/>
        <v>21.1</v>
      </c>
      <c r="AC29" s="39">
        <f t="shared" si="10"/>
        <v>86</v>
      </c>
      <c r="AD29" s="39" t="str">
        <f t="shared" si="11"/>
        <v>★3.5</v>
      </c>
      <c r="AE29" s="38">
        <f t="shared" si="12"/>
        <v>20.9</v>
      </c>
      <c r="AF29" s="39">
        <f t="shared" si="13"/>
        <v>87</v>
      </c>
      <c r="AG29" s="39" t="str">
        <f t="shared" si="14"/>
        <v>★3.5</v>
      </c>
    </row>
    <row r="30" spans="1:33" ht="24" customHeight="1" x14ac:dyDescent="0.2">
      <c r="A30" s="40"/>
      <c r="B30" s="41"/>
      <c r="C30" s="42"/>
      <c r="D30" s="19" t="s">
        <v>79</v>
      </c>
      <c r="E30" s="20" t="s">
        <v>83</v>
      </c>
      <c r="F30" s="21" t="s">
        <v>81</v>
      </c>
      <c r="G30" s="22">
        <v>3.2829999999999999</v>
      </c>
      <c r="H30" s="21" t="s">
        <v>55</v>
      </c>
      <c r="I30" s="23" t="str">
        <f t="shared" si="0"/>
        <v>2,020~2,040</v>
      </c>
      <c r="J30" s="24" t="s">
        <v>77</v>
      </c>
      <c r="K30" s="25">
        <v>18.100000000000001</v>
      </c>
      <c r="L30" s="26">
        <f t="shared" si="1"/>
        <v>142.88508287292817</v>
      </c>
      <c r="M30" s="27">
        <f t="shared" si="2"/>
        <v>10.4</v>
      </c>
      <c r="N30" s="28">
        <f t="shared" si="3"/>
        <v>14</v>
      </c>
      <c r="O30" s="29" t="str">
        <f t="shared" si="4"/>
        <v>20.5~20.8</v>
      </c>
      <c r="P30" s="30" t="s">
        <v>61</v>
      </c>
      <c r="Q30" s="31" t="s">
        <v>45</v>
      </c>
      <c r="R30" s="30" t="s">
        <v>62</v>
      </c>
      <c r="S30" s="32"/>
      <c r="T30" s="33"/>
      <c r="U30" s="34">
        <f t="shared" si="5"/>
        <v>174</v>
      </c>
      <c r="V30" s="35">
        <f t="shared" si="6"/>
        <v>129</v>
      </c>
      <c r="W30" s="35" t="str">
        <f t="shared" si="7"/>
        <v>87~88</v>
      </c>
      <c r="X30" s="36" t="str">
        <f t="shared" si="8"/>
        <v>★3.5</v>
      </c>
      <c r="Z30" s="37">
        <v>2020</v>
      </c>
      <c r="AA30" s="37">
        <v>2040</v>
      </c>
      <c r="AB30" s="38">
        <f t="shared" si="9"/>
        <v>20.8</v>
      </c>
      <c r="AC30" s="39">
        <f t="shared" si="10"/>
        <v>87</v>
      </c>
      <c r="AD30" s="39" t="str">
        <f t="shared" si="11"/>
        <v>★3.5</v>
      </c>
      <c r="AE30" s="38">
        <f t="shared" si="12"/>
        <v>20.5</v>
      </c>
      <c r="AF30" s="39">
        <f t="shared" si="13"/>
        <v>88</v>
      </c>
      <c r="AG30" s="39" t="str">
        <f t="shared" si="14"/>
        <v>★3.5</v>
      </c>
    </row>
    <row r="31" spans="1:33" ht="24" customHeight="1" x14ac:dyDescent="0.2">
      <c r="A31" s="40"/>
      <c r="B31" s="41"/>
      <c r="C31" s="42"/>
      <c r="D31" s="19" t="s">
        <v>79</v>
      </c>
      <c r="E31" s="20" t="s">
        <v>84</v>
      </c>
      <c r="F31" s="21" t="s">
        <v>81</v>
      </c>
      <c r="G31" s="22">
        <v>3.2829999999999999</v>
      </c>
      <c r="H31" s="21" t="s">
        <v>55</v>
      </c>
      <c r="I31" s="23" t="str">
        <f t="shared" si="0"/>
        <v>2,030</v>
      </c>
      <c r="J31" s="24" t="s">
        <v>77</v>
      </c>
      <c r="K31" s="25">
        <v>16.899999999999999</v>
      </c>
      <c r="L31" s="26">
        <f t="shared" si="1"/>
        <v>153.03076923076927</v>
      </c>
      <c r="M31" s="27">
        <f t="shared" si="2"/>
        <v>10.4</v>
      </c>
      <c r="N31" s="28">
        <f t="shared" si="3"/>
        <v>14</v>
      </c>
      <c r="O31" s="29" t="str">
        <f t="shared" si="4"/>
        <v>20.6</v>
      </c>
      <c r="P31" s="30" t="s">
        <v>61</v>
      </c>
      <c r="Q31" s="31" t="s">
        <v>45</v>
      </c>
      <c r="R31" s="30" t="s">
        <v>50</v>
      </c>
      <c r="S31" s="32"/>
      <c r="T31" s="33"/>
      <c r="U31" s="34">
        <f t="shared" si="5"/>
        <v>162</v>
      </c>
      <c r="V31" s="35">
        <f t="shared" si="6"/>
        <v>120</v>
      </c>
      <c r="W31" s="35">
        <f t="shared" si="7"/>
        <v>82</v>
      </c>
      <c r="X31" s="36" t="str">
        <f t="shared" si="8"/>
        <v>★3.0</v>
      </c>
      <c r="Z31" s="37">
        <v>2030</v>
      </c>
      <c r="AA31" s="37"/>
      <c r="AB31" s="38">
        <f t="shared" si="9"/>
        <v>20.6</v>
      </c>
      <c r="AC31" s="39">
        <f t="shared" si="10"/>
        <v>82</v>
      </c>
      <c r="AD31" s="39" t="str">
        <f t="shared" si="11"/>
        <v>★3.0</v>
      </c>
      <c r="AE31" s="38" t="str">
        <f t="shared" si="12"/>
        <v/>
      </c>
      <c r="AF31" s="39" t="str">
        <f t="shared" si="13"/>
        <v/>
      </c>
      <c r="AG31" s="39" t="str">
        <f t="shared" si="14"/>
        <v/>
      </c>
    </row>
    <row r="32" spans="1:33" ht="24" customHeight="1" x14ac:dyDescent="0.2">
      <c r="A32" s="40"/>
      <c r="B32" s="41"/>
      <c r="C32" s="42"/>
      <c r="D32" s="19" t="s">
        <v>79</v>
      </c>
      <c r="E32" s="20" t="s">
        <v>85</v>
      </c>
      <c r="F32" s="21" t="s">
        <v>81</v>
      </c>
      <c r="G32" s="22">
        <v>3.2829999999999999</v>
      </c>
      <c r="H32" s="21" t="s">
        <v>55</v>
      </c>
      <c r="I32" s="23" t="str">
        <f t="shared" si="0"/>
        <v>2,030~2,050</v>
      </c>
      <c r="J32" s="24" t="s">
        <v>77</v>
      </c>
      <c r="K32" s="25">
        <v>16.8</v>
      </c>
      <c r="L32" s="26">
        <f t="shared" si="1"/>
        <v>153.94166666666666</v>
      </c>
      <c r="M32" s="27">
        <f t="shared" si="2"/>
        <v>10.4</v>
      </c>
      <c r="N32" s="28">
        <f t="shared" si="3"/>
        <v>14</v>
      </c>
      <c r="O32" s="29" t="str">
        <f t="shared" si="4"/>
        <v>20.4~20.6</v>
      </c>
      <c r="P32" s="30" t="s">
        <v>61</v>
      </c>
      <c r="Q32" s="31" t="s">
        <v>45</v>
      </c>
      <c r="R32" s="30" t="s">
        <v>50</v>
      </c>
      <c r="S32" s="32"/>
      <c r="T32" s="33"/>
      <c r="U32" s="34">
        <f t="shared" si="5"/>
        <v>161</v>
      </c>
      <c r="V32" s="35">
        <f t="shared" si="6"/>
        <v>120</v>
      </c>
      <c r="W32" s="35" t="str">
        <f t="shared" si="7"/>
        <v>81~82</v>
      </c>
      <c r="X32" s="36" t="str">
        <f t="shared" si="8"/>
        <v>★3.0</v>
      </c>
      <c r="Z32" s="37">
        <v>2030</v>
      </c>
      <c r="AA32" s="37">
        <v>2050</v>
      </c>
      <c r="AB32" s="38">
        <f t="shared" si="9"/>
        <v>20.6</v>
      </c>
      <c r="AC32" s="39">
        <f t="shared" si="10"/>
        <v>81</v>
      </c>
      <c r="AD32" s="39" t="str">
        <f t="shared" si="11"/>
        <v>★3.0</v>
      </c>
      <c r="AE32" s="38">
        <f t="shared" si="12"/>
        <v>20.400000000000002</v>
      </c>
      <c r="AF32" s="39">
        <f t="shared" si="13"/>
        <v>82</v>
      </c>
      <c r="AG32" s="39" t="str">
        <f t="shared" si="14"/>
        <v>★3.0</v>
      </c>
    </row>
    <row r="33" spans="1:33" ht="24" customHeight="1" x14ac:dyDescent="0.2">
      <c r="A33" s="40"/>
      <c r="B33" s="43"/>
      <c r="C33" s="44"/>
      <c r="D33" s="19" t="s">
        <v>79</v>
      </c>
      <c r="E33" s="20" t="s">
        <v>86</v>
      </c>
      <c r="F33" s="21" t="s">
        <v>81</v>
      </c>
      <c r="G33" s="22">
        <v>3.2829999999999999</v>
      </c>
      <c r="H33" s="21" t="s">
        <v>55</v>
      </c>
      <c r="I33" s="23" t="str">
        <f t="shared" si="0"/>
        <v>2,060~2,080</v>
      </c>
      <c r="J33" s="24" t="s">
        <v>77</v>
      </c>
      <c r="K33" s="25">
        <v>16.7</v>
      </c>
      <c r="L33" s="26">
        <f t="shared" si="1"/>
        <v>154.86347305389222</v>
      </c>
      <c r="M33" s="27">
        <f t="shared" si="2"/>
        <v>10.4</v>
      </c>
      <c r="N33" s="28">
        <f t="shared" si="3"/>
        <v>14</v>
      </c>
      <c r="O33" s="29" t="str">
        <f t="shared" si="4"/>
        <v>20.1~20.3</v>
      </c>
      <c r="P33" s="30" t="s">
        <v>61</v>
      </c>
      <c r="Q33" s="31" t="s">
        <v>45</v>
      </c>
      <c r="R33" s="30" t="s">
        <v>50</v>
      </c>
      <c r="S33" s="32"/>
      <c r="T33" s="33"/>
      <c r="U33" s="34">
        <f t="shared" si="5"/>
        <v>160</v>
      </c>
      <c r="V33" s="35">
        <f t="shared" si="6"/>
        <v>119</v>
      </c>
      <c r="W33" s="35" t="str">
        <f t="shared" si="7"/>
        <v>82~83</v>
      </c>
      <c r="X33" s="36" t="str">
        <f t="shared" si="8"/>
        <v>★3.0</v>
      </c>
      <c r="Z33" s="37">
        <v>2060</v>
      </c>
      <c r="AA33" s="37">
        <v>2080</v>
      </c>
      <c r="AB33" s="38">
        <f t="shared" si="9"/>
        <v>20.3</v>
      </c>
      <c r="AC33" s="39">
        <f t="shared" si="10"/>
        <v>82</v>
      </c>
      <c r="AD33" s="39" t="str">
        <f t="shared" si="11"/>
        <v>★3.0</v>
      </c>
      <c r="AE33" s="38">
        <f t="shared" si="12"/>
        <v>20.100000000000001</v>
      </c>
      <c r="AF33" s="39">
        <f t="shared" si="13"/>
        <v>83</v>
      </c>
      <c r="AG33" s="39" t="str">
        <f t="shared" si="14"/>
        <v>★3.0</v>
      </c>
    </row>
    <row r="34" spans="1:33" ht="24" customHeight="1" x14ac:dyDescent="0.2">
      <c r="A34" s="40"/>
      <c r="B34" s="17"/>
      <c r="C34" s="45" t="s">
        <v>87</v>
      </c>
      <c r="D34" s="19" t="s">
        <v>88</v>
      </c>
      <c r="E34" s="20" t="s">
        <v>89</v>
      </c>
      <c r="F34" s="21" t="s">
        <v>90</v>
      </c>
      <c r="G34" s="22">
        <v>2.1880000000000002</v>
      </c>
      <c r="H34" s="21" t="s">
        <v>43</v>
      </c>
      <c r="I34" s="23" t="str">
        <f t="shared" si="0"/>
        <v>1,630~1,640</v>
      </c>
      <c r="J34" s="24">
        <v>5</v>
      </c>
      <c r="K34" s="25">
        <v>17.399999999999999</v>
      </c>
      <c r="L34" s="26">
        <f t="shared" si="1"/>
        <v>148.63333333333335</v>
      </c>
      <c r="M34" s="27">
        <f t="shared" si="2"/>
        <v>14.6</v>
      </c>
      <c r="N34" s="28">
        <f t="shared" si="3"/>
        <v>18.200000000000003</v>
      </c>
      <c r="O34" s="29" t="str">
        <f t="shared" si="4"/>
        <v>24.9~25.0</v>
      </c>
      <c r="P34" s="30" t="s">
        <v>44</v>
      </c>
      <c r="Q34" s="31" t="s">
        <v>45</v>
      </c>
      <c r="R34" s="30" t="s">
        <v>46</v>
      </c>
      <c r="S34" s="32"/>
      <c r="T34" s="33"/>
      <c r="U34" s="34">
        <f t="shared" si="5"/>
        <v>119</v>
      </c>
      <c r="V34" s="35" t="str">
        <f t="shared" si="6"/>
        <v/>
      </c>
      <c r="W34" s="35">
        <f t="shared" si="7"/>
        <v>69</v>
      </c>
      <c r="X34" s="36" t="str">
        <f t="shared" si="8"/>
        <v>★1.5</v>
      </c>
      <c r="Z34" s="37">
        <v>1630</v>
      </c>
      <c r="AA34" s="37">
        <v>1640</v>
      </c>
      <c r="AB34" s="38">
        <f t="shared" si="9"/>
        <v>25</v>
      </c>
      <c r="AC34" s="39">
        <f t="shared" si="10"/>
        <v>69</v>
      </c>
      <c r="AD34" s="39" t="str">
        <f t="shared" si="11"/>
        <v>★1.5</v>
      </c>
      <c r="AE34" s="38">
        <f t="shared" si="12"/>
        <v>24.900000000000002</v>
      </c>
      <c r="AF34" s="39">
        <f t="shared" si="13"/>
        <v>69</v>
      </c>
      <c r="AG34" s="39" t="str">
        <f t="shared" si="14"/>
        <v>★1.5</v>
      </c>
    </row>
    <row r="35" spans="1:33" ht="24" customHeight="1" x14ac:dyDescent="0.2">
      <c r="A35" s="40"/>
      <c r="B35" s="41"/>
      <c r="C35" s="42"/>
      <c r="D35" s="19" t="s">
        <v>88</v>
      </c>
      <c r="E35" s="20" t="s">
        <v>91</v>
      </c>
      <c r="F35" s="21" t="s">
        <v>90</v>
      </c>
      <c r="G35" s="22">
        <v>2.1880000000000002</v>
      </c>
      <c r="H35" s="21" t="s">
        <v>43</v>
      </c>
      <c r="I35" s="23" t="str">
        <f t="shared" si="0"/>
        <v>1,650</v>
      </c>
      <c r="J35" s="24">
        <v>5</v>
      </c>
      <c r="K35" s="25">
        <v>17.399999999999999</v>
      </c>
      <c r="L35" s="26">
        <f t="shared" si="1"/>
        <v>148.63333333333335</v>
      </c>
      <c r="M35" s="27">
        <f t="shared" si="2"/>
        <v>14.6</v>
      </c>
      <c r="N35" s="28">
        <f t="shared" si="3"/>
        <v>18.200000000000003</v>
      </c>
      <c r="O35" s="29" t="str">
        <f t="shared" si="4"/>
        <v>24.8</v>
      </c>
      <c r="P35" s="30" t="s">
        <v>44</v>
      </c>
      <c r="Q35" s="31" t="s">
        <v>45</v>
      </c>
      <c r="R35" s="30" t="s">
        <v>46</v>
      </c>
      <c r="S35" s="32"/>
      <c r="T35" s="33"/>
      <c r="U35" s="34">
        <f t="shared" si="5"/>
        <v>119</v>
      </c>
      <c r="V35" s="35" t="str">
        <f t="shared" si="6"/>
        <v/>
      </c>
      <c r="W35" s="35">
        <f t="shared" si="7"/>
        <v>70</v>
      </c>
      <c r="X35" s="36" t="str">
        <f t="shared" si="8"/>
        <v>★2.0</v>
      </c>
      <c r="Z35" s="37">
        <v>1650</v>
      </c>
      <c r="AA35" s="37"/>
      <c r="AB35" s="38">
        <f t="shared" si="9"/>
        <v>24.8</v>
      </c>
      <c r="AC35" s="39">
        <f t="shared" si="10"/>
        <v>70</v>
      </c>
      <c r="AD35" s="39" t="str">
        <f t="shared" si="11"/>
        <v>★2.0</v>
      </c>
      <c r="AE35" s="38" t="str">
        <f t="shared" si="12"/>
        <v/>
      </c>
      <c r="AF35" s="39" t="str">
        <f t="shared" si="13"/>
        <v/>
      </c>
      <c r="AG35" s="39" t="str">
        <f t="shared" si="14"/>
        <v/>
      </c>
    </row>
    <row r="36" spans="1:33" ht="24" customHeight="1" x14ac:dyDescent="0.2">
      <c r="A36" s="40"/>
      <c r="B36" s="41"/>
      <c r="C36" s="42"/>
      <c r="D36" s="19" t="s">
        <v>88</v>
      </c>
      <c r="E36" s="20" t="s">
        <v>92</v>
      </c>
      <c r="F36" s="21" t="s">
        <v>90</v>
      </c>
      <c r="G36" s="22">
        <v>2.1880000000000002</v>
      </c>
      <c r="H36" s="21" t="s">
        <v>43</v>
      </c>
      <c r="I36" s="23" t="str">
        <f t="shared" si="0"/>
        <v>1,660</v>
      </c>
      <c r="J36" s="24">
        <v>5</v>
      </c>
      <c r="K36" s="25">
        <v>17.399999999999999</v>
      </c>
      <c r="L36" s="26">
        <f t="shared" si="1"/>
        <v>148.63333333333335</v>
      </c>
      <c r="M36" s="27">
        <f t="shared" si="2"/>
        <v>13.5</v>
      </c>
      <c r="N36" s="28">
        <f t="shared" si="3"/>
        <v>17</v>
      </c>
      <c r="O36" s="29" t="str">
        <f t="shared" si="4"/>
        <v>24.7</v>
      </c>
      <c r="P36" s="30" t="s">
        <v>44</v>
      </c>
      <c r="Q36" s="31" t="s">
        <v>45</v>
      </c>
      <c r="R36" s="30" t="s">
        <v>46</v>
      </c>
      <c r="S36" s="32"/>
      <c r="T36" s="33"/>
      <c r="U36" s="34">
        <f t="shared" si="5"/>
        <v>128</v>
      </c>
      <c r="V36" s="35">
        <f t="shared" si="6"/>
        <v>102</v>
      </c>
      <c r="W36" s="35">
        <f t="shared" si="7"/>
        <v>70</v>
      </c>
      <c r="X36" s="36" t="str">
        <f t="shared" si="8"/>
        <v>★2.0</v>
      </c>
      <c r="Z36" s="37">
        <v>1660</v>
      </c>
      <c r="AA36" s="37"/>
      <c r="AB36" s="38">
        <f t="shared" si="9"/>
        <v>24.700000000000003</v>
      </c>
      <c r="AC36" s="39">
        <f t="shared" si="10"/>
        <v>70</v>
      </c>
      <c r="AD36" s="39" t="str">
        <f t="shared" si="11"/>
        <v>★2.0</v>
      </c>
      <c r="AE36" s="38" t="str">
        <f t="shared" si="12"/>
        <v/>
      </c>
      <c r="AF36" s="39" t="str">
        <f t="shared" si="13"/>
        <v/>
      </c>
      <c r="AG36" s="39" t="str">
        <f t="shared" si="14"/>
        <v/>
      </c>
    </row>
    <row r="37" spans="1:33" ht="27.75" customHeight="1" thickBot="1" x14ac:dyDescent="0.25">
      <c r="A37" s="48"/>
      <c r="B37" s="43"/>
      <c r="C37" s="44"/>
      <c r="D37" s="19" t="s">
        <v>88</v>
      </c>
      <c r="E37" s="20" t="s">
        <v>93</v>
      </c>
      <c r="F37" s="21" t="s">
        <v>90</v>
      </c>
      <c r="G37" s="22">
        <v>2.1880000000000002</v>
      </c>
      <c r="H37" s="21" t="s">
        <v>43</v>
      </c>
      <c r="I37" s="23" t="str">
        <f t="shared" si="0"/>
        <v>1,690~1,720</v>
      </c>
      <c r="J37" s="24">
        <v>5</v>
      </c>
      <c r="K37" s="49">
        <v>16.600000000000001</v>
      </c>
      <c r="L37" s="50">
        <f t="shared" si="1"/>
        <v>155.79638554216865</v>
      </c>
      <c r="M37" s="27">
        <f t="shared" si="2"/>
        <v>13.5</v>
      </c>
      <c r="N37" s="28">
        <f t="shared" si="3"/>
        <v>17</v>
      </c>
      <c r="O37" s="29" t="str">
        <f t="shared" si="4"/>
        <v>24.1~24.5</v>
      </c>
      <c r="P37" s="30" t="s">
        <v>44</v>
      </c>
      <c r="Q37" s="31" t="s">
        <v>45</v>
      </c>
      <c r="R37" s="30" t="s">
        <v>50</v>
      </c>
      <c r="S37" s="32"/>
      <c r="T37" s="33"/>
      <c r="U37" s="34">
        <f t="shared" si="5"/>
        <v>122</v>
      </c>
      <c r="V37" s="35" t="str">
        <f t="shared" si="6"/>
        <v/>
      </c>
      <c r="W37" s="35" t="str">
        <f t="shared" si="7"/>
        <v>67~68</v>
      </c>
      <c r="X37" s="36" t="str">
        <f t="shared" si="8"/>
        <v>★1.5</v>
      </c>
      <c r="Z37" s="37">
        <v>1690</v>
      </c>
      <c r="AA37" s="37">
        <v>1720</v>
      </c>
      <c r="AB37" s="38">
        <f t="shared" si="9"/>
        <v>24.5</v>
      </c>
      <c r="AC37" s="39">
        <f t="shared" si="10"/>
        <v>67</v>
      </c>
      <c r="AD37" s="39" t="str">
        <f t="shared" si="11"/>
        <v>★1.5</v>
      </c>
      <c r="AE37" s="38">
        <f t="shared" si="12"/>
        <v>24.1</v>
      </c>
      <c r="AF37" s="39">
        <f t="shared" si="13"/>
        <v>68</v>
      </c>
      <c r="AG37" s="39" t="str">
        <f t="shared" si="14"/>
        <v>★1.5</v>
      </c>
    </row>
    <row r="38" spans="1:33" x14ac:dyDescent="0.2">
      <c r="E38" s="2"/>
      <c r="J38" s="51"/>
      <c r="M38" s="52"/>
    </row>
    <row r="39" spans="1:33" x14ac:dyDescent="0.2">
      <c r="B39" s="2" t="s">
        <v>94</v>
      </c>
      <c r="E39" s="2"/>
      <c r="M39" s="52"/>
    </row>
    <row r="40" spans="1:33" x14ac:dyDescent="0.2">
      <c r="E40" s="2"/>
      <c r="M40" s="52"/>
    </row>
    <row r="71" ht="33.65" customHeight="1" x14ac:dyDescent="0.2"/>
    <row r="84" spans="5:5" x14ac:dyDescent="0.2">
      <c r="E84" s="53"/>
    </row>
  </sheetData>
  <sheetProtection selectLockedCells="1"/>
  <mergeCells count="40"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W4:X4"/>
    <mergeCell ref="Z4:Z8"/>
    <mergeCell ref="AA4:AA8"/>
    <mergeCell ref="AB4:AB8"/>
    <mergeCell ref="AC4:AC8"/>
    <mergeCell ref="Q6:Q8"/>
    <mergeCell ref="AD4:AD8"/>
    <mergeCell ref="K4:O4"/>
    <mergeCell ref="P4:P8"/>
    <mergeCell ref="Q4:S5"/>
    <mergeCell ref="T4:T5"/>
    <mergeCell ref="U4:U8"/>
    <mergeCell ref="V4:V8"/>
    <mergeCell ref="S6:S8"/>
    <mergeCell ref="T6:T8"/>
    <mergeCell ref="R6:R8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D6:D8"/>
    <mergeCell ref="E6:E8"/>
    <mergeCell ref="F6:F8"/>
    <mergeCell ref="G6:G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0" firstPageNumber="0" fitToHeight="0" orientation="landscape" r:id="rId1"/>
  <headerFooter alignWithMargins="0">
    <oddHeader>&amp;R様式1-2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EA71E-01FD-4924-9852-F21158F69621}">
  <sheetPr>
    <tabColor indexed="13"/>
    <pageSetUpPr fitToPage="1"/>
  </sheetPr>
  <dimension ref="A1:AG64"/>
  <sheetViews>
    <sheetView tabSelected="1" view="pageBreakPreview" zoomScaleNormal="100" zoomScaleSheetLayoutView="100" workbookViewId="0">
      <selection activeCell="N15" sqref="N15"/>
    </sheetView>
  </sheetViews>
  <sheetFormatPr defaultRowHeight="10" x14ac:dyDescent="0.2"/>
  <cols>
    <col min="1" max="1" width="15.90625" style="2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6.26953125" style="3" customWidth="1"/>
    <col min="6" max="6" width="13.08984375" style="2" customWidth="1"/>
    <col min="7" max="7" width="7.36328125" style="2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6.36328125" style="2" bestFit="1" customWidth="1"/>
    <col min="12" max="12" width="8.7265625" style="2" bestFit="1" customWidth="1"/>
    <col min="13" max="14" width="8.453125" style="2" bestFit="1" customWidth="1"/>
    <col min="15" max="15" width="8.6328125" style="2" customWidth="1"/>
    <col min="16" max="16" width="14.36328125" style="2" bestFit="1" customWidth="1"/>
    <col min="17" max="17" width="13.453125" style="2" customWidth="1"/>
    <col min="18" max="18" width="6" style="2" customWidth="1"/>
    <col min="19" max="19" width="17.26953125" style="2" customWidth="1"/>
    <col min="20" max="20" width="11" style="2" bestFit="1" customWidth="1"/>
    <col min="21" max="22" width="8.26953125" style="2" bestFit="1" customWidth="1"/>
    <col min="23" max="25" width="8.7265625" style="2"/>
    <col min="26" max="27" width="10.6328125" style="2" customWidth="1"/>
    <col min="28" max="33" width="9" style="2" hidden="1" customWidth="1"/>
    <col min="34" max="256" width="8.7265625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6.26953125" style="2" customWidth="1"/>
    <col min="262" max="262" width="13.08984375" style="2" customWidth="1"/>
    <col min="263" max="263" width="7.36328125" style="2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7265625" style="2" bestFit="1" customWidth="1"/>
    <col min="269" max="270" width="8.453125" style="2" bestFit="1" customWidth="1"/>
    <col min="271" max="271" width="8.6328125" style="2" customWidth="1"/>
    <col min="272" max="272" width="14.36328125" style="2" bestFit="1" customWidth="1"/>
    <col min="273" max="273" width="13.453125" style="2" customWidth="1"/>
    <col min="274" max="274" width="6" style="2" customWidth="1"/>
    <col min="275" max="275" width="17.26953125" style="2" customWidth="1"/>
    <col min="276" max="276" width="11" style="2" bestFit="1" customWidth="1"/>
    <col min="277" max="278" width="8.26953125" style="2" bestFit="1" customWidth="1"/>
    <col min="279" max="512" width="8.7265625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6.26953125" style="2" customWidth="1"/>
    <col min="518" max="518" width="13.08984375" style="2" customWidth="1"/>
    <col min="519" max="519" width="7.36328125" style="2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7265625" style="2" bestFit="1" customWidth="1"/>
    <col min="525" max="526" width="8.453125" style="2" bestFit="1" customWidth="1"/>
    <col min="527" max="527" width="8.6328125" style="2" customWidth="1"/>
    <col min="528" max="528" width="14.36328125" style="2" bestFit="1" customWidth="1"/>
    <col min="529" max="529" width="13.453125" style="2" customWidth="1"/>
    <col min="530" max="530" width="6" style="2" customWidth="1"/>
    <col min="531" max="531" width="17.26953125" style="2" customWidth="1"/>
    <col min="532" max="532" width="11" style="2" bestFit="1" customWidth="1"/>
    <col min="533" max="534" width="8.26953125" style="2" bestFit="1" customWidth="1"/>
    <col min="535" max="768" width="8.7265625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6.26953125" style="2" customWidth="1"/>
    <col min="774" max="774" width="13.08984375" style="2" customWidth="1"/>
    <col min="775" max="775" width="7.36328125" style="2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7265625" style="2" bestFit="1" customWidth="1"/>
    <col min="781" max="782" width="8.453125" style="2" bestFit="1" customWidth="1"/>
    <col min="783" max="783" width="8.6328125" style="2" customWidth="1"/>
    <col min="784" max="784" width="14.36328125" style="2" bestFit="1" customWidth="1"/>
    <col min="785" max="785" width="13.453125" style="2" customWidth="1"/>
    <col min="786" max="786" width="6" style="2" customWidth="1"/>
    <col min="787" max="787" width="17.26953125" style="2" customWidth="1"/>
    <col min="788" max="788" width="11" style="2" bestFit="1" customWidth="1"/>
    <col min="789" max="790" width="8.26953125" style="2" bestFit="1" customWidth="1"/>
    <col min="791" max="1024" width="8.7265625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6.26953125" style="2" customWidth="1"/>
    <col min="1030" max="1030" width="13.08984375" style="2" customWidth="1"/>
    <col min="1031" max="1031" width="7.36328125" style="2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7265625" style="2" bestFit="1" customWidth="1"/>
    <col min="1037" max="1038" width="8.453125" style="2" bestFit="1" customWidth="1"/>
    <col min="1039" max="1039" width="8.6328125" style="2" customWidth="1"/>
    <col min="1040" max="1040" width="14.36328125" style="2" bestFit="1" customWidth="1"/>
    <col min="1041" max="1041" width="13.453125" style="2" customWidth="1"/>
    <col min="1042" max="1042" width="6" style="2" customWidth="1"/>
    <col min="1043" max="1043" width="17.26953125" style="2" customWidth="1"/>
    <col min="1044" max="1044" width="11" style="2" bestFit="1" customWidth="1"/>
    <col min="1045" max="1046" width="8.26953125" style="2" bestFit="1" customWidth="1"/>
    <col min="1047" max="1280" width="8.7265625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6.26953125" style="2" customWidth="1"/>
    <col min="1286" max="1286" width="13.08984375" style="2" customWidth="1"/>
    <col min="1287" max="1287" width="7.36328125" style="2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7265625" style="2" bestFit="1" customWidth="1"/>
    <col min="1293" max="1294" width="8.453125" style="2" bestFit="1" customWidth="1"/>
    <col min="1295" max="1295" width="8.6328125" style="2" customWidth="1"/>
    <col min="1296" max="1296" width="14.36328125" style="2" bestFit="1" customWidth="1"/>
    <col min="1297" max="1297" width="13.453125" style="2" customWidth="1"/>
    <col min="1298" max="1298" width="6" style="2" customWidth="1"/>
    <col min="1299" max="1299" width="17.26953125" style="2" customWidth="1"/>
    <col min="1300" max="1300" width="11" style="2" bestFit="1" customWidth="1"/>
    <col min="1301" max="1302" width="8.26953125" style="2" bestFit="1" customWidth="1"/>
    <col min="1303" max="1536" width="8.7265625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6.26953125" style="2" customWidth="1"/>
    <col min="1542" max="1542" width="13.08984375" style="2" customWidth="1"/>
    <col min="1543" max="1543" width="7.36328125" style="2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7265625" style="2" bestFit="1" customWidth="1"/>
    <col min="1549" max="1550" width="8.453125" style="2" bestFit="1" customWidth="1"/>
    <col min="1551" max="1551" width="8.6328125" style="2" customWidth="1"/>
    <col min="1552" max="1552" width="14.36328125" style="2" bestFit="1" customWidth="1"/>
    <col min="1553" max="1553" width="13.453125" style="2" customWidth="1"/>
    <col min="1554" max="1554" width="6" style="2" customWidth="1"/>
    <col min="1555" max="1555" width="17.26953125" style="2" customWidth="1"/>
    <col min="1556" max="1556" width="11" style="2" bestFit="1" customWidth="1"/>
    <col min="1557" max="1558" width="8.26953125" style="2" bestFit="1" customWidth="1"/>
    <col min="1559" max="1792" width="8.7265625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6.26953125" style="2" customWidth="1"/>
    <col min="1798" max="1798" width="13.08984375" style="2" customWidth="1"/>
    <col min="1799" max="1799" width="7.36328125" style="2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7265625" style="2" bestFit="1" customWidth="1"/>
    <col min="1805" max="1806" width="8.453125" style="2" bestFit="1" customWidth="1"/>
    <col min="1807" max="1807" width="8.6328125" style="2" customWidth="1"/>
    <col min="1808" max="1808" width="14.36328125" style="2" bestFit="1" customWidth="1"/>
    <col min="1809" max="1809" width="13.453125" style="2" customWidth="1"/>
    <col min="1810" max="1810" width="6" style="2" customWidth="1"/>
    <col min="1811" max="1811" width="17.26953125" style="2" customWidth="1"/>
    <col min="1812" max="1812" width="11" style="2" bestFit="1" customWidth="1"/>
    <col min="1813" max="1814" width="8.26953125" style="2" bestFit="1" customWidth="1"/>
    <col min="1815" max="2048" width="8.7265625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6.26953125" style="2" customWidth="1"/>
    <col min="2054" max="2054" width="13.08984375" style="2" customWidth="1"/>
    <col min="2055" max="2055" width="7.36328125" style="2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7265625" style="2" bestFit="1" customWidth="1"/>
    <col min="2061" max="2062" width="8.453125" style="2" bestFit="1" customWidth="1"/>
    <col min="2063" max="2063" width="8.6328125" style="2" customWidth="1"/>
    <col min="2064" max="2064" width="14.36328125" style="2" bestFit="1" customWidth="1"/>
    <col min="2065" max="2065" width="13.453125" style="2" customWidth="1"/>
    <col min="2066" max="2066" width="6" style="2" customWidth="1"/>
    <col min="2067" max="2067" width="17.26953125" style="2" customWidth="1"/>
    <col min="2068" max="2068" width="11" style="2" bestFit="1" customWidth="1"/>
    <col min="2069" max="2070" width="8.26953125" style="2" bestFit="1" customWidth="1"/>
    <col min="2071" max="2304" width="8.7265625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6.26953125" style="2" customWidth="1"/>
    <col min="2310" max="2310" width="13.08984375" style="2" customWidth="1"/>
    <col min="2311" max="2311" width="7.36328125" style="2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7265625" style="2" bestFit="1" customWidth="1"/>
    <col min="2317" max="2318" width="8.453125" style="2" bestFit="1" customWidth="1"/>
    <col min="2319" max="2319" width="8.6328125" style="2" customWidth="1"/>
    <col min="2320" max="2320" width="14.36328125" style="2" bestFit="1" customWidth="1"/>
    <col min="2321" max="2321" width="13.453125" style="2" customWidth="1"/>
    <col min="2322" max="2322" width="6" style="2" customWidth="1"/>
    <col min="2323" max="2323" width="17.26953125" style="2" customWidth="1"/>
    <col min="2324" max="2324" width="11" style="2" bestFit="1" customWidth="1"/>
    <col min="2325" max="2326" width="8.26953125" style="2" bestFit="1" customWidth="1"/>
    <col min="2327" max="2560" width="8.7265625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6.26953125" style="2" customWidth="1"/>
    <col min="2566" max="2566" width="13.08984375" style="2" customWidth="1"/>
    <col min="2567" max="2567" width="7.36328125" style="2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7265625" style="2" bestFit="1" customWidth="1"/>
    <col min="2573" max="2574" width="8.453125" style="2" bestFit="1" customWidth="1"/>
    <col min="2575" max="2575" width="8.6328125" style="2" customWidth="1"/>
    <col min="2576" max="2576" width="14.36328125" style="2" bestFit="1" customWidth="1"/>
    <col min="2577" max="2577" width="13.453125" style="2" customWidth="1"/>
    <col min="2578" max="2578" width="6" style="2" customWidth="1"/>
    <col min="2579" max="2579" width="17.26953125" style="2" customWidth="1"/>
    <col min="2580" max="2580" width="11" style="2" bestFit="1" customWidth="1"/>
    <col min="2581" max="2582" width="8.26953125" style="2" bestFit="1" customWidth="1"/>
    <col min="2583" max="2816" width="8.7265625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6.26953125" style="2" customWidth="1"/>
    <col min="2822" max="2822" width="13.08984375" style="2" customWidth="1"/>
    <col min="2823" max="2823" width="7.36328125" style="2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7265625" style="2" bestFit="1" customWidth="1"/>
    <col min="2829" max="2830" width="8.453125" style="2" bestFit="1" customWidth="1"/>
    <col min="2831" max="2831" width="8.6328125" style="2" customWidth="1"/>
    <col min="2832" max="2832" width="14.36328125" style="2" bestFit="1" customWidth="1"/>
    <col min="2833" max="2833" width="13.453125" style="2" customWidth="1"/>
    <col min="2834" max="2834" width="6" style="2" customWidth="1"/>
    <col min="2835" max="2835" width="17.26953125" style="2" customWidth="1"/>
    <col min="2836" max="2836" width="11" style="2" bestFit="1" customWidth="1"/>
    <col min="2837" max="2838" width="8.26953125" style="2" bestFit="1" customWidth="1"/>
    <col min="2839" max="3072" width="8.7265625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6.26953125" style="2" customWidth="1"/>
    <col min="3078" max="3078" width="13.08984375" style="2" customWidth="1"/>
    <col min="3079" max="3079" width="7.36328125" style="2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7265625" style="2" bestFit="1" customWidth="1"/>
    <col min="3085" max="3086" width="8.453125" style="2" bestFit="1" customWidth="1"/>
    <col min="3087" max="3087" width="8.6328125" style="2" customWidth="1"/>
    <col min="3088" max="3088" width="14.36328125" style="2" bestFit="1" customWidth="1"/>
    <col min="3089" max="3089" width="13.453125" style="2" customWidth="1"/>
    <col min="3090" max="3090" width="6" style="2" customWidth="1"/>
    <col min="3091" max="3091" width="17.26953125" style="2" customWidth="1"/>
    <col min="3092" max="3092" width="11" style="2" bestFit="1" customWidth="1"/>
    <col min="3093" max="3094" width="8.26953125" style="2" bestFit="1" customWidth="1"/>
    <col min="3095" max="3328" width="8.7265625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6.26953125" style="2" customWidth="1"/>
    <col min="3334" max="3334" width="13.08984375" style="2" customWidth="1"/>
    <col min="3335" max="3335" width="7.36328125" style="2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7265625" style="2" bestFit="1" customWidth="1"/>
    <col min="3341" max="3342" width="8.453125" style="2" bestFit="1" customWidth="1"/>
    <col min="3343" max="3343" width="8.6328125" style="2" customWidth="1"/>
    <col min="3344" max="3344" width="14.36328125" style="2" bestFit="1" customWidth="1"/>
    <col min="3345" max="3345" width="13.453125" style="2" customWidth="1"/>
    <col min="3346" max="3346" width="6" style="2" customWidth="1"/>
    <col min="3347" max="3347" width="17.26953125" style="2" customWidth="1"/>
    <col min="3348" max="3348" width="11" style="2" bestFit="1" customWidth="1"/>
    <col min="3349" max="3350" width="8.26953125" style="2" bestFit="1" customWidth="1"/>
    <col min="3351" max="3584" width="8.7265625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6.26953125" style="2" customWidth="1"/>
    <col min="3590" max="3590" width="13.08984375" style="2" customWidth="1"/>
    <col min="3591" max="3591" width="7.36328125" style="2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7265625" style="2" bestFit="1" customWidth="1"/>
    <col min="3597" max="3598" width="8.453125" style="2" bestFit="1" customWidth="1"/>
    <col min="3599" max="3599" width="8.6328125" style="2" customWidth="1"/>
    <col min="3600" max="3600" width="14.36328125" style="2" bestFit="1" customWidth="1"/>
    <col min="3601" max="3601" width="13.453125" style="2" customWidth="1"/>
    <col min="3602" max="3602" width="6" style="2" customWidth="1"/>
    <col min="3603" max="3603" width="17.26953125" style="2" customWidth="1"/>
    <col min="3604" max="3604" width="11" style="2" bestFit="1" customWidth="1"/>
    <col min="3605" max="3606" width="8.26953125" style="2" bestFit="1" customWidth="1"/>
    <col min="3607" max="3840" width="8.7265625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6.26953125" style="2" customWidth="1"/>
    <col min="3846" max="3846" width="13.08984375" style="2" customWidth="1"/>
    <col min="3847" max="3847" width="7.36328125" style="2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7265625" style="2" bestFit="1" customWidth="1"/>
    <col min="3853" max="3854" width="8.453125" style="2" bestFit="1" customWidth="1"/>
    <col min="3855" max="3855" width="8.6328125" style="2" customWidth="1"/>
    <col min="3856" max="3856" width="14.36328125" style="2" bestFit="1" customWidth="1"/>
    <col min="3857" max="3857" width="13.453125" style="2" customWidth="1"/>
    <col min="3858" max="3858" width="6" style="2" customWidth="1"/>
    <col min="3859" max="3859" width="17.26953125" style="2" customWidth="1"/>
    <col min="3860" max="3860" width="11" style="2" bestFit="1" customWidth="1"/>
    <col min="3861" max="3862" width="8.26953125" style="2" bestFit="1" customWidth="1"/>
    <col min="3863" max="4096" width="8.7265625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6.26953125" style="2" customWidth="1"/>
    <col min="4102" max="4102" width="13.08984375" style="2" customWidth="1"/>
    <col min="4103" max="4103" width="7.36328125" style="2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7265625" style="2" bestFit="1" customWidth="1"/>
    <col min="4109" max="4110" width="8.453125" style="2" bestFit="1" customWidth="1"/>
    <col min="4111" max="4111" width="8.6328125" style="2" customWidth="1"/>
    <col min="4112" max="4112" width="14.36328125" style="2" bestFit="1" customWidth="1"/>
    <col min="4113" max="4113" width="13.453125" style="2" customWidth="1"/>
    <col min="4114" max="4114" width="6" style="2" customWidth="1"/>
    <col min="4115" max="4115" width="17.26953125" style="2" customWidth="1"/>
    <col min="4116" max="4116" width="11" style="2" bestFit="1" customWidth="1"/>
    <col min="4117" max="4118" width="8.26953125" style="2" bestFit="1" customWidth="1"/>
    <col min="4119" max="4352" width="8.7265625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6.26953125" style="2" customWidth="1"/>
    <col min="4358" max="4358" width="13.08984375" style="2" customWidth="1"/>
    <col min="4359" max="4359" width="7.36328125" style="2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7265625" style="2" bestFit="1" customWidth="1"/>
    <col min="4365" max="4366" width="8.453125" style="2" bestFit="1" customWidth="1"/>
    <col min="4367" max="4367" width="8.6328125" style="2" customWidth="1"/>
    <col min="4368" max="4368" width="14.36328125" style="2" bestFit="1" customWidth="1"/>
    <col min="4369" max="4369" width="13.453125" style="2" customWidth="1"/>
    <col min="4370" max="4370" width="6" style="2" customWidth="1"/>
    <col min="4371" max="4371" width="17.26953125" style="2" customWidth="1"/>
    <col min="4372" max="4372" width="11" style="2" bestFit="1" customWidth="1"/>
    <col min="4373" max="4374" width="8.26953125" style="2" bestFit="1" customWidth="1"/>
    <col min="4375" max="4608" width="8.7265625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6.26953125" style="2" customWidth="1"/>
    <col min="4614" max="4614" width="13.08984375" style="2" customWidth="1"/>
    <col min="4615" max="4615" width="7.36328125" style="2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7265625" style="2" bestFit="1" customWidth="1"/>
    <col min="4621" max="4622" width="8.453125" style="2" bestFit="1" customWidth="1"/>
    <col min="4623" max="4623" width="8.6328125" style="2" customWidth="1"/>
    <col min="4624" max="4624" width="14.36328125" style="2" bestFit="1" customWidth="1"/>
    <col min="4625" max="4625" width="13.453125" style="2" customWidth="1"/>
    <col min="4626" max="4626" width="6" style="2" customWidth="1"/>
    <col min="4627" max="4627" width="17.26953125" style="2" customWidth="1"/>
    <col min="4628" max="4628" width="11" style="2" bestFit="1" customWidth="1"/>
    <col min="4629" max="4630" width="8.26953125" style="2" bestFit="1" customWidth="1"/>
    <col min="4631" max="4864" width="8.7265625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6.26953125" style="2" customWidth="1"/>
    <col min="4870" max="4870" width="13.08984375" style="2" customWidth="1"/>
    <col min="4871" max="4871" width="7.36328125" style="2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7265625" style="2" bestFit="1" customWidth="1"/>
    <col min="4877" max="4878" width="8.453125" style="2" bestFit="1" customWidth="1"/>
    <col min="4879" max="4879" width="8.6328125" style="2" customWidth="1"/>
    <col min="4880" max="4880" width="14.36328125" style="2" bestFit="1" customWidth="1"/>
    <col min="4881" max="4881" width="13.453125" style="2" customWidth="1"/>
    <col min="4882" max="4882" width="6" style="2" customWidth="1"/>
    <col min="4883" max="4883" width="17.26953125" style="2" customWidth="1"/>
    <col min="4884" max="4884" width="11" style="2" bestFit="1" customWidth="1"/>
    <col min="4885" max="4886" width="8.26953125" style="2" bestFit="1" customWidth="1"/>
    <col min="4887" max="5120" width="8.7265625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6.26953125" style="2" customWidth="1"/>
    <col min="5126" max="5126" width="13.08984375" style="2" customWidth="1"/>
    <col min="5127" max="5127" width="7.36328125" style="2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7265625" style="2" bestFit="1" customWidth="1"/>
    <col min="5133" max="5134" width="8.453125" style="2" bestFit="1" customWidth="1"/>
    <col min="5135" max="5135" width="8.6328125" style="2" customWidth="1"/>
    <col min="5136" max="5136" width="14.36328125" style="2" bestFit="1" customWidth="1"/>
    <col min="5137" max="5137" width="13.453125" style="2" customWidth="1"/>
    <col min="5138" max="5138" width="6" style="2" customWidth="1"/>
    <col min="5139" max="5139" width="17.26953125" style="2" customWidth="1"/>
    <col min="5140" max="5140" width="11" style="2" bestFit="1" customWidth="1"/>
    <col min="5141" max="5142" width="8.26953125" style="2" bestFit="1" customWidth="1"/>
    <col min="5143" max="5376" width="8.7265625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6.26953125" style="2" customWidth="1"/>
    <col min="5382" max="5382" width="13.08984375" style="2" customWidth="1"/>
    <col min="5383" max="5383" width="7.36328125" style="2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7265625" style="2" bestFit="1" customWidth="1"/>
    <col min="5389" max="5390" width="8.453125" style="2" bestFit="1" customWidth="1"/>
    <col min="5391" max="5391" width="8.6328125" style="2" customWidth="1"/>
    <col min="5392" max="5392" width="14.36328125" style="2" bestFit="1" customWidth="1"/>
    <col min="5393" max="5393" width="13.453125" style="2" customWidth="1"/>
    <col min="5394" max="5394" width="6" style="2" customWidth="1"/>
    <col min="5395" max="5395" width="17.26953125" style="2" customWidth="1"/>
    <col min="5396" max="5396" width="11" style="2" bestFit="1" customWidth="1"/>
    <col min="5397" max="5398" width="8.26953125" style="2" bestFit="1" customWidth="1"/>
    <col min="5399" max="5632" width="8.7265625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6.26953125" style="2" customWidth="1"/>
    <col min="5638" max="5638" width="13.08984375" style="2" customWidth="1"/>
    <col min="5639" max="5639" width="7.36328125" style="2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7265625" style="2" bestFit="1" customWidth="1"/>
    <col min="5645" max="5646" width="8.453125" style="2" bestFit="1" customWidth="1"/>
    <col min="5647" max="5647" width="8.6328125" style="2" customWidth="1"/>
    <col min="5648" max="5648" width="14.36328125" style="2" bestFit="1" customWidth="1"/>
    <col min="5649" max="5649" width="13.453125" style="2" customWidth="1"/>
    <col min="5650" max="5650" width="6" style="2" customWidth="1"/>
    <col min="5651" max="5651" width="17.26953125" style="2" customWidth="1"/>
    <col min="5652" max="5652" width="11" style="2" bestFit="1" customWidth="1"/>
    <col min="5653" max="5654" width="8.26953125" style="2" bestFit="1" customWidth="1"/>
    <col min="5655" max="5888" width="8.7265625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6.26953125" style="2" customWidth="1"/>
    <col min="5894" max="5894" width="13.08984375" style="2" customWidth="1"/>
    <col min="5895" max="5895" width="7.36328125" style="2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7265625" style="2" bestFit="1" customWidth="1"/>
    <col min="5901" max="5902" width="8.453125" style="2" bestFit="1" customWidth="1"/>
    <col min="5903" max="5903" width="8.6328125" style="2" customWidth="1"/>
    <col min="5904" max="5904" width="14.36328125" style="2" bestFit="1" customWidth="1"/>
    <col min="5905" max="5905" width="13.453125" style="2" customWidth="1"/>
    <col min="5906" max="5906" width="6" style="2" customWidth="1"/>
    <col min="5907" max="5907" width="17.26953125" style="2" customWidth="1"/>
    <col min="5908" max="5908" width="11" style="2" bestFit="1" customWidth="1"/>
    <col min="5909" max="5910" width="8.26953125" style="2" bestFit="1" customWidth="1"/>
    <col min="5911" max="6144" width="8.7265625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6.26953125" style="2" customWidth="1"/>
    <col min="6150" max="6150" width="13.08984375" style="2" customWidth="1"/>
    <col min="6151" max="6151" width="7.36328125" style="2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7265625" style="2" bestFit="1" customWidth="1"/>
    <col min="6157" max="6158" width="8.453125" style="2" bestFit="1" customWidth="1"/>
    <col min="6159" max="6159" width="8.6328125" style="2" customWidth="1"/>
    <col min="6160" max="6160" width="14.36328125" style="2" bestFit="1" customWidth="1"/>
    <col min="6161" max="6161" width="13.453125" style="2" customWidth="1"/>
    <col min="6162" max="6162" width="6" style="2" customWidth="1"/>
    <col min="6163" max="6163" width="17.26953125" style="2" customWidth="1"/>
    <col min="6164" max="6164" width="11" style="2" bestFit="1" customWidth="1"/>
    <col min="6165" max="6166" width="8.26953125" style="2" bestFit="1" customWidth="1"/>
    <col min="6167" max="6400" width="8.7265625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6.26953125" style="2" customWidth="1"/>
    <col min="6406" max="6406" width="13.08984375" style="2" customWidth="1"/>
    <col min="6407" max="6407" width="7.36328125" style="2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7265625" style="2" bestFit="1" customWidth="1"/>
    <col min="6413" max="6414" width="8.453125" style="2" bestFit="1" customWidth="1"/>
    <col min="6415" max="6415" width="8.6328125" style="2" customWidth="1"/>
    <col min="6416" max="6416" width="14.36328125" style="2" bestFit="1" customWidth="1"/>
    <col min="6417" max="6417" width="13.453125" style="2" customWidth="1"/>
    <col min="6418" max="6418" width="6" style="2" customWidth="1"/>
    <col min="6419" max="6419" width="17.26953125" style="2" customWidth="1"/>
    <col min="6420" max="6420" width="11" style="2" bestFit="1" customWidth="1"/>
    <col min="6421" max="6422" width="8.26953125" style="2" bestFit="1" customWidth="1"/>
    <col min="6423" max="6656" width="8.7265625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6.26953125" style="2" customWidth="1"/>
    <col min="6662" max="6662" width="13.08984375" style="2" customWidth="1"/>
    <col min="6663" max="6663" width="7.36328125" style="2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7265625" style="2" bestFit="1" customWidth="1"/>
    <col min="6669" max="6670" width="8.453125" style="2" bestFit="1" customWidth="1"/>
    <col min="6671" max="6671" width="8.6328125" style="2" customWidth="1"/>
    <col min="6672" max="6672" width="14.36328125" style="2" bestFit="1" customWidth="1"/>
    <col min="6673" max="6673" width="13.453125" style="2" customWidth="1"/>
    <col min="6674" max="6674" width="6" style="2" customWidth="1"/>
    <col min="6675" max="6675" width="17.26953125" style="2" customWidth="1"/>
    <col min="6676" max="6676" width="11" style="2" bestFit="1" customWidth="1"/>
    <col min="6677" max="6678" width="8.26953125" style="2" bestFit="1" customWidth="1"/>
    <col min="6679" max="6912" width="8.7265625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6.26953125" style="2" customWidth="1"/>
    <col min="6918" max="6918" width="13.08984375" style="2" customWidth="1"/>
    <col min="6919" max="6919" width="7.36328125" style="2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7265625" style="2" bestFit="1" customWidth="1"/>
    <col min="6925" max="6926" width="8.453125" style="2" bestFit="1" customWidth="1"/>
    <col min="6927" max="6927" width="8.6328125" style="2" customWidth="1"/>
    <col min="6928" max="6928" width="14.36328125" style="2" bestFit="1" customWidth="1"/>
    <col min="6929" max="6929" width="13.453125" style="2" customWidth="1"/>
    <col min="6930" max="6930" width="6" style="2" customWidth="1"/>
    <col min="6931" max="6931" width="17.26953125" style="2" customWidth="1"/>
    <col min="6932" max="6932" width="11" style="2" bestFit="1" customWidth="1"/>
    <col min="6933" max="6934" width="8.26953125" style="2" bestFit="1" customWidth="1"/>
    <col min="6935" max="7168" width="8.7265625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6.26953125" style="2" customWidth="1"/>
    <col min="7174" max="7174" width="13.08984375" style="2" customWidth="1"/>
    <col min="7175" max="7175" width="7.36328125" style="2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7265625" style="2" bestFit="1" customWidth="1"/>
    <col min="7181" max="7182" width="8.453125" style="2" bestFit="1" customWidth="1"/>
    <col min="7183" max="7183" width="8.6328125" style="2" customWidth="1"/>
    <col min="7184" max="7184" width="14.36328125" style="2" bestFit="1" customWidth="1"/>
    <col min="7185" max="7185" width="13.453125" style="2" customWidth="1"/>
    <col min="7186" max="7186" width="6" style="2" customWidth="1"/>
    <col min="7187" max="7187" width="17.26953125" style="2" customWidth="1"/>
    <col min="7188" max="7188" width="11" style="2" bestFit="1" customWidth="1"/>
    <col min="7189" max="7190" width="8.26953125" style="2" bestFit="1" customWidth="1"/>
    <col min="7191" max="7424" width="8.7265625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6.26953125" style="2" customWidth="1"/>
    <col min="7430" max="7430" width="13.08984375" style="2" customWidth="1"/>
    <col min="7431" max="7431" width="7.36328125" style="2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7265625" style="2" bestFit="1" customWidth="1"/>
    <col min="7437" max="7438" width="8.453125" style="2" bestFit="1" customWidth="1"/>
    <col min="7439" max="7439" width="8.6328125" style="2" customWidth="1"/>
    <col min="7440" max="7440" width="14.36328125" style="2" bestFit="1" customWidth="1"/>
    <col min="7441" max="7441" width="13.453125" style="2" customWidth="1"/>
    <col min="7442" max="7442" width="6" style="2" customWidth="1"/>
    <col min="7443" max="7443" width="17.26953125" style="2" customWidth="1"/>
    <col min="7444" max="7444" width="11" style="2" bestFit="1" customWidth="1"/>
    <col min="7445" max="7446" width="8.26953125" style="2" bestFit="1" customWidth="1"/>
    <col min="7447" max="7680" width="8.7265625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6.26953125" style="2" customWidth="1"/>
    <col min="7686" max="7686" width="13.08984375" style="2" customWidth="1"/>
    <col min="7687" max="7687" width="7.36328125" style="2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7265625" style="2" bestFit="1" customWidth="1"/>
    <col min="7693" max="7694" width="8.453125" style="2" bestFit="1" customWidth="1"/>
    <col min="7695" max="7695" width="8.6328125" style="2" customWidth="1"/>
    <col min="7696" max="7696" width="14.36328125" style="2" bestFit="1" customWidth="1"/>
    <col min="7697" max="7697" width="13.453125" style="2" customWidth="1"/>
    <col min="7698" max="7698" width="6" style="2" customWidth="1"/>
    <col min="7699" max="7699" width="17.26953125" style="2" customWidth="1"/>
    <col min="7700" max="7700" width="11" style="2" bestFit="1" customWidth="1"/>
    <col min="7701" max="7702" width="8.26953125" style="2" bestFit="1" customWidth="1"/>
    <col min="7703" max="7936" width="8.7265625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6.26953125" style="2" customWidth="1"/>
    <col min="7942" max="7942" width="13.08984375" style="2" customWidth="1"/>
    <col min="7943" max="7943" width="7.36328125" style="2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7265625" style="2" bestFit="1" customWidth="1"/>
    <col min="7949" max="7950" width="8.453125" style="2" bestFit="1" customWidth="1"/>
    <col min="7951" max="7951" width="8.6328125" style="2" customWidth="1"/>
    <col min="7952" max="7952" width="14.36328125" style="2" bestFit="1" customWidth="1"/>
    <col min="7953" max="7953" width="13.453125" style="2" customWidth="1"/>
    <col min="7954" max="7954" width="6" style="2" customWidth="1"/>
    <col min="7955" max="7955" width="17.26953125" style="2" customWidth="1"/>
    <col min="7956" max="7956" width="11" style="2" bestFit="1" customWidth="1"/>
    <col min="7957" max="7958" width="8.26953125" style="2" bestFit="1" customWidth="1"/>
    <col min="7959" max="8192" width="8.7265625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6.26953125" style="2" customWidth="1"/>
    <col min="8198" max="8198" width="13.08984375" style="2" customWidth="1"/>
    <col min="8199" max="8199" width="7.36328125" style="2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7265625" style="2" bestFit="1" customWidth="1"/>
    <col min="8205" max="8206" width="8.453125" style="2" bestFit="1" customWidth="1"/>
    <col min="8207" max="8207" width="8.6328125" style="2" customWidth="1"/>
    <col min="8208" max="8208" width="14.36328125" style="2" bestFit="1" customWidth="1"/>
    <col min="8209" max="8209" width="13.453125" style="2" customWidth="1"/>
    <col min="8210" max="8210" width="6" style="2" customWidth="1"/>
    <col min="8211" max="8211" width="17.26953125" style="2" customWidth="1"/>
    <col min="8212" max="8212" width="11" style="2" bestFit="1" customWidth="1"/>
    <col min="8213" max="8214" width="8.26953125" style="2" bestFit="1" customWidth="1"/>
    <col min="8215" max="8448" width="8.7265625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6.26953125" style="2" customWidth="1"/>
    <col min="8454" max="8454" width="13.08984375" style="2" customWidth="1"/>
    <col min="8455" max="8455" width="7.36328125" style="2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7265625" style="2" bestFit="1" customWidth="1"/>
    <col min="8461" max="8462" width="8.453125" style="2" bestFit="1" customWidth="1"/>
    <col min="8463" max="8463" width="8.6328125" style="2" customWidth="1"/>
    <col min="8464" max="8464" width="14.36328125" style="2" bestFit="1" customWidth="1"/>
    <col min="8465" max="8465" width="13.453125" style="2" customWidth="1"/>
    <col min="8466" max="8466" width="6" style="2" customWidth="1"/>
    <col min="8467" max="8467" width="17.26953125" style="2" customWidth="1"/>
    <col min="8468" max="8468" width="11" style="2" bestFit="1" customWidth="1"/>
    <col min="8469" max="8470" width="8.26953125" style="2" bestFit="1" customWidth="1"/>
    <col min="8471" max="8704" width="8.7265625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6.26953125" style="2" customWidth="1"/>
    <col min="8710" max="8710" width="13.08984375" style="2" customWidth="1"/>
    <col min="8711" max="8711" width="7.36328125" style="2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7265625" style="2" bestFit="1" customWidth="1"/>
    <col min="8717" max="8718" width="8.453125" style="2" bestFit="1" customWidth="1"/>
    <col min="8719" max="8719" width="8.6328125" style="2" customWidth="1"/>
    <col min="8720" max="8720" width="14.36328125" style="2" bestFit="1" customWidth="1"/>
    <col min="8721" max="8721" width="13.453125" style="2" customWidth="1"/>
    <col min="8722" max="8722" width="6" style="2" customWidth="1"/>
    <col min="8723" max="8723" width="17.26953125" style="2" customWidth="1"/>
    <col min="8724" max="8724" width="11" style="2" bestFit="1" customWidth="1"/>
    <col min="8725" max="8726" width="8.26953125" style="2" bestFit="1" customWidth="1"/>
    <col min="8727" max="8960" width="8.7265625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6.26953125" style="2" customWidth="1"/>
    <col min="8966" max="8966" width="13.08984375" style="2" customWidth="1"/>
    <col min="8967" max="8967" width="7.36328125" style="2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7265625" style="2" bestFit="1" customWidth="1"/>
    <col min="8973" max="8974" width="8.453125" style="2" bestFit="1" customWidth="1"/>
    <col min="8975" max="8975" width="8.6328125" style="2" customWidth="1"/>
    <col min="8976" max="8976" width="14.36328125" style="2" bestFit="1" customWidth="1"/>
    <col min="8977" max="8977" width="13.453125" style="2" customWidth="1"/>
    <col min="8978" max="8978" width="6" style="2" customWidth="1"/>
    <col min="8979" max="8979" width="17.26953125" style="2" customWidth="1"/>
    <col min="8980" max="8980" width="11" style="2" bestFit="1" customWidth="1"/>
    <col min="8981" max="8982" width="8.26953125" style="2" bestFit="1" customWidth="1"/>
    <col min="8983" max="9216" width="8.7265625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6.26953125" style="2" customWidth="1"/>
    <col min="9222" max="9222" width="13.08984375" style="2" customWidth="1"/>
    <col min="9223" max="9223" width="7.36328125" style="2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7265625" style="2" bestFit="1" customWidth="1"/>
    <col min="9229" max="9230" width="8.453125" style="2" bestFit="1" customWidth="1"/>
    <col min="9231" max="9231" width="8.6328125" style="2" customWidth="1"/>
    <col min="9232" max="9232" width="14.36328125" style="2" bestFit="1" customWidth="1"/>
    <col min="9233" max="9233" width="13.453125" style="2" customWidth="1"/>
    <col min="9234" max="9234" width="6" style="2" customWidth="1"/>
    <col min="9235" max="9235" width="17.26953125" style="2" customWidth="1"/>
    <col min="9236" max="9236" width="11" style="2" bestFit="1" customWidth="1"/>
    <col min="9237" max="9238" width="8.26953125" style="2" bestFit="1" customWidth="1"/>
    <col min="9239" max="9472" width="8.7265625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6.26953125" style="2" customWidth="1"/>
    <col min="9478" max="9478" width="13.08984375" style="2" customWidth="1"/>
    <col min="9479" max="9479" width="7.36328125" style="2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7265625" style="2" bestFit="1" customWidth="1"/>
    <col min="9485" max="9486" width="8.453125" style="2" bestFit="1" customWidth="1"/>
    <col min="9487" max="9487" width="8.6328125" style="2" customWidth="1"/>
    <col min="9488" max="9488" width="14.36328125" style="2" bestFit="1" customWidth="1"/>
    <col min="9489" max="9489" width="13.453125" style="2" customWidth="1"/>
    <col min="9490" max="9490" width="6" style="2" customWidth="1"/>
    <col min="9491" max="9491" width="17.26953125" style="2" customWidth="1"/>
    <col min="9492" max="9492" width="11" style="2" bestFit="1" customWidth="1"/>
    <col min="9493" max="9494" width="8.26953125" style="2" bestFit="1" customWidth="1"/>
    <col min="9495" max="9728" width="8.7265625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6.26953125" style="2" customWidth="1"/>
    <col min="9734" max="9734" width="13.08984375" style="2" customWidth="1"/>
    <col min="9735" max="9735" width="7.36328125" style="2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7265625" style="2" bestFit="1" customWidth="1"/>
    <col min="9741" max="9742" width="8.453125" style="2" bestFit="1" customWidth="1"/>
    <col min="9743" max="9743" width="8.6328125" style="2" customWidth="1"/>
    <col min="9744" max="9744" width="14.36328125" style="2" bestFit="1" customWidth="1"/>
    <col min="9745" max="9745" width="13.453125" style="2" customWidth="1"/>
    <col min="9746" max="9746" width="6" style="2" customWidth="1"/>
    <col min="9747" max="9747" width="17.26953125" style="2" customWidth="1"/>
    <col min="9748" max="9748" width="11" style="2" bestFit="1" customWidth="1"/>
    <col min="9749" max="9750" width="8.26953125" style="2" bestFit="1" customWidth="1"/>
    <col min="9751" max="9984" width="8.7265625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6.26953125" style="2" customWidth="1"/>
    <col min="9990" max="9990" width="13.08984375" style="2" customWidth="1"/>
    <col min="9991" max="9991" width="7.36328125" style="2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7265625" style="2" bestFit="1" customWidth="1"/>
    <col min="9997" max="9998" width="8.453125" style="2" bestFit="1" customWidth="1"/>
    <col min="9999" max="9999" width="8.6328125" style="2" customWidth="1"/>
    <col min="10000" max="10000" width="14.36328125" style="2" bestFit="1" customWidth="1"/>
    <col min="10001" max="10001" width="13.453125" style="2" customWidth="1"/>
    <col min="10002" max="10002" width="6" style="2" customWidth="1"/>
    <col min="10003" max="10003" width="17.26953125" style="2" customWidth="1"/>
    <col min="10004" max="10004" width="11" style="2" bestFit="1" customWidth="1"/>
    <col min="10005" max="10006" width="8.26953125" style="2" bestFit="1" customWidth="1"/>
    <col min="10007" max="10240" width="8.7265625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6.26953125" style="2" customWidth="1"/>
    <col min="10246" max="10246" width="13.08984375" style="2" customWidth="1"/>
    <col min="10247" max="10247" width="7.36328125" style="2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7265625" style="2" bestFit="1" customWidth="1"/>
    <col min="10253" max="10254" width="8.453125" style="2" bestFit="1" customWidth="1"/>
    <col min="10255" max="10255" width="8.6328125" style="2" customWidth="1"/>
    <col min="10256" max="10256" width="14.36328125" style="2" bestFit="1" customWidth="1"/>
    <col min="10257" max="10257" width="13.453125" style="2" customWidth="1"/>
    <col min="10258" max="10258" width="6" style="2" customWidth="1"/>
    <col min="10259" max="10259" width="17.26953125" style="2" customWidth="1"/>
    <col min="10260" max="10260" width="11" style="2" bestFit="1" customWidth="1"/>
    <col min="10261" max="10262" width="8.26953125" style="2" bestFit="1" customWidth="1"/>
    <col min="10263" max="10496" width="8.7265625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6.26953125" style="2" customWidth="1"/>
    <col min="10502" max="10502" width="13.08984375" style="2" customWidth="1"/>
    <col min="10503" max="10503" width="7.36328125" style="2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7265625" style="2" bestFit="1" customWidth="1"/>
    <col min="10509" max="10510" width="8.453125" style="2" bestFit="1" customWidth="1"/>
    <col min="10511" max="10511" width="8.6328125" style="2" customWidth="1"/>
    <col min="10512" max="10512" width="14.36328125" style="2" bestFit="1" customWidth="1"/>
    <col min="10513" max="10513" width="13.453125" style="2" customWidth="1"/>
    <col min="10514" max="10514" width="6" style="2" customWidth="1"/>
    <col min="10515" max="10515" width="17.26953125" style="2" customWidth="1"/>
    <col min="10516" max="10516" width="11" style="2" bestFit="1" customWidth="1"/>
    <col min="10517" max="10518" width="8.26953125" style="2" bestFit="1" customWidth="1"/>
    <col min="10519" max="10752" width="8.7265625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6.26953125" style="2" customWidth="1"/>
    <col min="10758" max="10758" width="13.08984375" style="2" customWidth="1"/>
    <col min="10759" max="10759" width="7.36328125" style="2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7265625" style="2" bestFit="1" customWidth="1"/>
    <col min="10765" max="10766" width="8.453125" style="2" bestFit="1" customWidth="1"/>
    <col min="10767" max="10767" width="8.6328125" style="2" customWidth="1"/>
    <col min="10768" max="10768" width="14.36328125" style="2" bestFit="1" customWidth="1"/>
    <col min="10769" max="10769" width="13.453125" style="2" customWidth="1"/>
    <col min="10770" max="10770" width="6" style="2" customWidth="1"/>
    <col min="10771" max="10771" width="17.26953125" style="2" customWidth="1"/>
    <col min="10772" max="10772" width="11" style="2" bestFit="1" customWidth="1"/>
    <col min="10773" max="10774" width="8.26953125" style="2" bestFit="1" customWidth="1"/>
    <col min="10775" max="11008" width="8.7265625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6.26953125" style="2" customWidth="1"/>
    <col min="11014" max="11014" width="13.08984375" style="2" customWidth="1"/>
    <col min="11015" max="11015" width="7.36328125" style="2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7265625" style="2" bestFit="1" customWidth="1"/>
    <col min="11021" max="11022" width="8.453125" style="2" bestFit="1" customWidth="1"/>
    <col min="11023" max="11023" width="8.6328125" style="2" customWidth="1"/>
    <col min="11024" max="11024" width="14.36328125" style="2" bestFit="1" customWidth="1"/>
    <col min="11025" max="11025" width="13.453125" style="2" customWidth="1"/>
    <col min="11026" max="11026" width="6" style="2" customWidth="1"/>
    <col min="11027" max="11027" width="17.26953125" style="2" customWidth="1"/>
    <col min="11028" max="11028" width="11" style="2" bestFit="1" customWidth="1"/>
    <col min="11029" max="11030" width="8.26953125" style="2" bestFit="1" customWidth="1"/>
    <col min="11031" max="11264" width="8.7265625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6.26953125" style="2" customWidth="1"/>
    <col min="11270" max="11270" width="13.08984375" style="2" customWidth="1"/>
    <col min="11271" max="11271" width="7.36328125" style="2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7265625" style="2" bestFit="1" customWidth="1"/>
    <col min="11277" max="11278" width="8.453125" style="2" bestFit="1" customWidth="1"/>
    <col min="11279" max="11279" width="8.6328125" style="2" customWidth="1"/>
    <col min="11280" max="11280" width="14.36328125" style="2" bestFit="1" customWidth="1"/>
    <col min="11281" max="11281" width="13.453125" style="2" customWidth="1"/>
    <col min="11282" max="11282" width="6" style="2" customWidth="1"/>
    <col min="11283" max="11283" width="17.26953125" style="2" customWidth="1"/>
    <col min="11284" max="11284" width="11" style="2" bestFit="1" customWidth="1"/>
    <col min="11285" max="11286" width="8.26953125" style="2" bestFit="1" customWidth="1"/>
    <col min="11287" max="11520" width="8.7265625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6.26953125" style="2" customWidth="1"/>
    <col min="11526" max="11526" width="13.08984375" style="2" customWidth="1"/>
    <col min="11527" max="11527" width="7.36328125" style="2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7265625" style="2" bestFit="1" customWidth="1"/>
    <col min="11533" max="11534" width="8.453125" style="2" bestFit="1" customWidth="1"/>
    <col min="11535" max="11535" width="8.6328125" style="2" customWidth="1"/>
    <col min="11536" max="11536" width="14.36328125" style="2" bestFit="1" customWidth="1"/>
    <col min="11537" max="11537" width="13.453125" style="2" customWidth="1"/>
    <col min="11538" max="11538" width="6" style="2" customWidth="1"/>
    <col min="11539" max="11539" width="17.26953125" style="2" customWidth="1"/>
    <col min="11540" max="11540" width="11" style="2" bestFit="1" customWidth="1"/>
    <col min="11541" max="11542" width="8.26953125" style="2" bestFit="1" customWidth="1"/>
    <col min="11543" max="11776" width="8.7265625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6.26953125" style="2" customWidth="1"/>
    <col min="11782" max="11782" width="13.08984375" style="2" customWidth="1"/>
    <col min="11783" max="11783" width="7.36328125" style="2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7265625" style="2" bestFit="1" customWidth="1"/>
    <col min="11789" max="11790" width="8.453125" style="2" bestFit="1" customWidth="1"/>
    <col min="11791" max="11791" width="8.6328125" style="2" customWidth="1"/>
    <col min="11792" max="11792" width="14.36328125" style="2" bestFit="1" customWidth="1"/>
    <col min="11793" max="11793" width="13.453125" style="2" customWidth="1"/>
    <col min="11794" max="11794" width="6" style="2" customWidth="1"/>
    <col min="11795" max="11795" width="17.26953125" style="2" customWidth="1"/>
    <col min="11796" max="11796" width="11" style="2" bestFit="1" customWidth="1"/>
    <col min="11797" max="11798" width="8.26953125" style="2" bestFit="1" customWidth="1"/>
    <col min="11799" max="12032" width="8.7265625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6.26953125" style="2" customWidth="1"/>
    <col min="12038" max="12038" width="13.08984375" style="2" customWidth="1"/>
    <col min="12039" max="12039" width="7.36328125" style="2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7265625" style="2" bestFit="1" customWidth="1"/>
    <col min="12045" max="12046" width="8.453125" style="2" bestFit="1" customWidth="1"/>
    <col min="12047" max="12047" width="8.6328125" style="2" customWidth="1"/>
    <col min="12048" max="12048" width="14.36328125" style="2" bestFit="1" customWidth="1"/>
    <col min="12049" max="12049" width="13.453125" style="2" customWidth="1"/>
    <col min="12050" max="12050" width="6" style="2" customWidth="1"/>
    <col min="12051" max="12051" width="17.26953125" style="2" customWidth="1"/>
    <col min="12052" max="12052" width="11" style="2" bestFit="1" customWidth="1"/>
    <col min="12053" max="12054" width="8.26953125" style="2" bestFit="1" customWidth="1"/>
    <col min="12055" max="12288" width="8.7265625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6.26953125" style="2" customWidth="1"/>
    <col min="12294" max="12294" width="13.08984375" style="2" customWidth="1"/>
    <col min="12295" max="12295" width="7.36328125" style="2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7265625" style="2" bestFit="1" customWidth="1"/>
    <col min="12301" max="12302" width="8.453125" style="2" bestFit="1" customWidth="1"/>
    <col min="12303" max="12303" width="8.6328125" style="2" customWidth="1"/>
    <col min="12304" max="12304" width="14.36328125" style="2" bestFit="1" customWidth="1"/>
    <col min="12305" max="12305" width="13.453125" style="2" customWidth="1"/>
    <col min="12306" max="12306" width="6" style="2" customWidth="1"/>
    <col min="12307" max="12307" width="17.26953125" style="2" customWidth="1"/>
    <col min="12308" max="12308" width="11" style="2" bestFit="1" customWidth="1"/>
    <col min="12309" max="12310" width="8.26953125" style="2" bestFit="1" customWidth="1"/>
    <col min="12311" max="12544" width="8.7265625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6.26953125" style="2" customWidth="1"/>
    <col min="12550" max="12550" width="13.08984375" style="2" customWidth="1"/>
    <col min="12551" max="12551" width="7.36328125" style="2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7265625" style="2" bestFit="1" customWidth="1"/>
    <col min="12557" max="12558" width="8.453125" style="2" bestFit="1" customWidth="1"/>
    <col min="12559" max="12559" width="8.6328125" style="2" customWidth="1"/>
    <col min="12560" max="12560" width="14.36328125" style="2" bestFit="1" customWidth="1"/>
    <col min="12561" max="12561" width="13.453125" style="2" customWidth="1"/>
    <col min="12562" max="12562" width="6" style="2" customWidth="1"/>
    <col min="12563" max="12563" width="17.26953125" style="2" customWidth="1"/>
    <col min="12564" max="12564" width="11" style="2" bestFit="1" customWidth="1"/>
    <col min="12565" max="12566" width="8.26953125" style="2" bestFit="1" customWidth="1"/>
    <col min="12567" max="12800" width="8.7265625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6.26953125" style="2" customWidth="1"/>
    <col min="12806" max="12806" width="13.08984375" style="2" customWidth="1"/>
    <col min="12807" max="12807" width="7.36328125" style="2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7265625" style="2" bestFit="1" customWidth="1"/>
    <col min="12813" max="12814" width="8.453125" style="2" bestFit="1" customWidth="1"/>
    <col min="12815" max="12815" width="8.6328125" style="2" customWidth="1"/>
    <col min="12816" max="12816" width="14.36328125" style="2" bestFit="1" customWidth="1"/>
    <col min="12817" max="12817" width="13.453125" style="2" customWidth="1"/>
    <col min="12818" max="12818" width="6" style="2" customWidth="1"/>
    <col min="12819" max="12819" width="17.26953125" style="2" customWidth="1"/>
    <col min="12820" max="12820" width="11" style="2" bestFit="1" customWidth="1"/>
    <col min="12821" max="12822" width="8.26953125" style="2" bestFit="1" customWidth="1"/>
    <col min="12823" max="13056" width="8.7265625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6.26953125" style="2" customWidth="1"/>
    <col min="13062" max="13062" width="13.08984375" style="2" customWidth="1"/>
    <col min="13063" max="13063" width="7.36328125" style="2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7265625" style="2" bestFit="1" customWidth="1"/>
    <col min="13069" max="13070" width="8.453125" style="2" bestFit="1" customWidth="1"/>
    <col min="13071" max="13071" width="8.6328125" style="2" customWidth="1"/>
    <col min="13072" max="13072" width="14.36328125" style="2" bestFit="1" customWidth="1"/>
    <col min="13073" max="13073" width="13.453125" style="2" customWidth="1"/>
    <col min="13074" max="13074" width="6" style="2" customWidth="1"/>
    <col min="13075" max="13075" width="17.26953125" style="2" customWidth="1"/>
    <col min="13076" max="13076" width="11" style="2" bestFit="1" customWidth="1"/>
    <col min="13077" max="13078" width="8.26953125" style="2" bestFit="1" customWidth="1"/>
    <col min="13079" max="13312" width="8.7265625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6.26953125" style="2" customWidth="1"/>
    <col min="13318" max="13318" width="13.08984375" style="2" customWidth="1"/>
    <col min="13319" max="13319" width="7.36328125" style="2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7265625" style="2" bestFit="1" customWidth="1"/>
    <col min="13325" max="13326" width="8.453125" style="2" bestFit="1" customWidth="1"/>
    <col min="13327" max="13327" width="8.6328125" style="2" customWidth="1"/>
    <col min="13328" max="13328" width="14.36328125" style="2" bestFit="1" customWidth="1"/>
    <col min="13329" max="13329" width="13.453125" style="2" customWidth="1"/>
    <col min="13330" max="13330" width="6" style="2" customWidth="1"/>
    <col min="13331" max="13331" width="17.26953125" style="2" customWidth="1"/>
    <col min="13332" max="13332" width="11" style="2" bestFit="1" customWidth="1"/>
    <col min="13333" max="13334" width="8.26953125" style="2" bestFit="1" customWidth="1"/>
    <col min="13335" max="13568" width="8.7265625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6.26953125" style="2" customWidth="1"/>
    <col min="13574" max="13574" width="13.08984375" style="2" customWidth="1"/>
    <col min="13575" max="13575" width="7.36328125" style="2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7265625" style="2" bestFit="1" customWidth="1"/>
    <col min="13581" max="13582" width="8.453125" style="2" bestFit="1" customWidth="1"/>
    <col min="13583" max="13583" width="8.6328125" style="2" customWidth="1"/>
    <col min="13584" max="13584" width="14.36328125" style="2" bestFit="1" customWidth="1"/>
    <col min="13585" max="13585" width="13.453125" style="2" customWidth="1"/>
    <col min="13586" max="13586" width="6" style="2" customWidth="1"/>
    <col min="13587" max="13587" width="17.26953125" style="2" customWidth="1"/>
    <col min="13588" max="13588" width="11" style="2" bestFit="1" customWidth="1"/>
    <col min="13589" max="13590" width="8.26953125" style="2" bestFit="1" customWidth="1"/>
    <col min="13591" max="13824" width="8.7265625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6.26953125" style="2" customWidth="1"/>
    <col min="13830" max="13830" width="13.08984375" style="2" customWidth="1"/>
    <col min="13831" max="13831" width="7.36328125" style="2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7265625" style="2" bestFit="1" customWidth="1"/>
    <col min="13837" max="13838" width="8.453125" style="2" bestFit="1" customWidth="1"/>
    <col min="13839" max="13839" width="8.6328125" style="2" customWidth="1"/>
    <col min="13840" max="13840" width="14.36328125" style="2" bestFit="1" customWidth="1"/>
    <col min="13841" max="13841" width="13.453125" style="2" customWidth="1"/>
    <col min="13842" max="13842" width="6" style="2" customWidth="1"/>
    <col min="13843" max="13843" width="17.26953125" style="2" customWidth="1"/>
    <col min="13844" max="13844" width="11" style="2" bestFit="1" customWidth="1"/>
    <col min="13845" max="13846" width="8.26953125" style="2" bestFit="1" customWidth="1"/>
    <col min="13847" max="14080" width="8.7265625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6.26953125" style="2" customWidth="1"/>
    <col min="14086" max="14086" width="13.08984375" style="2" customWidth="1"/>
    <col min="14087" max="14087" width="7.36328125" style="2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7265625" style="2" bestFit="1" customWidth="1"/>
    <col min="14093" max="14094" width="8.453125" style="2" bestFit="1" customWidth="1"/>
    <col min="14095" max="14095" width="8.6328125" style="2" customWidth="1"/>
    <col min="14096" max="14096" width="14.36328125" style="2" bestFit="1" customWidth="1"/>
    <col min="14097" max="14097" width="13.453125" style="2" customWidth="1"/>
    <col min="14098" max="14098" width="6" style="2" customWidth="1"/>
    <col min="14099" max="14099" width="17.26953125" style="2" customWidth="1"/>
    <col min="14100" max="14100" width="11" style="2" bestFit="1" customWidth="1"/>
    <col min="14101" max="14102" width="8.26953125" style="2" bestFit="1" customWidth="1"/>
    <col min="14103" max="14336" width="8.7265625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6.26953125" style="2" customWidth="1"/>
    <col min="14342" max="14342" width="13.08984375" style="2" customWidth="1"/>
    <col min="14343" max="14343" width="7.36328125" style="2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7265625" style="2" bestFit="1" customWidth="1"/>
    <col min="14349" max="14350" width="8.453125" style="2" bestFit="1" customWidth="1"/>
    <col min="14351" max="14351" width="8.6328125" style="2" customWidth="1"/>
    <col min="14352" max="14352" width="14.36328125" style="2" bestFit="1" customWidth="1"/>
    <col min="14353" max="14353" width="13.453125" style="2" customWidth="1"/>
    <col min="14354" max="14354" width="6" style="2" customWidth="1"/>
    <col min="14355" max="14355" width="17.26953125" style="2" customWidth="1"/>
    <col min="14356" max="14356" width="11" style="2" bestFit="1" customWidth="1"/>
    <col min="14357" max="14358" width="8.26953125" style="2" bestFit="1" customWidth="1"/>
    <col min="14359" max="14592" width="8.7265625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6.26953125" style="2" customWidth="1"/>
    <col min="14598" max="14598" width="13.08984375" style="2" customWidth="1"/>
    <col min="14599" max="14599" width="7.36328125" style="2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7265625" style="2" bestFit="1" customWidth="1"/>
    <col min="14605" max="14606" width="8.453125" style="2" bestFit="1" customWidth="1"/>
    <col min="14607" max="14607" width="8.6328125" style="2" customWidth="1"/>
    <col min="14608" max="14608" width="14.36328125" style="2" bestFit="1" customWidth="1"/>
    <col min="14609" max="14609" width="13.453125" style="2" customWidth="1"/>
    <col min="14610" max="14610" width="6" style="2" customWidth="1"/>
    <col min="14611" max="14611" width="17.26953125" style="2" customWidth="1"/>
    <col min="14612" max="14612" width="11" style="2" bestFit="1" customWidth="1"/>
    <col min="14613" max="14614" width="8.26953125" style="2" bestFit="1" customWidth="1"/>
    <col min="14615" max="14848" width="8.7265625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6.26953125" style="2" customWidth="1"/>
    <col min="14854" max="14854" width="13.08984375" style="2" customWidth="1"/>
    <col min="14855" max="14855" width="7.36328125" style="2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7265625" style="2" bestFit="1" customWidth="1"/>
    <col min="14861" max="14862" width="8.453125" style="2" bestFit="1" customWidth="1"/>
    <col min="14863" max="14863" width="8.6328125" style="2" customWidth="1"/>
    <col min="14864" max="14864" width="14.36328125" style="2" bestFit="1" customWidth="1"/>
    <col min="14865" max="14865" width="13.453125" style="2" customWidth="1"/>
    <col min="14866" max="14866" width="6" style="2" customWidth="1"/>
    <col min="14867" max="14867" width="17.26953125" style="2" customWidth="1"/>
    <col min="14868" max="14868" width="11" style="2" bestFit="1" customWidth="1"/>
    <col min="14869" max="14870" width="8.26953125" style="2" bestFit="1" customWidth="1"/>
    <col min="14871" max="15104" width="8.7265625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6.26953125" style="2" customWidth="1"/>
    <col min="15110" max="15110" width="13.08984375" style="2" customWidth="1"/>
    <col min="15111" max="15111" width="7.36328125" style="2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7265625" style="2" bestFit="1" customWidth="1"/>
    <col min="15117" max="15118" width="8.453125" style="2" bestFit="1" customWidth="1"/>
    <col min="15119" max="15119" width="8.6328125" style="2" customWidth="1"/>
    <col min="15120" max="15120" width="14.36328125" style="2" bestFit="1" customWidth="1"/>
    <col min="15121" max="15121" width="13.453125" style="2" customWidth="1"/>
    <col min="15122" max="15122" width="6" style="2" customWidth="1"/>
    <col min="15123" max="15123" width="17.26953125" style="2" customWidth="1"/>
    <col min="15124" max="15124" width="11" style="2" bestFit="1" customWidth="1"/>
    <col min="15125" max="15126" width="8.26953125" style="2" bestFit="1" customWidth="1"/>
    <col min="15127" max="15360" width="8.7265625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6.26953125" style="2" customWidth="1"/>
    <col min="15366" max="15366" width="13.08984375" style="2" customWidth="1"/>
    <col min="15367" max="15367" width="7.36328125" style="2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7265625" style="2" bestFit="1" customWidth="1"/>
    <col min="15373" max="15374" width="8.453125" style="2" bestFit="1" customWidth="1"/>
    <col min="15375" max="15375" width="8.6328125" style="2" customWidth="1"/>
    <col min="15376" max="15376" width="14.36328125" style="2" bestFit="1" customWidth="1"/>
    <col min="15377" max="15377" width="13.453125" style="2" customWidth="1"/>
    <col min="15378" max="15378" width="6" style="2" customWidth="1"/>
    <col min="15379" max="15379" width="17.26953125" style="2" customWidth="1"/>
    <col min="15380" max="15380" width="11" style="2" bestFit="1" customWidth="1"/>
    <col min="15381" max="15382" width="8.26953125" style="2" bestFit="1" customWidth="1"/>
    <col min="15383" max="15616" width="8.7265625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6.26953125" style="2" customWidth="1"/>
    <col min="15622" max="15622" width="13.08984375" style="2" customWidth="1"/>
    <col min="15623" max="15623" width="7.36328125" style="2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7265625" style="2" bestFit="1" customWidth="1"/>
    <col min="15629" max="15630" width="8.453125" style="2" bestFit="1" customWidth="1"/>
    <col min="15631" max="15631" width="8.6328125" style="2" customWidth="1"/>
    <col min="15632" max="15632" width="14.36328125" style="2" bestFit="1" customWidth="1"/>
    <col min="15633" max="15633" width="13.453125" style="2" customWidth="1"/>
    <col min="15634" max="15634" width="6" style="2" customWidth="1"/>
    <col min="15635" max="15635" width="17.26953125" style="2" customWidth="1"/>
    <col min="15636" max="15636" width="11" style="2" bestFit="1" customWidth="1"/>
    <col min="15637" max="15638" width="8.26953125" style="2" bestFit="1" customWidth="1"/>
    <col min="15639" max="15872" width="8.7265625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6.26953125" style="2" customWidth="1"/>
    <col min="15878" max="15878" width="13.08984375" style="2" customWidth="1"/>
    <col min="15879" max="15879" width="7.36328125" style="2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7265625" style="2" bestFit="1" customWidth="1"/>
    <col min="15885" max="15886" width="8.453125" style="2" bestFit="1" customWidth="1"/>
    <col min="15887" max="15887" width="8.6328125" style="2" customWidth="1"/>
    <col min="15888" max="15888" width="14.36328125" style="2" bestFit="1" customWidth="1"/>
    <col min="15889" max="15889" width="13.453125" style="2" customWidth="1"/>
    <col min="15890" max="15890" width="6" style="2" customWidth="1"/>
    <col min="15891" max="15891" width="17.26953125" style="2" customWidth="1"/>
    <col min="15892" max="15892" width="11" style="2" bestFit="1" customWidth="1"/>
    <col min="15893" max="15894" width="8.26953125" style="2" bestFit="1" customWidth="1"/>
    <col min="15895" max="16128" width="8.7265625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6.26953125" style="2" customWidth="1"/>
    <col min="16134" max="16134" width="13.08984375" style="2" customWidth="1"/>
    <col min="16135" max="16135" width="7.36328125" style="2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7265625" style="2" bestFit="1" customWidth="1"/>
    <col min="16141" max="16142" width="8.453125" style="2" bestFit="1" customWidth="1"/>
    <col min="16143" max="16143" width="8.6328125" style="2" customWidth="1"/>
    <col min="16144" max="16144" width="14.36328125" style="2" bestFit="1" customWidth="1"/>
    <col min="16145" max="16145" width="13.453125" style="2" customWidth="1"/>
    <col min="16146" max="16146" width="6" style="2" customWidth="1"/>
    <col min="16147" max="16147" width="17.26953125" style="2" customWidth="1"/>
    <col min="16148" max="16148" width="11" style="2" bestFit="1" customWidth="1"/>
    <col min="16149" max="16150" width="8.26953125" style="2" bestFit="1" customWidth="1"/>
    <col min="16151" max="16384" width="8.7265625" style="2"/>
  </cols>
  <sheetData>
    <row r="1" spans="1:33" ht="21.75" customHeight="1" x14ac:dyDescent="0.35">
      <c r="A1" s="1"/>
      <c r="B1" s="1"/>
      <c r="R1" s="4"/>
    </row>
    <row r="2" spans="1:33" ht="15.5" x14ac:dyDescent="0.35">
      <c r="E2" s="2"/>
      <c r="F2" s="5"/>
      <c r="J2" s="6" t="s">
        <v>0</v>
      </c>
      <c r="K2" s="6"/>
      <c r="L2" s="6"/>
      <c r="M2" s="6"/>
      <c r="N2" s="6"/>
      <c r="O2" s="6"/>
      <c r="P2" s="6"/>
      <c r="Q2" s="6"/>
      <c r="R2" s="186" t="s">
        <v>115</v>
      </c>
      <c r="S2" s="186"/>
      <c r="T2" s="186"/>
      <c r="U2" s="186"/>
      <c r="V2" s="66"/>
    </row>
    <row r="3" spans="1:33" ht="23.25" customHeight="1" x14ac:dyDescent="0.35">
      <c r="A3" s="7" t="s">
        <v>2</v>
      </c>
      <c r="B3" s="8"/>
      <c r="E3" s="2"/>
      <c r="J3" s="6"/>
      <c r="R3" s="9"/>
      <c r="S3" s="125" t="s">
        <v>3</v>
      </c>
      <c r="T3" s="125"/>
      <c r="U3" s="125"/>
      <c r="V3" s="125"/>
      <c r="W3" s="125"/>
      <c r="X3" s="125"/>
      <c r="Z3" s="10" t="s">
        <v>4</v>
      </c>
      <c r="AA3" s="11"/>
      <c r="AB3" s="12" t="s">
        <v>5</v>
      </c>
      <c r="AC3" s="13"/>
      <c r="AD3" s="13"/>
      <c r="AE3" s="14" t="s">
        <v>6</v>
      </c>
      <c r="AF3" s="13"/>
      <c r="AG3" s="15"/>
    </row>
    <row r="4" spans="1:33" ht="14.25" customHeight="1" thickBot="1" x14ac:dyDescent="0.25">
      <c r="A4" s="126" t="s">
        <v>7</v>
      </c>
      <c r="B4" s="129" t="s">
        <v>8</v>
      </c>
      <c r="C4" s="130"/>
      <c r="D4" s="135"/>
      <c r="E4" s="137"/>
      <c r="F4" s="129" t="s">
        <v>9</v>
      </c>
      <c r="G4" s="139"/>
      <c r="H4" s="141" t="s">
        <v>10</v>
      </c>
      <c r="I4" s="142" t="s">
        <v>11</v>
      </c>
      <c r="J4" s="143" t="s">
        <v>12</v>
      </c>
      <c r="K4" s="147" t="s">
        <v>13</v>
      </c>
      <c r="L4" s="148"/>
      <c r="M4" s="148"/>
      <c r="N4" s="148"/>
      <c r="O4" s="149"/>
      <c r="P4" s="141" t="s">
        <v>14</v>
      </c>
      <c r="Q4" s="152" t="s">
        <v>15</v>
      </c>
      <c r="R4" s="153"/>
      <c r="S4" s="154"/>
      <c r="T4" s="158" t="s">
        <v>16</v>
      </c>
      <c r="U4" s="160" t="s">
        <v>17</v>
      </c>
      <c r="V4" s="141" t="s">
        <v>18</v>
      </c>
      <c r="W4" s="181" t="s">
        <v>19</v>
      </c>
      <c r="X4" s="182"/>
      <c r="Z4" s="183" t="s">
        <v>20</v>
      </c>
      <c r="AA4" s="183" t="s">
        <v>21</v>
      </c>
      <c r="AB4" s="166" t="s">
        <v>22</v>
      </c>
      <c r="AC4" s="144" t="s">
        <v>23</v>
      </c>
      <c r="AD4" s="144" t="s">
        <v>24</v>
      </c>
      <c r="AE4" s="166" t="s">
        <v>22</v>
      </c>
      <c r="AF4" s="144" t="s">
        <v>23</v>
      </c>
      <c r="AG4" s="144" t="s">
        <v>25</v>
      </c>
    </row>
    <row r="5" spans="1:33" ht="11.25" customHeight="1" x14ac:dyDescent="0.2">
      <c r="A5" s="127"/>
      <c r="B5" s="131"/>
      <c r="C5" s="132"/>
      <c r="D5" s="136"/>
      <c r="E5" s="138"/>
      <c r="F5" s="133"/>
      <c r="G5" s="140"/>
      <c r="H5" s="127"/>
      <c r="I5" s="127"/>
      <c r="J5" s="131"/>
      <c r="K5" s="169" t="s">
        <v>26</v>
      </c>
      <c r="L5" s="172" t="s">
        <v>27</v>
      </c>
      <c r="M5" s="175" t="s">
        <v>28</v>
      </c>
      <c r="N5" s="176" t="s">
        <v>29</v>
      </c>
      <c r="O5" s="176" t="s">
        <v>30</v>
      </c>
      <c r="P5" s="150"/>
      <c r="Q5" s="155"/>
      <c r="R5" s="156"/>
      <c r="S5" s="157"/>
      <c r="T5" s="159"/>
      <c r="U5" s="161"/>
      <c r="V5" s="127"/>
      <c r="W5" s="141" t="s">
        <v>23</v>
      </c>
      <c r="X5" s="141" t="s">
        <v>24</v>
      </c>
      <c r="Z5" s="183"/>
      <c r="AA5" s="183"/>
      <c r="AB5" s="167"/>
      <c r="AC5" s="145"/>
      <c r="AD5" s="145"/>
      <c r="AE5" s="167"/>
      <c r="AF5" s="145"/>
      <c r="AG5" s="145"/>
    </row>
    <row r="6" spans="1:33" ht="11.25" customHeight="1" x14ac:dyDescent="0.2">
      <c r="A6" s="127"/>
      <c r="B6" s="131"/>
      <c r="C6" s="132"/>
      <c r="D6" s="126" t="s">
        <v>31</v>
      </c>
      <c r="E6" s="185" t="s">
        <v>32</v>
      </c>
      <c r="F6" s="126" t="s">
        <v>31</v>
      </c>
      <c r="G6" s="142" t="s">
        <v>33</v>
      </c>
      <c r="H6" s="127"/>
      <c r="I6" s="127"/>
      <c r="J6" s="131"/>
      <c r="K6" s="170"/>
      <c r="L6" s="173"/>
      <c r="M6" s="170"/>
      <c r="N6" s="177"/>
      <c r="O6" s="177"/>
      <c r="P6" s="150"/>
      <c r="Q6" s="141" t="s">
        <v>34</v>
      </c>
      <c r="R6" s="141" t="s">
        <v>35</v>
      </c>
      <c r="S6" s="126" t="s">
        <v>36</v>
      </c>
      <c r="T6" s="163" t="s">
        <v>37</v>
      </c>
      <c r="U6" s="161"/>
      <c r="V6" s="127"/>
      <c r="W6" s="179"/>
      <c r="X6" s="179"/>
      <c r="Z6" s="183"/>
      <c r="AA6" s="183"/>
      <c r="AB6" s="167"/>
      <c r="AC6" s="145"/>
      <c r="AD6" s="145"/>
      <c r="AE6" s="167"/>
      <c r="AF6" s="145"/>
      <c r="AG6" s="145"/>
    </row>
    <row r="7" spans="1:33" x14ac:dyDescent="0.2">
      <c r="A7" s="127"/>
      <c r="B7" s="131"/>
      <c r="C7" s="132"/>
      <c r="D7" s="127"/>
      <c r="E7" s="127"/>
      <c r="F7" s="127"/>
      <c r="G7" s="127"/>
      <c r="H7" s="127"/>
      <c r="I7" s="127"/>
      <c r="J7" s="131"/>
      <c r="K7" s="170"/>
      <c r="L7" s="173"/>
      <c r="M7" s="170"/>
      <c r="N7" s="177"/>
      <c r="O7" s="177"/>
      <c r="P7" s="150"/>
      <c r="Q7" s="150"/>
      <c r="R7" s="150"/>
      <c r="S7" s="127"/>
      <c r="T7" s="164"/>
      <c r="U7" s="161"/>
      <c r="V7" s="127"/>
      <c r="W7" s="179"/>
      <c r="X7" s="179"/>
      <c r="Z7" s="183"/>
      <c r="AA7" s="183"/>
      <c r="AB7" s="167"/>
      <c r="AC7" s="145"/>
      <c r="AD7" s="145"/>
      <c r="AE7" s="167"/>
      <c r="AF7" s="145"/>
      <c r="AG7" s="145"/>
    </row>
    <row r="8" spans="1:33" x14ac:dyDescent="0.2">
      <c r="A8" s="128"/>
      <c r="B8" s="133"/>
      <c r="C8" s="134"/>
      <c r="D8" s="128"/>
      <c r="E8" s="128"/>
      <c r="F8" s="128"/>
      <c r="G8" s="128"/>
      <c r="H8" s="128"/>
      <c r="I8" s="128"/>
      <c r="J8" s="133"/>
      <c r="K8" s="171"/>
      <c r="L8" s="174"/>
      <c r="M8" s="171"/>
      <c r="N8" s="178"/>
      <c r="O8" s="178"/>
      <c r="P8" s="151"/>
      <c r="Q8" s="151"/>
      <c r="R8" s="151"/>
      <c r="S8" s="128"/>
      <c r="T8" s="165"/>
      <c r="U8" s="162"/>
      <c r="V8" s="128"/>
      <c r="W8" s="180"/>
      <c r="X8" s="180"/>
      <c r="Z8" s="184"/>
      <c r="AA8" s="184"/>
      <c r="AB8" s="168"/>
      <c r="AC8" s="146"/>
      <c r="AD8" s="146"/>
      <c r="AE8" s="168"/>
      <c r="AF8" s="146"/>
      <c r="AG8" s="146"/>
    </row>
    <row r="9" spans="1:33" ht="24" customHeight="1" x14ac:dyDescent="0.2">
      <c r="A9" s="65" t="s">
        <v>114</v>
      </c>
      <c r="B9" s="64"/>
      <c r="C9" s="63" t="s">
        <v>113</v>
      </c>
      <c r="D9" s="62" t="s">
        <v>112</v>
      </c>
      <c r="E9" s="61" t="s">
        <v>111</v>
      </c>
      <c r="F9" s="56" t="s">
        <v>110</v>
      </c>
      <c r="G9" s="60">
        <v>2.2669999999999999</v>
      </c>
      <c r="H9" s="56" t="s">
        <v>109</v>
      </c>
      <c r="I9" s="57" t="s">
        <v>108</v>
      </c>
      <c r="J9" s="59" t="s">
        <v>107</v>
      </c>
      <c r="K9" s="58">
        <v>12.6</v>
      </c>
      <c r="L9" s="26">
        <f>IF(K9&gt;0,1/K9*37.7*68.6,"")</f>
        <v>205.25555555555553</v>
      </c>
      <c r="M9" s="27">
        <f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11.299999999999999</v>
      </c>
      <c r="N9" s="28">
        <f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14.9</v>
      </c>
      <c r="O9" s="29" t="str">
        <f>IF(Z9="","",IF(AE9="",TEXT(AB9,"#,##0.0"),(IF(AB9-AE9&gt;0,CONCATENATE(TEXT(AE9,"#,##0.0"),"~",TEXT(AB9,"#,##0.0")),TEXT(AB9,"#,##0.0")))))</f>
        <v>21.3~21.8</v>
      </c>
      <c r="P9" s="57" t="s">
        <v>106</v>
      </c>
      <c r="Q9" s="57" t="s">
        <v>105</v>
      </c>
      <c r="R9" s="56" t="s">
        <v>50</v>
      </c>
      <c r="S9" s="55"/>
      <c r="T9" s="54"/>
      <c r="U9" s="34">
        <f>IFERROR(IF(K9&lt;M9,"",(ROUNDDOWN(K9/M9*100,0))),"")</f>
        <v>111</v>
      </c>
      <c r="V9" s="35" t="str">
        <f>IFERROR(IF(K9&lt;N9,"",(ROUNDDOWN(K9/N9*100,0))),"")</f>
        <v/>
      </c>
      <c r="W9" s="35" t="str">
        <f>IF(AC9&lt;55,"",IF(AA9="",AC9,IF(AF9-AC9&gt;0,CONCATENATE(AC9,"~",AF9),AC9)))</f>
        <v>57~59</v>
      </c>
      <c r="X9" s="36" t="str">
        <f>IF(AC9&lt;55,"",AD9)</f>
        <v>★0.5</v>
      </c>
      <c r="Z9" s="37">
        <v>1930</v>
      </c>
      <c r="AA9" s="37">
        <v>1980</v>
      </c>
      <c r="AB9" s="38">
        <f>IF(Z9="","",ROUNDUP(ROUND(IF(Z9&gt;=2759,9.5,IF(Z9&lt;2759,(-2.47/1000000*Z9*Z9)-(8.52/10000*Z9)+30.65)),1)*1.1,1))</f>
        <v>21.8</v>
      </c>
      <c r="AC9" s="39">
        <f>IF(K9="","",ROUNDDOWN(K9/AB9*100,0))</f>
        <v>57</v>
      </c>
      <c r="AD9" s="39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★0.5</v>
      </c>
      <c r="AE9" s="38">
        <f>IF(AA9="","",ROUNDUP(ROUND(IF(AA9&gt;=2759,9.5,IF(AA9&lt;2759,(-2.47/1000000*AA9*AA9)-(8.52/10000*AA9)+30.65)),1)*1.1,1))</f>
        <v>21.3</v>
      </c>
      <c r="AF9" s="39">
        <f>IF(AE9="","",IF(K9="","",ROUNDDOWN(K9/AE9*100,0)))</f>
        <v>59</v>
      </c>
      <c r="AG9" s="39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★0.5</v>
      </c>
    </row>
    <row r="10" spans="1:33" x14ac:dyDescent="0.2">
      <c r="E10" s="2"/>
      <c r="J10" s="51"/>
      <c r="M10" s="52"/>
    </row>
    <row r="11" spans="1:33" x14ac:dyDescent="0.2">
      <c r="B11" s="2" t="s">
        <v>104</v>
      </c>
      <c r="E11" s="2"/>
    </row>
    <row r="12" spans="1:33" x14ac:dyDescent="0.2">
      <c r="B12" s="2" t="s">
        <v>103</v>
      </c>
      <c r="E12" s="2"/>
    </row>
    <row r="13" spans="1:33" x14ac:dyDescent="0.2">
      <c r="B13" s="2" t="s">
        <v>102</v>
      </c>
      <c r="E13" s="2"/>
    </row>
    <row r="14" spans="1:33" x14ac:dyDescent="0.2">
      <c r="B14" s="2" t="s">
        <v>101</v>
      </c>
      <c r="E14" s="2"/>
    </row>
    <row r="15" spans="1:33" x14ac:dyDescent="0.2">
      <c r="B15" s="2" t="s">
        <v>100</v>
      </c>
      <c r="E15" s="2"/>
    </row>
    <row r="16" spans="1:33" x14ac:dyDescent="0.2">
      <c r="B16" s="2" t="s">
        <v>99</v>
      </c>
      <c r="E16" s="2"/>
    </row>
    <row r="17" spans="2:5" x14ac:dyDescent="0.2">
      <c r="B17" s="2" t="s">
        <v>98</v>
      </c>
      <c r="E17" s="2"/>
    </row>
    <row r="18" spans="2:5" x14ac:dyDescent="0.2">
      <c r="B18" s="2" t="s">
        <v>97</v>
      </c>
      <c r="E18" s="2"/>
    </row>
    <row r="19" spans="2:5" x14ac:dyDescent="0.2">
      <c r="B19" s="2" t="s">
        <v>96</v>
      </c>
      <c r="E19" s="2"/>
    </row>
    <row r="20" spans="2:5" x14ac:dyDescent="0.2">
      <c r="C20" s="2" t="s">
        <v>95</v>
      </c>
      <c r="E20" s="2"/>
    </row>
    <row r="51" spans="5:5" ht="33.65" customHeight="1" x14ac:dyDescent="0.2"/>
    <row r="64" spans="5:5" x14ac:dyDescent="0.2">
      <c r="E64" s="53"/>
    </row>
  </sheetData>
  <sheetProtection selectLockedCells="1"/>
  <mergeCells count="40"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AD4:AD8"/>
    <mergeCell ref="K4:O4"/>
    <mergeCell ref="P4:P8"/>
    <mergeCell ref="Q4:S5"/>
    <mergeCell ref="T4:T5"/>
    <mergeCell ref="U4:U8"/>
    <mergeCell ref="V4:V8"/>
    <mergeCell ref="S6:S8"/>
    <mergeCell ref="T6:T8"/>
    <mergeCell ref="R6:R8"/>
    <mergeCell ref="Z4:Z8"/>
    <mergeCell ref="AA4:AA8"/>
    <mergeCell ref="AB4:AB8"/>
    <mergeCell ref="AC4:AC8"/>
    <mergeCell ref="Q6:Q8"/>
    <mergeCell ref="A4:A8"/>
    <mergeCell ref="B4:C8"/>
    <mergeCell ref="D4:D5"/>
    <mergeCell ref="E4:E5"/>
    <mergeCell ref="F4:G5"/>
    <mergeCell ref="D6:D8"/>
    <mergeCell ref="E6:E8"/>
    <mergeCell ref="F6:F8"/>
    <mergeCell ref="G6:G8"/>
    <mergeCell ref="R2:U2"/>
    <mergeCell ref="S3:X3"/>
    <mergeCell ref="H4:H8"/>
    <mergeCell ref="I4:I8"/>
    <mergeCell ref="J4:J8"/>
    <mergeCell ref="W4:X4"/>
  </mergeCells>
  <phoneticPr fontId="7"/>
  <printOptions horizontalCentered="1"/>
  <pageMargins left="0.39370078740157483" right="0.39370078740157483" top="0.39370078740157483" bottom="0.39370078740157483" header="0.19685039370078741" footer="0.39370078740157483"/>
  <pageSetup paperSize="9" scale="51" firstPageNumber="0" fitToHeight="0" orientation="landscape" r:id="rId1"/>
  <headerFooter alignWithMargins="0">
    <oddHeader>&amp;R様式1-2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トヨタ</vt:lpstr>
      <vt:lpstr>マツダ</vt:lpstr>
      <vt:lpstr>三菱</vt:lpstr>
      <vt:lpstr>トヨタ!Print_Area</vt:lpstr>
      <vt:lpstr>マツダ!Print_Area</vt:lpstr>
      <vt:lpstr>三菱!Print_Area</vt:lpstr>
      <vt:lpstr>トヨタ!Print_Titles</vt:lpstr>
      <vt:lpstr>マツダ!Print_Titles</vt:lpstr>
      <vt:lpstr>三菱!Print_Titles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