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A03ABC08-95FB-4E38-9F6F-A78BDE4B902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ihatsu" sheetId="2" r:id="rId1"/>
    <sheet name="Isuzu" sheetId="5" r:id="rId2"/>
    <sheet name="Mazda" sheetId="3" r:id="rId3"/>
    <sheet name="Nissan" sheetId="4" r:id="rId4"/>
    <sheet name="Toyota" sheetId="1" r:id="rId5"/>
  </sheets>
  <externalReferences>
    <externalReference r:id="rId6"/>
    <externalReference r:id="rId7"/>
    <externalReference r:id="rId8"/>
  </externalReferences>
  <definedNames>
    <definedName name="_xlnm._FilterDatabase" localSheetId="0" hidden="1">Daihatsu!$A$8:$U$16</definedName>
    <definedName name="_xlnm._FilterDatabase" localSheetId="1" hidden="1">Isuzu!$A$8:$U$13</definedName>
    <definedName name="_xlnm._FilterDatabase" localSheetId="2" hidden="1">Mazda!$A$8:$V$12</definedName>
    <definedName name="_xlnm._FilterDatabase" localSheetId="3" hidden="1">Nissan!$A$8:$AA$23</definedName>
    <definedName name="_xlnm._FilterDatabase" localSheetId="4" hidden="1">Toyota!$A$8:$U$33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>[1]!Module1.提出用印刷</definedName>
    <definedName name="_xlnm.Print_Area" localSheetId="0">Daihatsu!$A$2:$V$17</definedName>
    <definedName name="_xlnm.Print_Area" localSheetId="1">Isuzu!$A$2:$V$23</definedName>
    <definedName name="_xlnm.Print_Area" localSheetId="2">Mazda!$A$2:$W$15</definedName>
    <definedName name="_xlnm.Print_Area" localSheetId="3">Nissan!$A$2:$V$23</definedName>
    <definedName name="_xlnm.Print_Area" localSheetId="4">Toyota!$A$1:$V$42</definedName>
    <definedName name="_xlnm.Print_Titles" localSheetId="0">Daihatsu!$3:$8</definedName>
    <definedName name="_xlnm.Print_Titles" localSheetId="1">Isuzu!$3:$8</definedName>
    <definedName name="_xlnm.Print_Titles" localSheetId="2">Mazda!$3:$8</definedName>
    <definedName name="_xlnm.Print_Titles" localSheetId="3">Nissan!$3:$8</definedName>
    <definedName name="_xlnm.Print_Titles" localSheetId="4">Toyota!$4:$8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>[3]!社内配布用印刷</definedName>
    <definedName name="乗用115_以上" localSheetId="4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5" l="1"/>
  <c r="X10" i="5"/>
  <c r="X11" i="5"/>
  <c r="X12" i="5"/>
  <c r="X13" i="5"/>
  <c r="X14" i="5"/>
  <c r="N9" i="3"/>
  <c r="V9" i="3"/>
  <c r="Y9" i="3"/>
  <c r="W9" i="3" s="1"/>
  <c r="N10" i="3"/>
  <c r="V10" i="3"/>
  <c r="Y10" i="3"/>
  <c r="W10" i="3" s="1"/>
  <c r="N11" i="3"/>
  <c r="V11" i="3"/>
  <c r="Y11" i="3"/>
  <c r="W11" i="3" s="1"/>
  <c r="N12" i="3"/>
  <c r="V12" i="3"/>
  <c r="Y12" i="3"/>
  <c r="W12" i="3" s="1"/>
  <c r="M9" i="2"/>
  <c r="U9" i="2"/>
  <c r="X9" i="2"/>
  <c r="V9" i="2" s="1"/>
  <c r="M10" i="2"/>
  <c r="U10" i="2"/>
  <c r="X10" i="2"/>
  <c r="V10" i="2" s="1"/>
  <c r="M11" i="2"/>
  <c r="U11" i="2"/>
  <c r="X11" i="2"/>
  <c r="V11" i="2" s="1"/>
  <c r="M12" i="2"/>
  <c r="U12" i="2"/>
  <c r="X12" i="2"/>
  <c r="V12" i="2" s="1"/>
  <c r="M13" i="2"/>
  <c r="U13" i="2"/>
  <c r="X13" i="2"/>
  <c r="V13" i="2" s="1"/>
  <c r="M14" i="2"/>
  <c r="U14" i="2"/>
  <c r="X14" i="2"/>
  <c r="V14" i="2" s="1"/>
  <c r="M15" i="2"/>
  <c r="U15" i="2"/>
  <c r="X15" i="2"/>
  <c r="V15" i="2" s="1"/>
  <c r="M16" i="2"/>
  <c r="U16" i="2"/>
  <c r="X16" i="2"/>
  <c r="V16" i="2" s="1"/>
  <c r="Y33" i="1"/>
  <c r="M33" i="1"/>
  <c r="Y32" i="1"/>
  <c r="M32" i="1"/>
  <c r="Y31" i="1"/>
  <c r="M31" i="1"/>
  <c r="Y30" i="1"/>
  <c r="M30" i="1"/>
  <c r="Y29" i="1"/>
  <c r="M29" i="1"/>
  <c r="Y28" i="1"/>
  <c r="M28" i="1"/>
  <c r="Y27" i="1"/>
  <c r="M27" i="1"/>
  <c r="Y26" i="1"/>
  <c r="M26" i="1"/>
  <c r="Y25" i="1"/>
  <c r="M25" i="1"/>
  <c r="Y24" i="1"/>
  <c r="M24" i="1"/>
  <c r="Y23" i="1"/>
  <c r="M23" i="1"/>
  <c r="Y22" i="1"/>
  <c r="M22" i="1"/>
  <c r="Y21" i="1"/>
  <c r="M21" i="1"/>
  <c r="Y12" i="1"/>
  <c r="V12" i="1"/>
  <c r="U12" i="1"/>
  <c r="M12" i="1"/>
  <c r="Y11" i="1"/>
  <c r="V11" i="1"/>
  <c r="U11" i="1"/>
  <c r="M11" i="1"/>
  <c r="Y10" i="1"/>
  <c r="V10" i="1"/>
  <c r="U10" i="1"/>
  <c r="M10" i="1"/>
  <c r="Y9" i="1"/>
  <c r="V9" i="1"/>
  <c r="U9" i="1"/>
  <c r="M9" i="1"/>
</calcChain>
</file>

<file path=xl/sharedStrings.xml><?xml version="1.0" encoding="utf-8"?>
<sst xmlns="http://schemas.openxmlformats.org/spreadsheetml/2006/main" count="933" uniqueCount="312">
  <si>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</si>
  <si>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</si>
  <si>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</si>
  <si>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</si>
  <si>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</si>
  <si>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</si>
  <si>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</si>
  <si>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</si>
  <si>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</si>
  <si>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</si>
  <si>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</si>
  <si>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</si>
  <si>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</si>
  <si>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</si>
  <si>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</si>
  <si>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</si>
  <si>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</si>
  <si>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</si>
  <si>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</si>
  <si>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</si>
  <si>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</si>
  <si>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</si>
  <si>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</si>
  <si>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</si>
  <si>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</si>
  <si>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</si>
  <si>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</si>
  <si>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</si>
  <si>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類別区分番号</t>
    <rPh sb="0" eb="2">
      <t>ルイベツ</t>
    </rPh>
    <rPh sb="2" eb="4">
      <t>クブン</t>
    </rPh>
    <rPh sb="4" eb="6">
      <t>バンゴウ</t>
    </rPh>
    <phoneticPr fontId="8"/>
  </si>
  <si>
    <t>R４</t>
    <phoneticPr fontId="8"/>
  </si>
  <si>
    <t>トヨタ</t>
  </si>
  <si>
    <t>プロボックス</t>
  </si>
  <si>
    <t>6AE-NHP160V</t>
  </si>
  <si>
    <t>1NZ
（内燃機関）
1LM
（電動機）</t>
    <phoneticPr fontId="3"/>
  </si>
  <si>
    <t>CVT
(E)</t>
    <phoneticPr fontId="3"/>
  </si>
  <si>
    <t>200～350</t>
  </si>
  <si>
    <t>1620～1635</t>
  </si>
  <si>
    <t>構造Ａ</t>
  </si>
  <si>
    <t>Ｖ
FI
Ｉ
EP
Ｈ
B
C</t>
    <phoneticPr fontId="3"/>
  </si>
  <si>
    <t>EGR
3W</t>
    <phoneticPr fontId="3"/>
  </si>
  <si>
    <t>F</t>
  </si>
  <si>
    <t>☆☆☆☆☆</t>
  </si>
  <si>
    <t>0009～0012</t>
    <phoneticPr fontId="3"/>
  </si>
  <si>
    <t>5BE-NCP160V</t>
  </si>
  <si>
    <t>1NZ</t>
  </si>
  <si>
    <t>CVT
(E･LTC)</t>
    <phoneticPr fontId="3"/>
  </si>
  <si>
    <t>250～400</t>
  </si>
  <si>
    <t>1600～1615</t>
  </si>
  <si>
    <t>Ｖ
FI
Ｉ
EP
B
C</t>
    <phoneticPr fontId="3"/>
  </si>
  <si>
    <t>☆☆☆☆</t>
    <phoneticPr fontId="8"/>
  </si>
  <si>
    <t>5BE-NSP160V</t>
  </si>
  <si>
    <t>1NR</t>
  </si>
  <si>
    <t>Ｖ
FI
EP
B
C</t>
    <phoneticPr fontId="3"/>
  </si>
  <si>
    <t>0004～0006</t>
    <phoneticPr fontId="3"/>
  </si>
  <si>
    <t>3BE-NCP165V</t>
  </si>
  <si>
    <t>1680～1695</t>
  </si>
  <si>
    <t>A</t>
    <phoneticPr fontId="3"/>
  </si>
  <si>
    <t>0005～0008</t>
    <phoneticPr fontId="3"/>
  </si>
  <si>
    <t>※2</t>
    <phoneticPr fontId="3"/>
  </si>
  <si>
    <t>タウンエース</t>
    <phoneticPr fontId="3"/>
  </si>
  <si>
    <t>5BF-S403U</t>
  </si>
  <si>
    <t>2NR</t>
  </si>
  <si>
    <t>5MT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</si>
  <si>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14"/>
  </si>
  <si>
    <t>I,V,FI,EP,B</t>
  </si>
  <si>
    <t>3W</t>
  </si>
  <si>
    <t>R</t>
  </si>
  <si>
    <t>☆☆☆☆</t>
  </si>
  <si>
    <t/>
  </si>
  <si>
    <t>0001,0002,0005</t>
  </si>
  <si>
    <t>4AT
(E・LTC)</t>
  </si>
  <si>
    <t>0003,0004,0006</t>
  </si>
  <si>
    <t>5BF-S403M</t>
  </si>
  <si>
    <t>500~750</t>
  </si>
  <si>
    <t>2045~2130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</si>
  <si>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4"/>
  </si>
  <si>
    <t>0001,0003</t>
  </si>
  <si>
    <t>2055~2140</t>
  </si>
  <si>
    <t>構造B1</t>
    <rPh sb="0" eb="2">
      <t>コウゾウ</t>
    </rPh>
    <phoneticPr fontId="14"/>
  </si>
  <si>
    <t>0002,0004</t>
    <phoneticPr fontId="3"/>
  </si>
  <si>
    <t>5BF-S413U</t>
  </si>
  <si>
    <t>A</t>
  </si>
  <si>
    <t>5BF-S413M</t>
  </si>
  <si>
    <t>500~700</t>
  </si>
  <si>
    <t>2115~2150</t>
  </si>
  <si>
    <t>2125~2160</t>
  </si>
  <si>
    <t>ハイエース</t>
  </si>
  <si>
    <t>3BF-TRH200V</t>
  </si>
  <si>
    <t>1TR</t>
  </si>
  <si>
    <t>6AT
(E･LTC)</t>
    <phoneticPr fontId="3"/>
  </si>
  <si>
    <t>1630～1640</t>
  </si>
  <si>
    <t>3045～3055</t>
  </si>
  <si>
    <t>構造Ｂ１</t>
  </si>
  <si>
    <t>Ｖ
FI
B</t>
    <phoneticPr fontId="3"/>
  </si>
  <si>
    <t>3W
AI</t>
    <phoneticPr fontId="3"/>
  </si>
  <si>
    <t>0055,0056</t>
    <phoneticPr fontId="3"/>
  </si>
  <si>
    <t>1640～1650</t>
    <phoneticPr fontId="3"/>
  </si>
  <si>
    <t>3055～3065</t>
    <phoneticPr fontId="3"/>
  </si>
  <si>
    <t>0057～0059</t>
    <phoneticPr fontId="3"/>
  </si>
  <si>
    <t>1660～1710</t>
    <phoneticPr fontId="3"/>
  </si>
  <si>
    <t>850～1250</t>
    <phoneticPr fontId="3"/>
  </si>
  <si>
    <t>3025～3125</t>
    <phoneticPr fontId="3"/>
  </si>
  <si>
    <t>0060～0072,0077～0080</t>
    <phoneticPr fontId="3"/>
  </si>
  <si>
    <t>1770～1790</t>
  </si>
  <si>
    <t>850～1000</t>
    <phoneticPr fontId="3"/>
  </si>
  <si>
    <t>2880～2915</t>
    <phoneticPr fontId="3"/>
  </si>
  <si>
    <t>0081,0082</t>
    <phoneticPr fontId="3"/>
  </si>
  <si>
    <t>1740～1760</t>
    <phoneticPr fontId="3"/>
  </si>
  <si>
    <t>2905～2940</t>
    <phoneticPr fontId="3"/>
  </si>
  <si>
    <t>0073～0076</t>
    <phoneticPr fontId="3"/>
  </si>
  <si>
    <t>3BF-TRH200K</t>
  </si>
  <si>
    <t>1680～1720</t>
    <phoneticPr fontId="3"/>
  </si>
  <si>
    <t>1050～1250</t>
    <phoneticPr fontId="3"/>
  </si>
  <si>
    <t>3060～3135</t>
    <phoneticPr fontId="3"/>
  </si>
  <si>
    <t>0025～0028,0033～0036</t>
    <phoneticPr fontId="3"/>
  </si>
  <si>
    <t>850～1000</t>
  </si>
  <si>
    <t>2925～2940</t>
  </si>
  <si>
    <t>0029</t>
  </si>
  <si>
    <t>1770～1780</t>
  </si>
  <si>
    <t>2935～2960</t>
    <phoneticPr fontId="3"/>
  </si>
  <si>
    <t>0030～0032</t>
    <phoneticPr fontId="3"/>
  </si>
  <si>
    <t>3BF-TRH211K</t>
  </si>
  <si>
    <t>2TR</t>
  </si>
  <si>
    <t>1890～1910</t>
  </si>
  <si>
    <t>3000～3035</t>
    <phoneticPr fontId="3"/>
  </si>
  <si>
    <t>0003,0004</t>
    <phoneticPr fontId="3"/>
  </si>
  <si>
    <t>3BF-TRH221K</t>
  </si>
  <si>
    <t>1860～1870</t>
    <phoneticPr fontId="3"/>
  </si>
  <si>
    <t>3025～3050</t>
    <phoneticPr fontId="3"/>
  </si>
  <si>
    <t>0005～0007</t>
    <phoneticPr fontId="3"/>
  </si>
  <si>
    <t>3045～3060</t>
  </si>
  <si>
    <t>0008</t>
  </si>
  <si>
    <t>3BF-TRH216K</t>
  </si>
  <si>
    <t>2000～2020</t>
  </si>
  <si>
    <t>3110～3145</t>
    <phoneticPr fontId="3"/>
  </si>
  <si>
    <t>3BF-TRH226K</t>
  </si>
  <si>
    <t>1970～1990</t>
    <phoneticPr fontId="3"/>
  </si>
  <si>
    <t>3135～3170</t>
    <phoneticPr fontId="3"/>
  </si>
  <si>
    <t>※</t>
  </si>
  <si>
    <t>ダイナ</t>
  </si>
  <si>
    <t>3BF-TRY230</t>
  </si>
  <si>
    <t>1640～1650</t>
  </si>
  <si>
    <t>3055～3065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</si>
  <si>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</si>
  <si>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Ｖ,FI</t>
  </si>
  <si>
    <t>3W,AI</t>
  </si>
  <si>
    <t>0001～0003, 0005, 0009～0011, 0013</t>
  </si>
  <si>
    <t>1660～1760</t>
  </si>
  <si>
    <t>1000～1250</t>
  </si>
  <si>
    <t>3070～3090</t>
  </si>
  <si>
    <t>0004, 0006～0008, 0012, 0014～0016, 0033～0039, 
0041～0043, 0045</t>
  </si>
  <si>
    <t>3100～3110</t>
  </si>
  <si>
    <t>0040, 0044, 
0046～0048</t>
  </si>
  <si>
    <t>6AT</t>
  </si>
  <si>
    <t>0017, 0025</t>
  </si>
  <si>
    <t>3075～3095</t>
  </si>
  <si>
    <t>0018～0024, 
0026～0032, 
0049～0051, 
0053, 0057</t>
  </si>
  <si>
    <t>3100～3120</t>
  </si>
  <si>
    <t>0052, 0054～0056, 0058～0064</t>
  </si>
  <si>
    <t>※印････日野自動車株式会社によるOEM生産車</t>
    <rPh sb="6" eb="8">
      <t>ヒノ</t>
    </rPh>
    <rPh sb="8" eb="11">
      <t>ジドウシャ</t>
    </rPh>
    <phoneticPr fontId="4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</si>
  <si>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2"/>
        <charset val="128"/>
      </rPr>
      <t>印の付いている通称名については、ﾀﾞｲﾊﾂ工業株式会社が製造事業者である。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</si>
  <si>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</si>
  <si>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</si>
  <si>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</si>
  <si>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</si>
  <si>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</si>
  <si>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</si>
  <si>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</si>
  <si>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</si>
  <si>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t>0003,0004,0006</t>
    <phoneticPr fontId="8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</si>
  <si>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23"/>
  </si>
  <si>
    <t>5BF-S413P</t>
  </si>
  <si>
    <t>0001,0002,0005</t>
    <phoneticPr fontId="8"/>
  </si>
  <si>
    <t>5BF-S403P</t>
  </si>
  <si>
    <t>0002,0002</t>
    <phoneticPr fontId="8"/>
  </si>
  <si>
    <t>構造B1</t>
    <rPh sb="0" eb="2">
      <t>コウゾウ</t>
    </rPh>
    <phoneticPr fontId="23"/>
  </si>
  <si>
    <t>5BF-S413V</t>
  </si>
  <si>
    <t>0001,0003</t>
    <phoneticPr fontId="8"/>
  </si>
  <si>
    <t>5BF-S403V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</si>
  <si>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23"/>
  </si>
  <si>
    <t>Gran Max</t>
  </si>
  <si>
    <t>ダイハツ</t>
  </si>
  <si>
    <t>ダイハツ工業株式会社</t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</si>
  <si>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8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</si>
  <si>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8"/>
  </si>
  <si>
    <t>EGR,3W</t>
  </si>
  <si>
    <t>V,FI,EP,B,C</t>
    <phoneticPr fontId="8"/>
  </si>
  <si>
    <t>構造B1</t>
    <phoneticPr fontId="8"/>
  </si>
  <si>
    <t>3070～3125</t>
  </si>
  <si>
    <t>1050～1250</t>
  </si>
  <si>
    <t>1690～1710</t>
  </si>
  <si>
    <t>6AT
(E･LTC)</t>
  </si>
  <si>
    <t>0001～0004</t>
  </si>
  <si>
    <t>3BF-TRH200M</t>
  </si>
  <si>
    <t>ボンゴブローニイバン</t>
  </si>
  <si>
    <t>※1</t>
  </si>
  <si>
    <t>構造A</t>
    <rPh sb="0" eb="2">
      <t>コウゾウ</t>
    </rPh>
    <phoneticPr fontId="8"/>
  </si>
  <si>
    <t>CVT
(E･LTC)</t>
  </si>
  <si>
    <t>0004～0006</t>
  </si>
  <si>
    <t>3BE-NCP165M</t>
  </si>
  <si>
    <t>V,FI,I,EP,B,C</t>
    <phoneticPr fontId="8"/>
  </si>
  <si>
    <t>5BE-NCP160M</t>
  </si>
  <si>
    <t>V,FI,I,EPH,B,C</t>
    <phoneticPr fontId="8"/>
  </si>
  <si>
    <t>CVT
(E)</t>
  </si>
  <si>
    <t>1NZ
（内燃機関）
1LM
（電動機）</t>
  </si>
  <si>
    <t>0001～0003</t>
  </si>
  <si>
    <t>6AE-NHP160M</t>
  </si>
  <si>
    <t>ファミリア　バン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</si>
  <si>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</si>
  <si>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4"/>
  </si>
  <si>
    <t>マツダ株式会社</t>
    <rPh sb="3" eb="7">
      <t>カブシキカイシャ</t>
    </rPh>
    <phoneticPr fontId="4"/>
  </si>
  <si>
    <r>
      <rPr>
        <sz val="8"/>
        <rFont val="ＭＳ Ｐゴシック"/>
        <family val="3"/>
        <charset val="128"/>
      </rPr>
      <t>広幅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人乗</t>
    </r>
  </si>
  <si>
    <t>V,B</t>
  </si>
  <si>
    <t>構造B1</t>
  </si>
  <si>
    <t>3150～3160</t>
  </si>
  <si>
    <t>2040～2050</t>
  </si>
  <si>
    <t>7AT(E･LTC)</t>
  </si>
  <si>
    <t>2.488</t>
  </si>
  <si>
    <t>QR25</t>
  </si>
  <si>
    <t>3BF-CS8E26</t>
  </si>
  <si>
    <r>
      <rPr>
        <sz val="8"/>
        <rFont val="ＭＳ Ｐゴシック"/>
        <family val="3"/>
        <charset val="128"/>
      </rPr>
      <t>広幅</t>
    </r>
    <r>
      <rPr>
        <sz val="8"/>
        <rFont val="Arial"/>
        <family val="2"/>
      </rPr>
      <t>3/6</t>
    </r>
    <r>
      <rPr>
        <sz val="8"/>
        <rFont val="ＭＳ Ｐゴシック"/>
        <family val="3"/>
        <charset val="128"/>
      </rPr>
      <t>人乗</t>
    </r>
  </si>
  <si>
    <t>3175～3220</t>
  </si>
  <si>
    <t>2010～2040</t>
  </si>
  <si>
    <r>
      <rPr>
        <sz val="8"/>
        <rFont val="ＭＳ Ｐゴシック"/>
        <family val="3"/>
        <charset val="128"/>
      </rPr>
      <t>標準幅</t>
    </r>
  </si>
  <si>
    <t>3045～3165</t>
  </si>
  <si>
    <t>1880～2000</t>
  </si>
  <si>
    <t>3BF-CS8E26</t>
    <phoneticPr fontId="8"/>
  </si>
  <si>
    <r>
      <rPr>
        <sz val="8"/>
        <rFont val="ＭＳ Ｐゴシック"/>
        <family val="3"/>
        <charset val="128"/>
      </rPr>
      <t>広幅</t>
    </r>
    <rPh sb="0" eb="2">
      <t>ヒロハバ</t>
    </rPh>
    <phoneticPr fontId="26"/>
  </si>
  <si>
    <t>3065～3100</t>
  </si>
  <si>
    <t>1900～1920</t>
  </si>
  <si>
    <t>3BF-CS4E26</t>
  </si>
  <si>
    <t>3100～3235</t>
  </si>
  <si>
    <t>1150～1250</t>
  </si>
  <si>
    <t>1780～1870</t>
  </si>
  <si>
    <t>標準幅</t>
    <rPh sb="0" eb="2">
      <t>ヒョウジュン</t>
    </rPh>
    <rPh sb="2" eb="3">
      <t>ハバ</t>
    </rPh>
    <phoneticPr fontId="26"/>
  </si>
  <si>
    <t>3010～3205</t>
  </si>
  <si>
    <t>1000～1150</t>
  </si>
  <si>
    <t>1880～1940</t>
  </si>
  <si>
    <t>3000～3145</t>
  </si>
  <si>
    <t>1200～1250</t>
  </si>
  <si>
    <t>1680～1750</t>
  </si>
  <si>
    <t>1.998</t>
  </si>
  <si>
    <t>QR20</t>
  </si>
  <si>
    <t>3BF-VR2E26</t>
  </si>
  <si>
    <t>2900～3165</t>
  </si>
  <si>
    <t>1000～1200</t>
  </si>
  <si>
    <t>1770～1840</t>
  </si>
  <si>
    <r>
      <rPr>
        <sz val="8"/>
        <rFont val="ＭＳ ゴシック"/>
        <family val="3"/>
        <charset val="128"/>
      </rPr>
      <t>キャラバン</t>
    </r>
    <phoneticPr fontId="8"/>
  </si>
  <si>
    <t>V,FI,EP,B</t>
  </si>
  <si>
    <t>構造A</t>
  </si>
  <si>
    <r>
      <t>2105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2190</t>
    </r>
  </si>
  <si>
    <t>4AT(E･LTC)</t>
  </si>
  <si>
    <t>1.597</t>
  </si>
  <si>
    <t>HR16</t>
  </si>
  <si>
    <t>3BF-VNM20</t>
  </si>
  <si>
    <r>
      <t>2055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2160</t>
    </r>
  </si>
  <si>
    <t>1350～1400</t>
  </si>
  <si>
    <t>V,EP</t>
  </si>
  <si>
    <r>
      <t>1955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2040</t>
    </r>
    <phoneticPr fontId="8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</si>
  <si>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1430</t>
    </r>
    <phoneticPr fontId="8"/>
  </si>
  <si>
    <r>
      <rPr>
        <u/>
        <sz val="8"/>
        <rFont val="ＭＳ Ｐゴシック"/>
        <family val="3"/>
        <charset val="128"/>
      </rPr>
      <t>☆☆☆☆</t>
    </r>
  </si>
  <si>
    <t>V,EP,I,FI,B,C</t>
    <phoneticPr fontId="8"/>
  </si>
  <si>
    <r>
      <t>2015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8"/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</si>
  <si>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1310</t>
    </r>
    <phoneticPr fontId="8"/>
  </si>
  <si>
    <t>CVT</t>
  </si>
  <si>
    <t>5BF-VM20</t>
  </si>
  <si>
    <r>
      <t>2045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8"/>
  </si>
  <si>
    <t>ＮＶ２００　バネット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</si>
  <si>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1765</t>
    </r>
    <phoneticPr fontId="8"/>
  </si>
  <si>
    <r>
      <t>1230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8"/>
  </si>
  <si>
    <t>3BF-VZNY12</t>
  </si>
  <si>
    <t>I,V,FI,EP,B,C</t>
  </si>
  <si>
    <t>1700～1725</t>
  </si>
  <si>
    <t>1140～1150</t>
  </si>
  <si>
    <t>CVT(E･LTC)</t>
  </si>
  <si>
    <t>1.498</t>
  </si>
  <si>
    <t>HR15</t>
  </si>
  <si>
    <t>5BF-VY12</t>
    <phoneticPr fontId="8"/>
  </si>
  <si>
    <t>ＡＤ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</si>
  <si>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</si>
  <si>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</si>
  <si>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</si>
  <si>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</si>
  <si>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</si>
  <si>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</si>
  <si>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</si>
  <si>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</si>
  <si>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</si>
  <si>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</si>
  <si>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</si>
  <si>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</si>
  <si>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</si>
  <si>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</si>
  <si>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</si>
  <si>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</si>
  <si>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</si>
  <si>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</si>
  <si>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</si>
  <si>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</si>
  <si>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</si>
  <si>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</si>
  <si>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Yu Gothic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</t>
    </r>
    <r>
      <rPr>
        <sz val="8"/>
        <rFont val="ＭＳ Ｐゴシック"/>
        <family val="3"/>
        <charset val="128"/>
      </rPr>
      <t>）</t>
    </r>
    <rPh sb="12" eb="14">
      <t>レイワ</t>
    </rPh>
    <rPh sb="15" eb="17">
      <t>ネンド</t>
    </rPh>
    <phoneticPr fontId="8"/>
  </si>
  <si>
    <r>
      <rPr>
        <b/>
        <sz val="12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</si>
  <si>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</si>
  <si>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8"/>
  </si>
  <si>
    <t>3BF-JCS8E26</t>
  </si>
  <si>
    <t>3BF-JCS4E26</t>
  </si>
  <si>
    <t>3BF-JVR2E26</t>
  </si>
  <si>
    <t>コモ</t>
    <phoneticPr fontId="8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</si>
  <si>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3"/>
      </rPr>
      <t>1</t>
    </r>
    <phoneticPr fontId="8"/>
  </si>
  <si>
    <t>いすゞ</t>
  </si>
  <si>
    <t>当該自動車の製造又は輸入の事業を行う者の氏名又は名称　　　　いすゞ自動車株式会社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</si>
</sst>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.0"/>
    <numFmt numFmtId="177" formatCode="0.000"/>
    <numFmt numFmtId="178" formatCode="0.0_ "/>
    <numFmt numFmtId="179" formatCode="0.0"/>
    <numFmt numFmtId="180" formatCode="0_);[Red]\(0\)"/>
    <numFmt numFmtId="181" formatCode="0_ "/>
    <numFmt numFmtId="182" formatCode="0.0_);[Red]\(0.0\)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b/>
      <sz val="10"/>
      <color theme="1"/>
      <name val="Arial"/>
      <family val="2"/>
    </font>
    <font>
      <sz val="8"/>
      <color theme="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Yu Gothic"/>
      <family val="3"/>
      <charset val="128"/>
    </font>
    <font>
      <b/>
      <sz val="11"/>
      <name val="ＭＳ Ｐゴシック"/>
      <family val="3"/>
      <charset val="128"/>
    </font>
    <font>
      <b/>
      <sz val="8"/>
      <name val="Arial"/>
      <family val="2"/>
    </font>
    <font>
      <sz val="8"/>
      <name val="Arial"/>
      <family val="3"/>
      <charset val="128"/>
    </font>
    <font>
      <sz val="8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5" fillId="0" borderId="0">
      <alignment vertical="center"/>
    </xf>
    <xf numFmtId="0" fontId="25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>
      <alignment horizontal="right"/>
    </xf>
    <xf numFmtId="0" fontId="7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2" borderId="8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0" fillId="0" borderId="8" xfId="1" applyFont="1" applyBorder="1"/>
    <xf numFmtId="0" fontId="6" fillId="0" borderId="8" xfId="1" applyFont="1" applyBorder="1" applyAlignment="1">
      <alignment horizontal="center" vertical="center"/>
    </xf>
    <xf numFmtId="0" fontId="11" fillId="0" borderId="27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176" fontId="12" fillId="0" borderId="32" xfId="1" applyNumberFormat="1" applyFont="1" applyBorder="1" applyAlignment="1">
      <alignment horizontal="center" vertical="center" wrapText="1"/>
    </xf>
    <xf numFmtId="1" fontId="12" fillId="0" borderId="33" xfId="1" applyNumberFormat="1" applyFont="1" applyBorder="1" applyAlignment="1">
      <alignment horizontal="center" vertical="center" wrapText="1"/>
    </xf>
    <xf numFmtId="176" fontId="12" fillId="0" borderId="34" xfId="1" applyNumberFormat="1" applyFont="1" applyBorder="1" applyAlignment="1">
      <alignment horizontal="center" vertical="center" wrapText="1"/>
    </xf>
    <xf numFmtId="176" fontId="12" fillId="0" borderId="30" xfId="1" applyNumberFormat="1" applyFont="1" applyBorder="1" applyAlignment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1" fillId="0" borderId="3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9" fontId="11" fillId="0" borderId="30" xfId="1" applyNumberFormat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176" fontId="12" fillId="0" borderId="39" xfId="1" applyNumberFormat="1" applyFont="1" applyBorder="1" applyAlignment="1">
      <alignment horizontal="center" vertical="center" wrapText="1"/>
    </xf>
    <xf numFmtId="1" fontId="12" fillId="0" borderId="40" xfId="1" applyNumberFormat="1" applyFont="1" applyBorder="1" applyAlignment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0" fontId="11" fillId="2" borderId="30" xfId="1" applyFont="1" applyFill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176" fontId="12" fillId="0" borderId="39" xfId="2" applyNumberFormat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176" fontId="12" fillId="0" borderId="32" xfId="2" applyNumberFormat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176" fontId="12" fillId="0" borderId="47" xfId="1" applyNumberFormat="1" applyFont="1" applyBorder="1" applyAlignment="1">
      <alignment horizontal="center" vertical="center" wrapText="1"/>
    </xf>
    <xf numFmtId="1" fontId="12" fillId="0" borderId="48" xfId="1" applyNumberFormat="1" applyFont="1" applyBorder="1" applyAlignment="1">
      <alignment horizontal="center" vertical="center" wrapText="1"/>
    </xf>
    <xf numFmtId="176" fontId="12" fillId="0" borderId="49" xfId="1" applyNumberFormat="1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/>
    </xf>
    <xf numFmtId="0" fontId="11" fillId="0" borderId="51" xfId="1" applyFont="1" applyBorder="1" applyAlignment="1">
      <alignment horizontal="left" vertical="center" wrapText="1"/>
    </xf>
    <xf numFmtId="0" fontId="11" fillId="0" borderId="5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176" fontId="12" fillId="0" borderId="53" xfId="1" applyNumberFormat="1" applyFont="1" applyBorder="1" applyAlignment="1">
      <alignment horizontal="center" vertical="center" wrapText="1"/>
    </xf>
    <xf numFmtId="1" fontId="12" fillId="0" borderId="54" xfId="1" applyNumberFormat="1" applyFont="1" applyBorder="1" applyAlignment="1">
      <alignment horizontal="center" vertical="center" wrapText="1"/>
    </xf>
    <xf numFmtId="176" fontId="12" fillId="0" borderId="55" xfId="1" applyNumberFormat="1" applyFont="1" applyBorder="1" applyAlignment="1">
      <alignment horizontal="center" vertical="center" wrapText="1"/>
    </xf>
    <xf numFmtId="176" fontId="12" fillId="0" borderId="8" xfId="1" applyNumberFormat="1" applyFont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 vertical="center" wrapText="1"/>
    </xf>
    <xf numFmtId="0" fontId="11" fillId="2" borderId="52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176" fontId="12" fillId="2" borderId="53" xfId="1" applyNumberFormat="1" applyFont="1" applyFill="1" applyBorder="1" applyAlignment="1">
      <alignment horizontal="center" vertical="center" wrapText="1"/>
    </xf>
    <xf numFmtId="1" fontId="12" fillId="2" borderId="54" xfId="1" applyNumberFormat="1" applyFont="1" applyFill="1" applyBorder="1" applyAlignment="1">
      <alignment horizontal="center" vertical="center" wrapText="1"/>
    </xf>
    <xf numFmtId="176" fontId="12" fillId="2" borderId="55" xfId="1" applyNumberFormat="1" applyFont="1" applyFill="1" applyBorder="1" applyAlignment="1">
      <alignment horizontal="center" vertical="center" wrapText="1"/>
    </xf>
    <xf numFmtId="176" fontId="12" fillId="2" borderId="8" xfId="1" applyNumberFormat="1" applyFont="1" applyFill="1" applyBorder="1" applyAlignment="1">
      <alignment horizontal="center" vertical="center" wrapText="1"/>
    </xf>
    <xf numFmtId="0" fontId="11" fillId="2" borderId="56" xfId="1" applyFont="1" applyFill="1" applyBorder="1" applyAlignment="1">
      <alignment horizontal="center" vertical="center" wrapText="1"/>
    </xf>
    <xf numFmtId="0" fontId="11" fillId="2" borderId="5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6" fontId="12" fillId="2" borderId="57" xfId="1" applyNumberFormat="1" applyFont="1" applyFill="1" applyBorder="1" applyAlignment="1">
      <alignment horizontal="center" vertical="center" wrapText="1"/>
    </xf>
    <xf numFmtId="1" fontId="12" fillId="2" borderId="58" xfId="1" applyNumberFormat="1" applyFont="1" applyFill="1" applyBorder="1" applyAlignment="1">
      <alignment horizontal="center" vertical="center" wrapText="1"/>
    </xf>
    <xf numFmtId="176" fontId="12" fillId="2" borderId="11" xfId="1" applyNumberFormat="1" applyFont="1" applyFill="1" applyBorder="1" applyAlignment="1">
      <alignment horizontal="center" vertical="center" wrapText="1"/>
    </xf>
    <xf numFmtId="176" fontId="12" fillId="2" borderId="22" xfId="1" applyNumberFormat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0" borderId="59" xfId="1" applyFont="1" applyBorder="1" applyAlignment="1">
      <alignment horizontal="left" vertical="center" wrapText="1"/>
    </xf>
    <xf numFmtId="0" fontId="11" fillId="0" borderId="5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76" fontId="12" fillId="0" borderId="0" xfId="1" applyNumberFormat="1" applyFont="1" applyBorder="1" applyAlignment="1">
      <alignment horizontal="center" vertical="center" wrapText="1"/>
    </xf>
    <xf numFmtId="1" fontId="12" fillId="0" borderId="0" xfId="1" applyNumberFormat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1" applyFont="1" applyBorder="1" applyAlignment="1" applyProtection="1">
      <alignment horizontal="center" vertical="center"/>
      <protection locked="0"/>
    </xf>
    <xf numFmtId="177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17" fillId="0" borderId="0" xfId="1" applyNumberFormat="1" applyFont="1" applyBorder="1" applyAlignment="1" applyProtection="1">
      <alignment horizontal="center" vertical="center" wrapText="1"/>
      <protection locked="0"/>
    </xf>
    <xf numFmtId="1" fontId="17" fillId="0" borderId="0" xfId="1" applyNumberFormat="1" applyFont="1" applyBorder="1" applyAlignment="1">
      <alignment horizontal="center" vertical="center" wrapText="1"/>
    </xf>
    <xf numFmtId="176" fontId="17" fillId="0" borderId="0" xfId="1" applyNumberFormat="1" applyFont="1" applyBorder="1" applyAlignment="1">
      <alignment horizontal="center" vertical="center" wrapText="1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19" fillId="0" borderId="0" xfId="0" applyFo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  <xf numFmtId="178" fontId="21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79" fontId="17" fillId="2" borderId="0" xfId="1" quotePrefix="1" applyNumberFormat="1" applyFont="1" applyFill="1" applyAlignment="1" applyProtection="1">
      <alignment horizontal="center" vertical="center" wrapText="1"/>
      <protection locked="0"/>
    </xf>
    <xf numFmtId="180" fontId="17" fillId="2" borderId="0" xfId="1" applyNumberFormat="1" applyFont="1" applyFill="1" applyAlignment="1">
      <alignment horizontal="center" vertical="center" wrapText="1"/>
    </xf>
    <xf numFmtId="179" fontId="17" fillId="2" borderId="0" xfId="1" applyNumberFormat="1" applyFont="1" applyFill="1" applyAlignment="1">
      <alignment horizontal="center" vertical="center" wrapText="1"/>
    </xf>
    <xf numFmtId="179" fontId="17" fillId="2" borderId="0" xfId="2" quotePrefix="1" applyNumberFormat="1" applyFont="1" applyFill="1" applyAlignment="1" applyProtection="1">
      <alignment horizontal="center" vertical="center" wrapText="1"/>
      <protection locked="0"/>
    </xf>
    <xf numFmtId="179" fontId="17" fillId="2" borderId="0" xfId="2" quotePrefix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81" fontId="4" fillId="2" borderId="0" xfId="2" applyNumberFormat="1" applyFont="1" applyFill="1" applyAlignment="1">
      <alignment horizontal="center" vertical="center"/>
    </xf>
    <xf numFmtId="0" fontId="4" fillId="0" borderId="0" xfId="2" applyFont="1" applyAlignment="1"/>
    <xf numFmtId="0" fontId="6" fillId="0" borderId="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1" xfId="1" applyFont="1" applyBorder="1" applyAlignment="1">
      <alignment horizontal="center" shrinkToFi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quotePrefix="1" applyFont="1"/>
    <xf numFmtId="0" fontId="4" fillId="0" borderId="8" xfId="1" applyFont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18" fillId="2" borderId="52" xfId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179" fontId="17" fillId="0" borderId="8" xfId="1" applyNumberFormat="1" applyFont="1" applyBorder="1" applyAlignment="1" applyProtection="1">
      <alignment horizontal="center" vertical="center" wrapText="1"/>
      <protection locked="0"/>
    </xf>
    <xf numFmtId="179" fontId="17" fillId="0" borderId="61" xfId="1" applyNumberFormat="1" applyFont="1" applyBorder="1" applyAlignment="1">
      <alignment horizontal="center" vertical="center" wrapText="1"/>
    </xf>
    <xf numFmtId="180" fontId="17" fillId="0" borderId="54" xfId="1" applyNumberFormat="1" applyFont="1" applyBorder="1" applyAlignment="1">
      <alignment horizontal="center" vertical="center" wrapText="1"/>
    </xf>
    <xf numFmtId="179" fontId="17" fillId="0" borderId="53" xfId="1" applyNumberFormat="1" applyFont="1" applyBorder="1" applyAlignment="1" applyProtection="1">
      <alignment horizontal="center" vertical="center" wrapText="1"/>
      <protection locked="0"/>
    </xf>
    <xf numFmtId="177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4" fillId="0" borderId="51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49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shrinkToFit="1"/>
    </xf>
    <xf numFmtId="0" fontId="4" fillId="0" borderId="59" xfId="1" applyFont="1" applyBorder="1" applyAlignment="1">
      <alignment horizontal="center" shrinkToFit="1"/>
    </xf>
    <xf numFmtId="0" fontId="4" fillId="3" borderId="49" xfId="1" applyFont="1" applyFill="1" applyBorder="1" applyAlignment="1">
      <alignment horizontal="center"/>
    </xf>
    <xf numFmtId="0" fontId="4" fillId="3" borderId="59" xfId="1" applyFont="1" applyFill="1" applyBorder="1" applyAlignment="1">
      <alignment horizontal="center"/>
    </xf>
    <xf numFmtId="0" fontId="4" fillId="0" borderId="49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 applyProtection="1">
      <protection locked="0"/>
    </xf>
    <xf numFmtId="0" fontId="19" fillId="0" borderId="0" xfId="1" applyFont="1"/>
    <xf numFmtId="179" fontId="17" fillId="0" borderId="61" xfId="2" quotePrefix="1" applyNumberFormat="1" applyFont="1" applyBorder="1" applyAlignment="1" applyProtection="1">
      <alignment horizontal="center" vertical="center" wrapText="1"/>
      <protection locked="0"/>
    </xf>
    <xf numFmtId="180" fontId="17" fillId="0" borderId="62" xfId="1" applyNumberFormat="1" applyFont="1" applyBorder="1" applyAlignment="1">
      <alignment horizontal="center" vertical="center" wrapText="1"/>
    </xf>
    <xf numFmtId="179" fontId="17" fillId="0" borderId="63" xfId="1" applyNumberFormat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4" fillId="0" borderId="55" xfId="1" applyFont="1" applyBorder="1" applyAlignment="1" applyProtection="1">
      <alignment vertical="center"/>
      <protection locked="0"/>
    </xf>
    <xf numFmtId="0" fontId="4" fillId="0" borderId="52" xfId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1" xfId="1" applyFont="1" applyBorder="1" applyProtection="1">
      <protection locked="0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60" xfId="3" applyFont="1" applyBorder="1" applyAlignment="1">
      <alignment horizontal="center" vertical="center" wrapText="1"/>
    </xf>
    <xf numFmtId="0" fontId="18" fillId="0" borderId="52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182" fontId="4" fillId="0" borderId="55" xfId="3" applyNumberFormat="1" applyFont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0" fontId="17" fillId="0" borderId="62" xfId="3" applyFont="1" applyBorder="1" applyAlignment="1">
      <alignment horizontal="center" vertical="center" wrapText="1"/>
    </xf>
    <xf numFmtId="182" fontId="17" fillId="0" borderId="63" xfId="3" applyNumberFormat="1" applyFont="1" applyBorder="1" applyAlignment="1">
      <alignment horizontal="center" vertical="center" wrapText="1"/>
    </xf>
    <xf numFmtId="0" fontId="4" fillId="0" borderId="52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17" fillId="0" borderId="54" xfId="3" applyFont="1" applyBorder="1" applyAlignment="1">
      <alignment horizontal="center" vertical="center" wrapText="1"/>
    </xf>
    <xf numFmtId="182" fontId="17" fillId="0" borderId="53" xfId="3" applyNumberFormat="1" applyFont="1" applyBorder="1" applyAlignment="1">
      <alignment horizontal="center" vertical="center" wrapText="1"/>
    </xf>
    <xf numFmtId="0" fontId="4" fillId="0" borderId="51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8" xfId="3" quotePrefix="1" applyFont="1" applyBorder="1" applyAlignment="1">
      <alignment horizontal="left" vertical="center" wrapText="1"/>
    </xf>
    <xf numFmtId="0" fontId="4" fillId="0" borderId="60" xfId="1" applyFont="1" applyBorder="1" applyAlignment="1">
      <alignment horizontal="center" vertical="center"/>
    </xf>
    <xf numFmtId="0" fontId="18" fillId="0" borderId="52" xfId="1" applyFont="1" applyBorder="1" applyAlignment="1" applyProtection="1">
      <alignment horizontal="center" vertical="center"/>
      <protection locked="0"/>
    </xf>
    <xf numFmtId="0" fontId="4" fillId="0" borderId="55" xfId="3" applyFont="1" applyBorder="1" applyAlignment="1">
      <alignment vertical="center" wrapText="1"/>
    </xf>
    <xf numFmtId="0" fontId="4" fillId="0" borderId="8" xfId="3" quotePrefix="1" applyFont="1" applyBorder="1" applyAlignment="1">
      <alignment horizontal="center" vertical="center" wrapText="1"/>
    </xf>
    <xf numFmtId="179" fontId="17" fillId="0" borderId="53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8" xfId="1" quotePrefix="1" applyFont="1" applyBorder="1" applyAlignment="1" applyProtection="1">
      <alignment horizontal="center" vertical="center"/>
      <protection locked="0"/>
    </xf>
    <xf numFmtId="0" fontId="4" fillId="0" borderId="55" xfId="1" applyFont="1" applyBorder="1" applyAlignment="1" applyProtection="1">
      <alignment horizontal="left" vertical="center"/>
      <protection locked="0"/>
    </xf>
    <xf numFmtId="0" fontId="24" fillId="0" borderId="51" xfId="3" applyFont="1" applyBorder="1" applyAlignment="1">
      <alignment vertical="center" wrapText="1"/>
    </xf>
    <xf numFmtId="0" fontId="4" fillId="0" borderId="51" xfId="1" applyFont="1" applyBorder="1" applyAlignment="1" applyProtection="1">
      <alignment horizontal="left" vertical="center"/>
      <protection locked="0"/>
    </xf>
    <xf numFmtId="0" fontId="24" fillId="0" borderId="11" xfId="3" applyFont="1" applyBorder="1" applyAlignment="1">
      <alignment vertical="center" wrapText="1"/>
    </xf>
    <xf numFmtId="0" fontId="4" fillId="0" borderId="55" xfId="3" quotePrefix="1" applyFont="1" applyBorder="1" applyAlignment="1">
      <alignment horizontal="left" vertical="center" wrapText="1"/>
    </xf>
    <xf numFmtId="0" fontId="28" fillId="0" borderId="49" xfId="3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1" xfId="1" applyFont="1" applyBorder="1" applyAlignment="1">
      <alignment horizontal="center"/>
    </xf>
    <xf numFmtId="0" fontId="4" fillId="0" borderId="5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shrinkToFi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0" xfId="1" quotePrefix="1" applyFont="1" applyAlignment="1">
      <alignment horizontal="right"/>
    </xf>
    <xf numFmtId="0" fontId="9" fillId="0" borderId="0" xfId="1" quotePrefix="1" applyFont="1" applyAlignment="1">
      <alignment horizontal="left"/>
    </xf>
    <xf numFmtId="0" fontId="29" fillId="0" borderId="0" xfId="1" applyFont="1"/>
    <xf numFmtId="0" fontId="6" fillId="0" borderId="0" xfId="1" applyFont="1"/>
    <xf numFmtId="179" fontId="30" fillId="0" borderId="8" xfId="1" applyNumberFormat="1" applyFont="1" applyBorder="1" applyAlignment="1" applyProtection="1">
      <alignment horizontal="center" vertical="center" wrapText="1"/>
      <protection locked="0"/>
    </xf>
    <xf numFmtId="0" fontId="30" fillId="0" borderId="53" xfId="1" applyFont="1" applyBorder="1" applyAlignment="1">
      <alignment horizontal="center" vertical="center" wrapText="1"/>
    </xf>
    <xf numFmtId="0" fontId="30" fillId="2" borderId="8" xfId="1" applyFont="1" applyFill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6" fillId="0" borderId="1" xfId="1" applyFont="1" applyBorder="1"/>
  </cellXfs>
  <cellStyles count="4">
    <cellStyle name="標準" xfId="0" builtinId="0"/>
    <cellStyle name="標準 2 2" xfId="3" xr:uid="{5DD5B220-B949-4C64-9210-E02F4B2ABDC9}"/>
    <cellStyle name="標準 2 3" xfId="1" xr:uid="{00000000-0005-0000-0000-000001000000}"/>
    <cellStyle name="標準 9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8F9A-3F4D-4B71-B697-4A1F45CDDCCD}">
  <sheetPr>
    <tabColor theme="9"/>
    <pageSetUpPr fitToPage="1"/>
  </sheetPr>
  <dimension ref="A1:Z25"/>
  <sheetViews>
    <sheetView view="pageBreakPreview" zoomScale="85" zoomScaleNormal="100" zoomScaleSheetLayoutView="85" workbookViewId="0">
      <selection activeCell="M32" sqref="M32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3" style="2" bestFit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6" ht="21.75" customHeight="1">
      <c r="A1" s="1"/>
      <c r="B1" s="1"/>
      <c r="P1" s="3"/>
    </row>
    <row r="2" spans="1:26" ht="15">
      <c r="E2" s="4"/>
      <c r="J2" s="5" t="s">
        <v>0</v>
      </c>
      <c r="K2" s="5"/>
      <c r="L2" s="5"/>
      <c r="M2" s="5"/>
      <c r="N2" s="5"/>
      <c r="O2" s="5"/>
      <c r="P2" s="5"/>
      <c r="Q2" s="5"/>
      <c r="R2" s="219"/>
      <c r="S2" s="219"/>
      <c r="T2" s="218" t="s">
        <v>182</v>
      </c>
      <c r="U2" s="218"/>
      <c r="V2" s="218"/>
    </row>
    <row r="3" spans="1:26" ht="23.25" customHeight="1">
      <c r="A3" s="8" t="s">
        <v>2</v>
      </c>
      <c r="B3" s="9"/>
      <c r="C3" s="5"/>
      <c r="I3" s="5"/>
      <c r="P3" s="10"/>
      <c r="U3" s="11"/>
      <c r="V3" s="11" t="s">
        <v>3</v>
      </c>
    </row>
    <row r="4" spans="1:26" ht="14.25" customHeight="1" thickBot="1">
      <c r="A4" s="160" t="s">
        <v>4</v>
      </c>
      <c r="B4" s="175" t="s">
        <v>5</v>
      </c>
      <c r="C4" s="217"/>
      <c r="D4" s="216"/>
      <c r="E4" s="175" t="s">
        <v>6</v>
      </c>
      <c r="F4" s="216"/>
      <c r="G4" s="157" t="s">
        <v>7</v>
      </c>
      <c r="H4" s="181" t="s">
        <v>8</v>
      </c>
      <c r="I4" s="157" t="s">
        <v>9</v>
      </c>
      <c r="J4" s="157" t="s">
        <v>10</v>
      </c>
      <c r="K4" s="163" t="s">
        <v>11</v>
      </c>
      <c r="L4" s="166" t="s">
        <v>12</v>
      </c>
      <c r="M4" s="215"/>
      <c r="N4" s="215"/>
      <c r="O4" s="214"/>
      <c r="P4" s="157" t="s">
        <v>13</v>
      </c>
      <c r="Q4" s="169" t="s">
        <v>14</v>
      </c>
      <c r="R4" s="213"/>
      <c r="S4" s="212"/>
      <c r="T4" s="140" t="s">
        <v>15</v>
      </c>
      <c r="U4" s="211" t="s">
        <v>16</v>
      </c>
      <c r="V4" s="210" t="s">
        <v>17</v>
      </c>
    </row>
    <row r="5" spans="1:26" ht="14.25" customHeight="1">
      <c r="A5" s="161"/>
      <c r="B5" s="164"/>
      <c r="C5" s="177"/>
      <c r="D5" s="180"/>
      <c r="E5" s="165"/>
      <c r="F5" s="180"/>
      <c r="G5" s="161"/>
      <c r="H5" s="161"/>
      <c r="I5" s="161"/>
      <c r="J5" s="161"/>
      <c r="K5" s="164"/>
      <c r="L5" s="147" t="s">
        <v>18</v>
      </c>
      <c r="M5" s="150" t="s">
        <v>19</v>
      </c>
      <c r="N5" s="209" t="s">
        <v>20</v>
      </c>
      <c r="O5" s="203" t="s">
        <v>21</v>
      </c>
      <c r="P5" s="158"/>
      <c r="Q5" s="172"/>
      <c r="R5" s="173"/>
      <c r="S5" s="174"/>
      <c r="T5" s="141"/>
      <c r="U5" s="207"/>
      <c r="V5" s="203"/>
    </row>
    <row r="6" spans="1:26" ht="14.25" customHeight="1">
      <c r="A6" s="161"/>
      <c r="B6" s="164"/>
      <c r="C6" s="177"/>
      <c r="D6" s="160" t="s">
        <v>22</v>
      </c>
      <c r="E6" s="160" t="s">
        <v>22</v>
      </c>
      <c r="F6" s="157" t="s">
        <v>23</v>
      </c>
      <c r="G6" s="161"/>
      <c r="H6" s="161"/>
      <c r="I6" s="161"/>
      <c r="J6" s="161"/>
      <c r="K6" s="164"/>
      <c r="L6" s="148"/>
      <c r="M6" s="151"/>
      <c r="N6" s="208"/>
      <c r="O6" s="205"/>
      <c r="P6" s="158"/>
      <c r="Q6" s="157" t="s">
        <v>24</v>
      </c>
      <c r="R6" s="157" t="s">
        <v>25</v>
      </c>
      <c r="S6" s="160" t="s">
        <v>26</v>
      </c>
      <c r="T6" s="137" t="s">
        <v>27</v>
      </c>
      <c r="U6" s="207"/>
      <c r="V6" s="203"/>
    </row>
    <row r="7" spans="1:26">
      <c r="A7" s="161"/>
      <c r="B7" s="164"/>
      <c r="C7" s="177"/>
      <c r="D7" s="161"/>
      <c r="E7" s="161"/>
      <c r="F7" s="161"/>
      <c r="G7" s="161"/>
      <c r="H7" s="161"/>
      <c r="I7" s="161"/>
      <c r="J7" s="161"/>
      <c r="K7" s="164"/>
      <c r="L7" s="148"/>
      <c r="M7" s="151"/>
      <c r="N7" s="208"/>
      <c r="O7" s="205"/>
      <c r="P7" s="158"/>
      <c r="Q7" s="158"/>
      <c r="R7" s="158"/>
      <c r="S7" s="161"/>
      <c r="T7" s="138"/>
      <c r="U7" s="207"/>
      <c r="V7" s="203"/>
    </row>
    <row r="8" spans="1:26">
      <c r="A8" s="162"/>
      <c r="B8" s="165"/>
      <c r="C8" s="178"/>
      <c r="D8" s="162"/>
      <c r="E8" s="162"/>
      <c r="F8" s="162"/>
      <c r="G8" s="162"/>
      <c r="H8" s="162"/>
      <c r="I8" s="162"/>
      <c r="J8" s="162"/>
      <c r="K8" s="165"/>
      <c r="L8" s="149"/>
      <c r="M8" s="152"/>
      <c r="N8" s="206"/>
      <c r="O8" s="205"/>
      <c r="P8" s="159"/>
      <c r="Q8" s="159"/>
      <c r="R8" s="159"/>
      <c r="S8" s="162"/>
      <c r="T8" s="139"/>
      <c r="U8" s="204"/>
      <c r="V8" s="203"/>
      <c r="X8" s="22" t="s">
        <v>29</v>
      </c>
    </row>
    <row r="9" spans="1:26" ht="24" customHeight="1">
      <c r="A9" s="202" t="s">
        <v>181</v>
      </c>
      <c r="B9" s="201"/>
      <c r="C9" s="200" t="s">
        <v>180</v>
      </c>
      <c r="D9" s="193" t="s">
        <v>178</v>
      </c>
      <c r="E9" s="186" t="s">
        <v>61</v>
      </c>
      <c r="F9" s="192">
        <v>1.496</v>
      </c>
      <c r="G9" s="187" t="s">
        <v>62</v>
      </c>
      <c r="H9" s="186">
        <v>1270</v>
      </c>
      <c r="I9" s="186" t="s">
        <v>73</v>
      </c>
      <c r="J9" s="186" t="s">
        <v>74</v>
      </c>
      <c r="K9" s="187" t="s">
        <v>179</v>
      </c>
      <c r="L9" s="191">
        <v>12.6</v>
      </c>
      <c r="M9" s="190">
        <f>IF(L9&gt;0,1/L9*34.6*67.1,"")</f>
        <v>184.25873015873015</v>
      </c>
      <c r="N9" s="189">
        <v>11.9</v>
      </c>
      <c r="O9" s="188">
        <v>15.1</v>
      </c>
      <c r="P9" s="186" t="s">
        <v>64</v>
      </c>
      <c r="Q9" s="187" t="s">
        <v>65</v>
      </c>
      <c r="R9" s="186" t="s">
        <v>66</v>
      </c>
      <c r="S9" s="186"/>
      <c r="T9" s="185" t="s">
        <v>67</v>
      </c>
      <c r="U9" s="184">
        <f>IFERROR(IF(L9&lt;N9,"",(ROUNDDOWN(L9/N9*100,0))),"")</f>
        <v>105</v>
      </c>
      <c r="V9" s="19" t="str">
        <f>IF(X9&lt;90,"",X9)</f>
        <v/>
      </c>
      <c r="X9" s="183">
        <f>IFERROR(ROUNDDOWN(L9/O9*100,0),"")</f>
        <v>83</v>
      </c>
      <c r="Z9" s="182" t="s">
        <v>177</v>
      </c>
    </row>
    <row r="10" spans="1:26" ht="24" customHeight="1">
      <c r="A10" s="199"/>
      <c r="B10" s="198"/>
      <c r="C10" s="197"/>
      <c r="D10" s="193" t="s">
        <v>178</v>
      </c>
      <c r="E10" s="186" t="s">
        <v>61</v>
      </c>
      <c r="F10" s="192">
        <v>1.496</v>
      </c>
      <c r="G10" s="187" t="s">
        <v>70</v>
      </c>
      <c r="H10" s="186">
        <v>1280</v>
      </c>
      <c r="I10" s="186" t="s">
        <v>73</v>
      </c>
      <c r="J10" s="186" t="s">
        <v>77</v>
      </c>
      <c r="K10" s="187" t="s">
        <v>175</v>
      </c>
      <c r="L10" s="191">
        <v>12</v>
      </c>
      <c r="M10" s="190">
        <f>IF(L10&gt;0,1/L10*34.6*67.1,"")</f>
        <v>193.47166666666664</v>
      </c>
      <c r="N10" s="189">
        <v>10.9</v>
      </c>
      <c r="O10" s="188">
        <v>14.7</v>
      </c>
      <c r="P10" s="186" t="s">
        <v>64</v>
      </c>
      <c r="Q10" s="187" t="s">
        <v>65</v>
      </c>
      <c r="R10" s="186" t="s">
        <v>66</v>
      </c>
      <c r="S10" s="186"/>
      <c r="T10" s="185" t="s">
        <v>67</v>
      </c>
      <c r="U10" s="184">
        <f>IFERROR(IF(L10&lt;N10,"",(ROUNDDOWN(L10/N10*100,0))),"")</f>
        <v>110</v>
      </c>
      <c r="V10" s="19" t="str">
        <f>IF(X10&lt;90,"",X10)</f>
        <v/>
      </c>
      <c r="X10" s="183">
        <f>IFERROR(ROUNDDOWN(L10/O10*100,0),"")</f>
        <v>81</v>
      </c>
      <c r="Z10" s="182" t="s">
        <v>174</v>
      </c>
    </row>
    <row r="11" spans="1:26" ht="24" customHeight="1">
      <c r="A11" s="199"/>
      <c r="B11" s="198"/>
      <c r="C11" s="197"/>
      <c r="D11" s="193" t="s">
        <v>176</v>
      </c>
      <c r="E11" s="186" t="s">
        <v>61</v>
      </c>
      <c r="F11" s="192">
        <v>1.496</v>
      </c>
      <c r="G11" s="187" t="s">
        <v>62</v>
      </c>
      <c r="H11" s="186">
        <v>1340</v>
      </c>
      <c r="I11" s="186" t="s">
        <v>83</v>
      </c>
      <c r="J11" s="186" t="s">
        <v>84</v>
      </c>
      <c r="K11" s="187" t="s">
        <v>175</v>
      </c>
      <c r="L11" s="191">
        <v>12.2</v>
      </c>
      <c r="M11" s="190">
        <f>IF(L11&gt;0,1/L11*34.6*67.1,"")</f>
        <v>190.3</v>
      </c>
      <c r="N11" s="189">
        <v>10.6</v>
      </c>
      <c r="O11" s="188">
        <v>13.9</v>
      </c>
      <c r="P11" s="186" t="s">
        <v>64</v>
      </c>
      <c r="Q11" s="187" t="s">
        <v>65</v>
      </c>
      <c r="R11" s="186" t="s">
        <v>81</v>
      </c>
      <c r="S11" s="186"/>
      <c r="T11" s="185" t="s">
        <v>67</v>
      </c>
      <c r="U11" s="184">
        <f>IFERROR(IF(L11&lt;N11,"",(ROUNDDOWN(L11/N11*100,0))),"")</f>
        <v>115</v>
      </c>
      <c r="V11" s="19" t="str">
        <f>IF(X11&lt;90,"",X11)</f>
        <v/>
      </c>
      <c r="X11" s="183">
        <f>IFERROR(ROUNDDOWN(L11/O11*100,0),"")</f>
        <v>87</v>
      </c>
      <c r="Z11" s="182" t="s">
        <v>177</v>
      </c>
    </row>
    <row r="12" spans="1:26" ht="24" customHeight="1">
      <c r="A12" s="199"/>
      <c r="B12" s="198"/>
      <c r="C12" s="197"/>
      <c r="D12" s="193" t="s">
        <v>176</v>
      </c>
      <c r="E12" s="186" t="s">
        <v>61</v>
      </c>
      <c r="F12" s="192">
        <v>1.496</v>
      </c>
      <c r="G12" s="187" t="s">
        <v>70</v>
      </c>
      <c r="H12" s="186">
        <v>1350</v>
      </c>
      <c r="I12" s="186" t="s">
        <v>83</v>
      </c>
      <c r="J12" s="186" t="s">
        <v>85</v>
      </c>
      <c r="K12" s="187" t="s">
        <v>175</v>
      </c>
      <c r="L12" s="191">
        <v>11.4</v>
      </c>
      <c r="M12" s="190">
        <f>IF(L12&gt;0,1/L12*34.6*67.1,"")</f>
        <v>203.65438596491228</v>
      </c>
      <c r="N12" s="189">
        <v>9.8000000000000007</v>
      </c>
      <c r="O12" s="188">
        <v>13.5</v>
      </c>
      <c r="P12" s="186" t="s">
        <v>64</v>
      </c>
      <c r="Q12" s="187" t="s">
        <v>65</v>
      </c>
      <c r="R12" s="186" t="s">
        <v>81</v>
      </c>
      <c r="S12" s="186"/>
      <c r="T12" s="185" t="s">
        <v>67</v>
      </c>
      <c r="U12" s="184">
        <f>IFERROR(IF(L12&lt;N12,"",(ROUNDDOWN(L12/N12*100,0))),"")</f>
        <v>116</v>
      </c>
      <c r="V12" s="19" t="str">
        <f>IF(X12&lt;90,"",X12)</f>
        <v/>
      </c>
      <c r="X12" s="183">
        <f>IFERROR(ROUNDDOWN(L12/O12*100,0),"")</f>
        <v>84</v>
      </c>
      <c r="Z12" s="182" t="s">
        <v>174</v>
      </c>
    </row>
    <row r="13" spans="1:26" ht="24" customHeight="1">
      <c r="A13" s="199"/>
      <c r="B13" s="198"/>
      <c r="C13" s="197"/>
      <c r="D13" s="193" t="s">
        <v>173</v>
      </c>
      <c r="E13" s="186" t="s">
        <v>61</v>
      </c>
      <c r="F13" s="192">
        <v>1.496</v>
      </c>
      <c r="G13" s="187" t="s">
        <v>62</v>
      </c>
      <c r="H13" s="186">
        <v>1160</v>
      </c>
      <c r="I13" s="186">
        <v>800</v>
      </c>
      <c r="J13" s="186">
        <v>2070</v>
      </c>
      <c r="K13" s="187" t="s">
        <v>170</v>
      </c>
      <c r="L13" s="191">
        <v>12.9</v>
      </c>
      <c r="M13" s="190">
        <f>IF(L13&gt;0,1/L13*34.6*67.1,"")</f>
        <v>179.9736434108527</v>
      </c>
      <c r="N13" s="189">
        <v>11.2</v>
      </c>
      <c r="O13" s="188">
        <v>16.7</v>
      </c>
      <c r="P13" s="186" t="s">
        <v>64</v>
      </c>
      <c r="Q13" s="187" t="s">
        <v>65</v>
      </c>
      <c r="R13" s="186" t="s">
        <v>66</v>
      </c>
      <c r="S13" s="186"/>
      <c r="T13" s="185" t="s">
        <v>67</v>
      </c>
      <c r="U13" s="184">
        <f>IFERROR(IF(L13&lt;N13,"",(ROUNDDOWN(L13/N13*100,0))),"")</f>
        <v>115</v>
      </c>
      <c r="V13" s="19" t="str">
        <f>IF(X13&lt;90,"",X13)</f>
        <v/>
      </c>
      <c r="X13" s="183">
        <f>IFERROR(ROUNDDOWN(L13/O13*100,0),"")</f>
        <v>77</v>
      </c>
      <c r="Z13" s="182" t="s">
        <v>172</v>
      </c>
    </row>
    <row r="14" spans="1:26" ht="24" customHeight="1">
      <c r="A14" s="199"/>
      <c r="B14" s="198"/>
      <c r="C14" s="197"/>
      <c r="D14" s="193" t="s">
        <v>173</v>
      </c>
      <c r="E14" s="186" t="s">
        <v>61</v>
      </c>
      <c r="F14" s="192">
        <v>1.496</v>
      </c>
      <c r="G14" s="187" t="s">
        <v>70</v>
      </c>
      <c r="H14" s="186">
        <v>1170</v>
      </c>
      <c r="I14" s="186">
        <v>800</v>
      </c>
      <c r="J14" s="186">
        <v>2080</v>
      </c>
      <c r="K14" s="187" t="s">
        <v>170</v>
      </c>
      <c r="L14" s="191">
        <v>11.9</v>
      </c>
      <c r="M14" s="190">
        <f>IF(L14&gt;0,1/L14*34.6*67.1,"")</f>
        <v>195.0974789915966</v>
      </c>
      <c r="N14" s="189">
        <v>10.5</v>
      </c>
      <c r="O14" s="188">
        <v>16.3</v>
      </c>
      <c r="P14" s="186" t="s">
        <v>64</v>
      </c>
      <c r="Q14" s="187" t="s">
        <v>65</v>
      </c>
      <c r="R14" s="186" t="s">
        <v>66</v>
      </c>
      <c r="S14" s="186"/>
      <c r="T14" s="185" t="s">
        <v>67</v>
      </c>
      <c r="U14" s="184">
        <f>IFERROR(IF(L14&lt;N14,"",(ROUNDDOWN(L14/N14*100,0))),"")</f>
        <v>113</v>
      </c>
      <c r="V14" s="19" t="str">
        <f>IF(X14&lt;90,"",X14)</f>
        <v/>
      </c>
      <c r="X14" s="183">
        <f>IFERROR(ROUNDDOWN(L14/O14*100,0),"")</f>
        <v>73</v>
      </c>
      <c r="Z14" s="182" t="s">
        <v>169</v>
      </c>
    </row>
    <row r="15" spans="1:26" ht="24" customHeight="1">
      <c r="A15" s="199"/>
      <c r="B15" s="198"/>
      <c r="C15" s="197"/>
      <c r="D15" s="193" t="s">
        <v>171</v>
      </c>
      <c r="E15" s="186" t="s">
        <v>61</v>
      </c>
      <c r="F15" s="192">
        <v>1.496</v>
      </c>
      <c r="G15" s="187" t="s">
        <v>62</v>
      </c>
      <c r="H15" s="186">
        <v>1220</v>
      </c>
      <c r="I15" s="186">
        <v>750</v>
      </c>
      <c r="J15" s="186">
        <v>2080</v>
      </c>
      <c r="K15" s="187" t="s">
        <v>170</v>
      </c>
      <c r="L15" s="191">
        <v>12.4</v>
      </c>
      <c r="M15" s="190">
        <f>IF(L15&gt;0,1/L15*34.6*67.1,"")</f>
        <v>187.23064516129031</v>
      </c>
      <c r="N15" s="189">
        <v>11.2</v>
      </c>
      <c r="O15" s="188">
        <v>15.1</v>
      </c>
      <c r="P15" s="186" t="s">
        <v>64</v>
      </c>
      <c r="Q15" s="187" t="s">
        <v>65</v>
      </c>
      <c r="R15" s="186" t="s">
        <v>81</v>
      </c>
      <c r="S15" s="186"/>
      <c r="T15" s="185" t="s">
        <v>67</v>
      </c>
      <c r="U15" s="184">
        <f>IFERROR(IF(L15&lt;N15,"",(ROUNDDOWN(L15/N15*100,0))),"")</f>
        <v>110</v>
      </c>
      <c r="V15" s="19" t="str">
        <f>IF(X15&lt;90,"",X15)</f>
        <v/>
      </c>
      <c r="X15" s="183">
        <f>IFERROR(ROUNDDOWN(L15/O15*100,0),"")</f>
        <v>82</v>
      </c>
      <c r="Z15" s="182" t="s">
        <v>172</v>
      </c>
    </row>
    <row r="16" spans="1:26" ht="24" customHeight="1">
      <c r="A16" s="196"/>
      <c r="B16" s="195"/>
      <c r="C16" s="194"/>
      <c r="D16" s="193" t="s">
        <v>171</v>
      </c>
      <c r="E16" s="186" t="s">
        <v>61</v>
      </c>
      <c r="F16" s="192">
        <v>1.496</v>
      </c>
      <c r="G16" s="187" t="s">
        <v>70</v>
      </c>
      <c r="H16" s="186">
        <v>1230</v>
      </c>
      <c r="I16" s="186">
        <v>750</v>
      </c>
      <c r="J16" s="186">
        <v>2090</v>
      </c>
      <c r="K16" s="187" t="s">
        <v>170</v>
      </c>
      <c r="L16" s="191">
        <v>11.3</v>
      </c>
      <c r="M16" s="190">
        <f>IF(L16&gt;0,1/L16*34.6*67.1,"")</f>
        <v>205.45663716814155</v>
      </c>
      <c r="N16" s="189">
        <v>10.5</v>
      </c>
      <c r="O16" s="188">
        <v>14.7</v>
      </c>
      <c r="P16" s="186" t="s">
        <v>64</v>
      </c>
      <c r="Q16" s="187" t="s">
        <v>65</v>
      </c>
      <c r="R16" s="186" t="s">
        <v>81</v>
      </c>
      <c r="S16" s="186"/>
      <c r="T16" s="185" t="s">
        <v>67</v>
      </c>
      <c r="U16" s="184">
        <f>IFERROR(IF(L16&lt;N16,"",(ROUNDDOWN(L16/N16*100,0))),"")</f>
        <v>107</v>
      </c>
      <c r="V16" s="19" t="str">
        <f>IF(X16&lt;90,"",X16)</f>
        <v/>
      </c>
      <c r="X16" s="183">
        <f>IFERROR(ROUNDDOWN(L16/O16*100,0),"")</f>
        <v>76</v>
      </c>
      <c r="Z16" s="182" t="s">
        <v>169</v>
      </c>
    </row>
    <row r="18" spans="2:2">
      <c r="B18" s="2" t="s">
        <v>161</v>
      </c>
    </row>
    <row r="19" spans="2:2">
      <c r="B19" s="2" t="s">
        <v>162</v>
      </c>
    </row>
    <row r="20" spans="2:2">
      <c r="B20" s="2" t="s">
        <v>163</v>
      </c>
    </row>
    <row r="21" spans="2:2">
      <c r="B21" s="2" t="s">
        <v>164</v>
      </c>
    </row>
    <row r="22" spans="2:2">
      <c r="B22" s="2" t="s">
        <v>165</v>
      </c>
    </row>
    <row r="23" spans="2:2">
      <c r="B23" s="2" t="s">
        <v>166</v>
      </c>
    </row>
    <row r="24" spans="2:2">
      <c r="B24" s="2" t="s">
        <v>167</v>
      </c>
    </row>
    <row r="25" spans="2:2">
      <c r="B25" s="2" t="s">
        <v>168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4598-B988-421A-9F6F-63EABA3F567D}">
  <sheetPr>
    <tabColor theme="9"/>
    <pageSetUpPr fitToPage="1"/>
  </sheetPr>
  <dimension ref="A1:X15"/>
  <sheetViews>
    <sheetView zoomScaleNormal="100" zoomScaleSheetLayoutView="100" workbookViewId="0">
      <selection activeCell="A4" sqref="A4:A8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>
      <c r="A1" s="1"/>
      <c r="B1" s="1"/>
      <c r="P1" s="3"/>
    </row>
    <row r="2" spans="1:24" ht="15">
      <c r="E2" s="4"/>
      <c r="J2" s="281" t="s">
        <v>311</v>
      </c>
      <c r="K2" s="5"/>
      <c r="L2" s="5"/>
      <c r="M2" s="5"/>
      <c r="N2" s="5"/>
      <c r="O2" s="5"/>
      <c r="P2" s="5"/>
      <c r="Q2" s="5"/>
      <c r="R2" s="229"/>
      <c r="S2" s="229"/>
      <c r="T2" s="229"/>
      <c r="U2" s="229"/>
      <c r="V2" s="5"/>
    </row>
    <row r="3" spans="1:24" ht="23.25" customHeight="1">
      <c r="A3" s="8" t="s">
        <v>2</v>
      </c>
      <c r="B3" s="9"/>
      <c r="C3" s="5"/>
      <c r="I3" s="5"/>
      <c r="P3" s="10"/>
      <c r="U3" s="11"/>
      <c r="V3" s="11" t="s">
        <v>3</v>
      </c>
    </row>
    <row r="4" spans="1:24" ht="14.25" customHeight="1" thickBot="1">
      <c r="A4" s="160" t="s">
        <v>4</v>
      </c>
      <c r="B4" s="175" t="s">
        <v>5</v>
      </c>
      <c r="C4" s="217"/>
      <c r="D4" s="216"/>
      <c r="E4" s="175" t="s">
        <v>6</v>
      </c>
      <c r="F4" s="216"/>
      <c r="G4" s="157" t="s">
        <v>7</v>
      </c>
      <c r="H4" s="181" t="s">
        <v>8</v>
      </c>
      <c r="I4" s="157" t="s">
        <v>9</v>
      </c>
      <c r="J4" s="157" t="s">
        <v>10</v>
      </c>
      <c r="K4" s="163" t="s">
        <v>11</v>
      </c>
      <c r="L4" s="166" t="s">
        <v>12</v>
      </c>
      <c r="M4" s="215"/>
      <c r="N4" s="215"/>
      <c r="O4" s="214"/>
      <c r="P4" s="157" t="s">
        <v>13</v>
      </c>
      <c r="Q4" s="169" t="s">
        <v>14</v>
      </c>
      <c r="R4" s="213"/>
      <c r="S4" s="212"/>
      <c r="T4" s="140" t="s">
        <v>15</v>
      </c>
      <c r="U4" s="142" t="s">
        <v>16</v>
      </c>
      <c r="V4" s="145" t="s">
        <v>17</v>
      </c>
    </row>
    <row r="5" spans="1:24" ht="14.25" customHeight="1">
      <c r="A5" s="161"/>
      <c r="B5" s="164"/>
      <c r="C5" s="177"/>
      <c r="D5" s="180"/>
      <c r="E5" s="165"/>
      <c r="F5" s="180"/>
      <c r="G5" s="161"/>
      <c r="H5" s="161"/>
      <c r="I5" s="161"/>
      <c r="J5" s="161"/>
      <c r="K5" s="164"/>
      <c r="L5" s="147" t="s">
        <v>18</v>
      </c>
      <c r="M5" s="150" t="s">
        <v>19</v>
      </c>
      <c r="N5" s="153" t="s">
        <v>20</v>
      </c>
      <c r="O5" s="146" t="s">
        <v>21</v>
      </c>
      <c r="P5" s="158"/>
      <c r="Q5" s="172"/>
      <c r="R5" s="173"/>
      <c r="S5" s="174"/>
      <c r="T5" s="141"/>
      <c r="U5" s="143"/>
      <c r="V5" s="146"/>
    </row>
    <row r="6" spans="1:24" ht="14.25" customHeight="1">
      <c r="A6" s="161"/>
      <c r="B6" s="164"/>
      <c r="C6" s="177"/>
      <c r="D6" s="160" t="s">
        <v>22</v>
      </c>
      <c r="E6" s="160" t="s">
        <v>22</v>
      </c>
      <c r="F6" s="157" t="s">
        <v>23</v>
      </c>
      <c r="G6" s="161"/>
      <c r="H6" s="161"/>
      <c r="I6" s="161"/>
      <c r="J6" s="161"/>
      <c r="K6" s="164"/>
      <c r="L6" s="148"/>
      <c r="M6" s="151"/>
      <c r="N6" s="154"/>
      <c r="O6" s="156"/>
      <c r="P6" s="158"/>
      <c r="Q6" s="157" t="s">
        <v>24</v>
      </c>
      <c r="R6" s="157" t="s">
        <v>25</v>
      </c>
      <c r="S6" s="160" t="s">
        <v>26</v>
      </c>
      <c r="T6" s="137" t="s">
        <v>27</v>
      </c>
      <c r="U6" s="143"/>
      <c r="V6" s="146"/>
    </row>
    <row r="7" spans="1:24">
      <c r="A7" s="161"/>
      <c r="B7" s="164"/>
      <c r="C7" s="177"/>
      <c r="D7" s="161"/>
      <c r="E7" s="161"/>
      <c r="F7" s="161"/>
      <c r="G7" s="161"/>
      <c r="H7" s="161"/>
      <c r="I7" s="161"/>
      <c r="J7" s="161"/>
      <c r="K7" s="164"/>
      <c r="L7" s="148"/>
      <c r="M7" s="151"/>
      <c r="N7" s="154"/>
      <c r="O7" s="156"/>
      <c r="P7" s="158"/>
      <c r="Q7" s="158"/>
      <c r="R7" s="158"/>
      <c r="S7" s="161"/>
      <c r="T7" s="138"/>
      <c r="U7" s="143"/>
      <c r="V7" s="146"/>
    </row>
    <row r="8" spans="1:24">
      <c r="A8" s="162"/>
      <c r="B8" s="165"/>
      <c r="C8" s="178"/>
      <c r="D8" s="162"/>
      <c r="E8" s="162"/>
      <c r="F8" s="162"/>
      <c r="G8" s="162"/>
      <c r="H8" s="162"/>
      <c r="I8" s="162"/>
      <c r="J8" s="162"/>
      <c r="K8" s="165"/>
      <c r="L8" s="149"/>
      <c r="M8" s="152"/>
      <c r="N8" s="155"/>
      <c r="O8" s="156"/>
      <c r="P8" s="159"/>
      <c r="Q8" s="159"/>
      <c r="R8" s="159"/>
      <c r="S8" s="162"/>
      <c r="T8" s="139"/>
      <c r="U8" s="144"/>
      <c r="V8" s="146"/>
      <c r="X8" s="227" t="s">
        <v>29</v>
      </c>
    </row>
    <row r="9" spans="1:24" ht="24" customHeight="1">
      <c r="A9" s="13" t="s">
        <v>310</v>
      </c>
      <c r="B9" s="280" t="s">
        <v>309</v>
      </c>
      <c r="C9" s="279" t="s">
        <v>308</v>
      </c>
      <c r="D9" s="20" t="s">
        <v>307</v>
      </c>
      <c r="E9" s="20" t="s">
        <v>242</v>
      </c>
      <c r="F9" s="20" t="s">
        <v>241</v>
      </c>
      <c r="G9" s="20" t="s">
        <v>216</v>
      </c>
      <c r="H9" s="20" t="s">
        <v>246</v>
      </c>
      <c r="I9" s="20" t="s">
        <v>245</v>
      </c>
      <c r="J9" s="20" t="s">
        <v>244</v>
      </c>
      <c r="K9" s="17" t="s">
        <v>213</v>
      </c>
      <c r="L9" s="278">
        <v>8.5</v>
      </c>
      <c r="M9" s="190">
        <v>273</v>
      </c>
      <c r="N9" s="276">
        <v>8.8000000000000007</v>
      </c>
      <c r="O9" s="277">
        <v>10.6</v>
      </c>
      <c r="P9" s="20" t="s">
        <v>212</v>
      </c>
      <c r="Q9" s="20" t="s">
        <v>65</v>
      </c>
      <c r="R9" s="20" t="s">
        <v>66</v>
      </c>
      <c r="S9" s="20"/>
      <c r="T9" s="17" t="s">
        <v>68</v>
      </c>
      <c r="U9" s="184" t="s">
        <v>68</v>
      </c>
      <c r="V9" s="19" t="s">
        <v>68</v>
      </c>
      <c r="X9" s="15">
        <f>IFERROR(ROUNDDOWN(L9/O9*100,0),"")</f>
        <v>80</v>
      </c>
    </row>
    <row r="10" spans="1:24" ht="24" customHeight="1">
      <c r="A10" s="13"/>
      <c r="B10" s="14"/>
      <c r="C10" s="265"/>
      <c r="D10" s="20" t="s">
        <v>307</v>
      </c>
      <c r="E10" s="20" t="s">
        <v>242</v>
      </c>
      <c r="F10" s="20" t="s">
        <v>241</v>
      </c>
      <c r="G10" s="20" t="s">
        <v>216</v>
      </c>
      <c r="H10" s="20" t="s">
        <v>240</v>
      </c>
      <c r="I10" s="20" t="s">
        <v>239</v>
      </c>
      <c r="J10" s="20" t="s">
        <v>238</v>
      </c>
      <c r="K10" s="17" t="s">
        <v>213</v>
      </c>
      <c r="L10" s="278">
        <v>8.5</v>
      </c>
      <c r="M10" s="190">
        <v>273</v>
      </c>
      <c r="N10" s="276">
        <v>9.1</v>
      </c>
      <c r="O10" s="277">
        <v>11.1</v>
      </c>
      <c r="P10" s="20" t="s">
        <v>212</v>
      </c>
      <c r="Q10" s="20" t="s">
        <v>65</v>
      </c>
      <c r="R10" s="20" t="s">
        <v>66</v>
      </c>
      <c r="S10" s="20"/>
      <c r="T10" s="17" t="s">
        <v>68</v>
      </c>
      <c r="U10" s="184" t="s">
        <v>68</v>
      </c>
      <c r="V10" s="19" t="s">
        <v>68</v>
      </c>
      <c r="X10" s="15">
        <f>IFERROR(ROUNDDOWN(L10/O10*100,0),"")</f>
        <v>76</v>
      </c>
    </row>
    <row r="11" spans="1:24" ht="24" customHeight="1">
      <c r="A11" s="13"/>
      <c r="B11" s="14"/>
      <c r="C11" s="265"/>
      <c r="D11" s="20" t="s">
        <v>306</v>
      </c>
      <c r="E11" s="20" t="s">
        <v>218</v>
      </c>
      <c r="F11" s="20" t="s">
        <v>217</v>
      </c>
      <c r="G11" s="20" t="s">
        <v>216</v>
      </c>
      <c r="H11" s="20" t="s">
        <v>237</v>
      </c>
      <c r="I11" s="20" t="s">
        <v>236</v>
      </c>
      <c r="J11" s="20" t="s">
        <v>235</v>
      </c>
      <c r="K11" s="17" t="s">
        <v>213</v>
      </c>
      <c r="L11" s="278">
        <v>8.4</v>
      </c>
      <c r="M11" s="190">
        <v>276</v>
      </c>
      <c r="N11" s="276">
        <v>8.5</v>
      </c>
      <c r="O11" s="277">
        <v>10.199999999999999</v>
      </c>
      <c r="P11" s="20" t="s">
        <v>212</v>
      </c>
      <c r="Q11" s="20" t="s">
        <v>65</v>
      </c>
      <c r="R11" s="20" t="s">
        <v>66</v>
      </c>
      <c r="S11" s="20"/>
      <c r="T11" s="17" t="s">
        <v>68</v>
      </c>
      <c r="U11" s="184" t="s">
        <v>68</v>
      </c>
      <c r="V11" s="19" t="s">
        <v>68</v>
      </c>
      <c r="X11" s="15">
        <f>IFERROR(ROUNDDOWN(L11/O11*100,0),"")</f>
        <v>82</v>
      </c>
    </row>
    <row r="12" spans="1:24" ht="24" customHeight="1">
      <c r="A12" s="13"/>
      <c r="B12" s="14"/>
      <c r="C12" s="265"/>
      <c r="D12" s="20" t="s">
        <v>306</v>
      </c>
      <c r="E12" s="20" t="s">
        <v>218</v>
      </c>
      <c r="F12" s="20" t="s">
        <v>217</v>
      </c>
      <c r="G12" s="20" t="s">
        <v>216</v>
      </c>
      <c r="H12" s="20" t="s">
        <v>233</v>
      </c>
      <c r="I12" s="20" t="s">
        <v>232</v>
      </c>
      <c r="J12" s="20" t="s">
        <v>231</v>
      </c>
      <c r="K12" s="17" t="s">
        <v>213</v>
      </c>
      <c r="L12" s="278">
        <v>8.4</v>
      </c>
      <c r="M12" s="190">
        <v>276</v>
      </c>
      <c r="N12" s="276">
        <v>8.8000000000000007</v>
      </c>
      <c r="O12" s="277">
        <v>10.6</v>
      </c>
      <c r="P12" s="20" t="s">
        <v>212</v>
      </c>
      <c r="Q12" s="20" t="s">
        <v>65</v>
      </c>
      <c r="R12" s="20" t="s">
        <v>66</v>
      </c>
      <c r="S12" s="20"/>
      <c r="T12" s="17" t="s">
        <v>68</v>
      </c>
      <c r="U12" s="184" t="s">
        <v>68</v>
      </c>
      <c r="V12" s="19" t="s">
        <v>68</v>
      </c>
      <c r="X12" s="15">
        <f>IFERROR(ROUNDDOWN(L12/O12*100,0),"")</f>
        <v>79</v>
      </c>
    </row>
    <row r="13" spans="1:24" ht="24" customHeight="1" thickBot="1">
      <c r="A13" s="196"/>
      <c r="B13" s="195"/>
      <c r="C13" s="194"/>
      <c r="D13" s="186" t="s">
        <v>305</v>
      </c>
      <c r="E13" s="186" t="s">
        <v>218</v>
      </c>
      <c r="F13" s="192" t="s">
        <v>217</v>
      </c>
      <c r="G13" s="187" t="s">
        <v>216</v>
      </c>
      <c r="H13" s="186" t="s">
        <v>225</v>
      </c>
      <c r="I13" s="186">
        <v>1000</v>
      </c>
      <c r="J13" s="186" t="s">
        <v>224</v>
      </c>
      <c r="K13" s="187" t="s">
        <v>213</v>
      </c>
      <c r="L13" s="223">
        <v>7.9</v>
      </c>
      <c r="M13" s="222">
        <v>294</v>
      </c>
      <c r="N13" s="276">
        <v>8.5</v>
      </c>
      <c r="O13" s="275">
        <v>10.199999999999999</v>
      </c>
      <c r="P13" s="186" t="s">
        <v>212</v>
      </c>
      <c r="Q13" s="187" t="s">
        <v>65</v>
      </c>
      <c r="R13" s="186" t="s">
        <v>81</v>
      </c>
      <c r="S13" s="186"/>
      <c r="T13" s="185" t="s">
        <v>68</v>
      </c>
      <c r="U13" s="184" t="s">
        <v>68</v>
      </c>
      <c r="V13" s="19" t="s">
        <v>68</v>
      </c>
      <c r="X13" s="15">
        <f>IFERROR(ROUNDDOWN(L13/O13*100,0),"")</f>
        <v>77</v>
      </c>
    </row>
    <row r="14" spans="1:24">
      <c r="B14" s="274" t="s">
        <v>304</v>
      </c>
      <c r="X14" s="15" t="str">
        <f>IFERROR(ROUNDDOWN(L14/O14*100,0),"")</f>
        <v/>
      </c>
    </row>
    <row r="15" spans="1:24">
      <c r="B15" s="274"/>
      <c r="X15" s="15"/>
    </row>
  </sheetData>
  <mergeCells count="27">
    <mergeCell ref="H4:H8"/>
    <mergeCell ref="I4:I8"/>
    <mergeCell ref="J4:J8"/>
    <mergeCell ref="K4:K8"/>
    <mergeCell ref="D6:D8"/>
    <mergeCell ref="E6:E8"/>
    <mergeCell ref="F6:F8"/>
    <mergeCell ref="T6:T8"/>
    <mergeCell ref="Q6:Q8"/>
    <mergeCell ref="R6:R8"/>
    <mergeCell ref="S6:S8"/>
    <mergeCell ref="R2:U2"/>
    <mergeCell ref="A4:A8"/>
    <mergeCell ref="B4:C8"/>
    <mergeCell ref="D4:D5"/>
    <mergeCell ref="E4:F5"/>
    <mergeCell ref="G4:G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3EC9-1809-45DE-A9D7-51A0F6DF77BB}">
  <sheetPr>
    <tabColor theme="9"/>
    <pageSetUpPr fitToPage="1"/>
  </sheetPr>
  <dimension ref="A1:Y14"/>
  <sheetViews>
    <sheetView tabSelected="1" view="pageBreakPreview" topLeftCell="C1" zoomScale="85" zoomScaleNormal="100" zoomScaleSheetLayoutView="85" workbookViewId="0">
      <selection activeCell="D35" sqref="D35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.25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8.75" style="2" customWidth="1"/>
    <col min="16" max="16" width="8.5" style="2" customWidth="1"/>
    <col min="17" max="17" width="14.375" style="2" bestFit="1" customWidth="1"/>
    <col min="18" max="18" width="10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8.75" style="2" customWidth="1"/>
    <col min="272" max="272" width="8.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8.75" style="2" customWidth="1"/>
    <col min="528" max="528" width="8.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8.75" style="2" customWidth="1"/>
    <col min="784" max="784" width="8.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8.75" style="2" customWidth="1"/>
    <col min="1040" max="1040" width="8.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8.75" style="2" customWidth="1"/>
    <col min="1296" max="1296" width="8.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8.75" style="2" customWidth="1"/>
    <col min="1552" max="1552" width="8.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8.75" style="2" customWidth="1"/>
    <col min="1808" max="1808" width="8.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8.75" style="2" customWidth="1"/>
    <col min="2064" max="2064" width="8.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8.75" style="2" customWidth="1"/>
    <col min="2320" max="2320" width="8.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8.75" style="2" customWidth="1"/>
    <col min="2576" max="2576" width="8.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8.75" style="2" customWidth="1"/>
    <col min="2832" max="2832" width="8.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8.75" style="2" customWidth="1"/>
    <col min="3088" max="3088" width="8.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8.75" style="2" customWidth="1"/>
    <col min="3344" max="3344" width="8.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8.75" style="2" customWidth="1"/>
    <col min="3600" max="3600" width="8.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8.75" style="2" customWidth="1"/>
    <col min="3856" max="3856" width="8.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8.75" style="2" customWidth="1"/>
    <col min="4112" max="4112" width="8.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8.75" style="2" customWidth="1"/>
    <col min="4368" max="4368" width="8.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8.75" style="2" customWidth="1"/>
    <col min="4624" max="4624" width="8.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8.75" style="2" customWidth="1"/>
    <col min="4880" max="4880" width="8.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8.75" style="2" customWidth="1"/>
    <col min="5136" max="5136" width="8.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8.75" style="2" customWidth="1"/>
    <col min="5392" max="5392" width="8.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8.75" style="2" customWidth="1"/>
    <col min="5648" max="5648" width="8.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8.75" style="2" customWidth="1"/>
    <col min="5904" max="5904" width="8.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8.75" style="2" customWidth="1"/>
    <col min="6160" max="6160" width="8.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8.75" style="2" customWidth="1"/>
    <col min="6416" max="6416" width="8.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8.75" style="2" customWidth="1"/>
    <col min="6672" max="6672" width="8.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8.75" style="2" customWidth="1"/>
    <col min="6928" max="6928" width="8.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8.75" style="2" customWidth="1"/>
    <col min="7184" max="7184" width="8.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8.75" style="2" customWidth="1"/>
    <col min="7440" max="7440" width="8.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8.75" style="2" customWidth="1"/>
    <col min="7696" max="7696" width="8.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8.75" style="2" customWidth="1"/>
    <col min="7952" max="7952" width="8.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8.75" style="2" customWidth="1"/>
    <col min="8208" max="8208" width="8.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8.75" style="2" customWidth="1"/>
    <col min="8464" max="8464" width="8.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8.75" style="2" customWidth="1"/>
    <col min="8720" max="8720" width="8.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8.75" style="2" customWidth="1"/>
    <col min="8976" max="8976" width="8.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8.75" style="2" customWidth="1"/>
    <col min="9232" max="9232" width="8.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8.75" style="2" customWidth="1"/>
    <col min="9488" max="9488" width="8.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8.75" style="2" customWidth="1"/>
    <col min="9744" max="9744" width="8.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8.75" style="2" customWidth="1"/>
    <col min="10000" max="10000" width="8.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8.75" style="2" customWidth="1"/>
    <col min="10256" max="10256" width="8.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8.75" style="2" customWidth="1"/>
    <col min="10512" max="10512" width="8.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8.75" style="2" customWidth="1"/>
    <col min="10768" max="10768" width="8.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8.75" style="2" customWidth="1"/>
    <col min="11024" max="11024" width="8.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8.75" style="2" customWidth="1"/>
    <col min="11280" max="11280" width="8.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8.75" style="2" customWidth="1"/>
    <col min="11536" max="11536" width="8.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8.75" style="2" customWidth="1"/>
    <col min="11792" max="11792" width="8.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8.75" style="2" customWidth="1"/>
    <col min="12048" max="12048" width="8.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8.75" style="2" customWidth="1"/>
    <col min="12304" max="12304" width="8.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8.75" style="2" customWidth="1"/>
    <col min="12560" max="12560" width="8.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8.75" style="2" customWidth="1"/>
    <col min="12816" max="12816" width="8.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8.75" style="2" customWidth="1"/>
    <col min="13072" max="13072" width="8.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8.75" style="2" customWidth="1"/>
    <col min="13328" max="13328" width="8.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8.75" style="2" customWidth="1"/>
    <col min="13584" max="13584" width="8.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8.75" style="2" customWidth="1"/>
    <col min="13840" max="13840" width="8.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8.75" style="2" customWidth="1"/>
    <col min="14096" max="14096" width="8.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8.75" style="2" customWidth="1"/>
    <col min="14352" max="14352" width="8.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8.75" style="2" customWidth="1"/>
    <col min="14608" max="14608" width="8.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8.75" style="2" customWidth="1"/>
    <col min="14864" max="14864" width="8.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8.75" style="2" customWidth="1"/>
    <col min="15120" max="15120" width="8.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8.75" style="2" customWidth="1"/>
    <col min="15376" max="15376" width="8.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8.75" style="2" customWidth="1"/>
    <col min="15632" max="15632" width="8.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8.75" style="2" customWidth="1"/>
    <col min="15888" max="15888" width="8.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8.75" style="2" customWidth="1"/>
    <col min="16144" max="16144" width="8.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>
      <c r="A1" s="1"/>
      <c r="B1" s="1"/>
      <c r="Q1" s="3"/>
    </row>
    <row r="2" spans="1:25" ht="15">
      <c r="F2" s="4"/>
      <c r="K2" s="5" t="s">
        <v>0</v>
      </c>
      <c r="L2" s="5"/>
      <c r="M2" s="5"/>
      <c r="N2" s="5"/>
      <c r="O2" s="5"/>
      <c r="P2" s="5"/>
      <c r="Q2" s="5"/>
      <c r="R2" s="5"/>
      <c r="S2" s="229" t="s">
        <v>210</v>
      </c>
      <c r="T2" s="229"/>
      <c r="U2" s="229"/>
      <c r="V2" s="229"/>
      <c r="W2" s="5"/>
    </row>
    <row r="3" spans="1:25" ht="23.25" customHeight="1">
      <c r="A3" s="8" t="s">
        <v>2</v>
      </c>
      <c r="B3" s="9"/>
      <c r="C3" s="5"/>
      <c r="J3" s="5"/>
      <c r="Q3" s="10"/>
      <c r="V3" s="11"/>
      <c r="W3" s="11" t="s">
        <v>3</v>
      </c>
    </row>
    <row r="4" spans="1:25" ht="14.25" customHeight="1" thickBot="1">
      <c r="A4" s="160" t="s">
        <v>4</v>
      </c>
      <c r="B4" s="175" t="s">
        <v>5</v>
      </c>
      <c r="C4" s="217"/>
      <c r="D4" s="217"/>
      <c r="E4" s="228"/>
      <c r="F4" s="175" t="s">
        <v>6</v>
      </c>
      <c r="G4" s="216"/>
      <c r="H4" s="157" t="s">
        <v>7</v>
      </c>
      <c r="I4" s="181" t="s">
        <v>8</v>
      </c>
      <c r="J4" s="157" t="s">
        <v>9</v>
      </c>
      <c r="K4" s="157" t="s">
        <v>10</v>
      </c>
      <c r="L4" s="163" t="s">
        <v>11</v>
      </c>
      <c r="M4" s="166" t="s">
        <v>12</v>
      </c>
      <c r="N4" s="215"/>
      <c r="O4" s="215"/>
      <c r="P4" s="214"/>
      <c r="Q4" s="157" t="s">
        <v>13</v>
      </c>
      <c r="R4" s="169" t="s">
        <v>14</v>
      </c>
      <c r="S4" s="213"/>
      <c r="T4" s="212"/>
      <c r="U4" s="140" t="s">
        <v>15</v>
      </c>
      <c r="V4" s="142" t="s">
        <v>16</v>
      </c>
      <c r="W4" s="145" t="s">
        <v>17</v>
      </c>
    </row>
    <row r="5" spans="1:25" ht="14.25" customHeight="1">
      <c r="A5" s="161"/>
      <c r="B5" s="164"/>
      <c r="C5" s="177"/>
      <c r="D5" s="178"/>
      <c r="E5" s="16"/>
      <c r="F5" s="165"/>
      <c r="G5" s="180"/>
      <c r="H5" s="161"/>
      <c r="I5" s="161"/>
      <c r="J5" s="161"/>
      <c r="K5" s="161"/>
      <c r="L5" s="164"/>
      <c r="M5" s="147" t="s">
        <v>18</v>
      </c>
      <c r="N5" s="150" t="s">
        <v>19</v>
      </c>
      <c r="O5" s="153" t="s">
        <v>20</v>
      </c>
      <c r="P5" s="146" t="s">
        <v>21</v>
      </c>
      <c r="Q5" s="158"/>
      <c r="R5" s="172"/>
      <c r="S5" s="173"/>
      <c r="T5" s="174"/>
      <c r="U5" s="141"/>
      <c r="V5" s="143"/>
      <c r="W5" s="146"/>
    </row>
    <row r="6" spans="1:25" ht="14.25" customHeight="1">
      <c r="A6" s="161"/>
      <c r="B6" s="164"/>
      <c r="C6" s="177"/>
      <c r="D6" s="160" t="s">
        <v>22</v>
      </c>
      <c r="E6" s="160" t="s">
        <v>209</v>
      </c>
      <c r="F6" s="160" t="s">
        <v>22</v>
      </c>
      <c r="G6" s="157" t="s">
        <v>23</v>
      </c>
      <c r="H6" s="161"/>
      <c r="I6" s="161"/>
      <c r="J6" s="161"/>
      <c r="K6" s="161"/>
      <c r="L6" s="164"/>
      <c r="M6" s="148"/>
      <c r="N6" s="151"/>
      <c r="O6" s="154"/>
      <c r="P6" s="156"/>
      <c r="Q6" s="158"/>
      <c r="R6" s="157" t="s">
        <v>24</v>
      </c>
      <c r="S6" s="157" t="s">
        <v>25</v>
      </c>
      <c r="T6" s="160" t="s">
        <v>26</v>
      </c>
      <c r="U6" s="137" t="s">
        <v>27</v>
      </c>
      <c r="V6" s="143"/>
      <c r="W6" s="146"/>
    </row>
    <row r="7" spans="1:25">
      <c r="A7" s="161"/>
      <c r="B7" s="164"/>
      <c r="C7" s="177"/>
      <c r="D7" s="161"/>
      <c r="E7" s="161"/>
      <c r="F7" s="161"/>
      <c r="G7" s="161"/>
      <c r="H7" s="161"/>
      <c r="I7" s="161"/>
      <c r="J7" s="161"/>
      <c r="K7" s="161"/>
      <c r="L7" s="164"/>
      <c r="M7" s="148"/>
      <c r="N7" s="151"/>
      <c r="O7" s="154"/>
      <c r="P7" s="156"/>
      <c r="Q7" s="158"/>
      <c r="R7" s="158"/>
      <c r="S7" s="158"/>
      <c r="T7" s="161"/>
      <c r="U7" s="138"/>
      <c r="V7" s="143"/>
      <c r="W7" s="146"/>
    </row>
    <row r="8" spans="1:25">
      <c r="A8" s="162"/>
      <c r="B8" s="165"/>
      <c r="C8" s="178"/>
      <c r="D8" s="162"/>
      <c r="E8" s="162"/>
      <c r="F8" s="162"/>
      <c r="G8" s="162"/>
      <c r="H8" s="162"/>
      <c r="I8" s="162"/>
      <c r="J8" s="162"/>
      <c r="K8" s="162"/>
      <c r="L8" s="165"/>
      <c r="M8" s="149"/>
      <c r="N8" s="152"/>
      <c r="O8" s="155"/>
      <c r="P8" s="156"/>
      <c r="Q8" s="159"/>
      <c r="R8" s="159"/>
      <c r="S8" s="159"/>
      <c r="T8" s="162"/>
      <c r="U8" s="139"/>
      <c r="V8" s="144"/>
      <c r="W8" s="146"/>
      <c r="Y8" s="227" t="s">
        <v>29</v>
      </c>
    </row>
    <row r="9" spans="1:25" ht="45">
      <c r="A9" s="202" t="s">
        <v>208</v>
      </c>
      <c r="B9" s="201" t="s">
        <v>195</v>
      </c>
      <c r="C9" s="200" t="s">
        <v>207</v>
      </c>
      <c r="D9" s="193" t="s">
        <v>206</v>
      </c>
      <c r="E9" s="193" t="s">
        <v>205</v>
      </c>
      <c r="F9" s="187" t="s">
        <v>204</v>
      </c>
      <c r="G9" s="192">
        <v>1.496</v>
      </c>
      <c r="H9" s="187" t="s">
        <v>203</v>
      </c>
      <c r="I9" s="186">
        <v>1160</v>
      </c>
      <c r="J9" s="186" t="s">
        <v>35</v>
      </c>
      <c r="K9" s="186" t="s">
        <v>36</v>
      </c>
      <c r="L9" s="224" t="s">
        <v>196</v>
      </c>
      <c r="M9" s="191">
        <v>22.6</v>
      </c>
      <c r="N9" s="190">
        <f>IF(M9&gt;0,1/M9*34.6*67.1,"")</f>
        <v>102.72831858407078</v>
      </c>
      <c r="O9" s="221">
        <v>15.8</v>
      </c>
      <c r="P9" s="188">
        <v>18.5</v>
      </c>
      <c r="Q9" s="186" t="s">
        <v>202</v>
      </c>
      <c r="R9" s="187" t="s">
        <v>185</v>
      </c>
      <c r="S9" s="186" t="s">
        <v>40</v>
      </c>
      <c r="T9" s="186"/>
      <c r="U9" s="185" t="s">
        <v>41</v>
      </c>
      <c r="V9" s="184">
        <f>IFERROR(IF(M9&lt;O9,"",(ROUNDDOWN(M9/O9*100,0))),"")</f>
        <v>143</v>
      </c>
      <c r="W9" s="19">
        <f>IF(Y9&lt;90,"",Y9)</f>
        <v>122</v>
      </c>
      <c r="Y9" s="15">
        <f>IFERROR(ROUNDDOWN(M9/P9*100,0),"")</f>
        <v>122</v>
      </c>
    </row>
    <row r="10" spans="1:25" ht="24" customHeight="1">
      <c r="A10" s="199"/>
      <c r="B10" s="198"/>
      <c r="C10" s="197"/>
      <c r="D10" s="193" t="s">
        <v>201</v>
      </c>
      <c r="E10" s="193" t="s">
        <v>198</v>
      </c>
      <c r="F10" s="187" t="s">
        <v>44</v>
      </c>
      <c r="G10" s="192">
        <v>1.496</v>
      </c>
      <c r="H10" s="187" t="s">
        <v>197</v>
      </c>
      <c r="I10" s="186">
        <v>1090</v>
      </c>
      <c r="J10" s="186" t="s">
        <v>46</v>
      </c>
      <c r="K10" s="186" t="s">
        <v>47</v>
      </c>
      <c r="L10" s="224" t="s">
        <v>196</v>
      </c>
      <c r="M10" s="191">
        <v>17.2</v>
      </c>
      <c r="N10" s="190">
        <f>IF(M10&gt;0,1/M10*34.6*67.1,"")</f>
        <v>134.98023255813953</v>
      </c>
      <c r="O10" s="221">
        <v>15.8</v>
      </c>
      <c r="P10" s="188">
        <v>18.5</v>
      </c>
      <c r="Q10" s="186" t="s">
        <v>200</v>
      </c>
      <c r="R10" s="187" t="s">
        <v>185</v>
      </c>
      <c r="S10" s="186" t="s">
        <v>40</v>
      </c>
      <c r="T10" s="186"/>
      <c r="U10" s="185" t="s">
        <v>67</v>
      </c>
      <c r="V10" s="184">
        <f>IFERROR(IF(M10&lt;O10,"",(ROUNDDOWN(M10/O10*100,0))),"")</f>
        <v>108</v>
      </c>
      <c r="W10" s="19">
        <f>IF(Y10&lt;90,"",Y10)</f>
        <v>92</v>
      </c>
      <c r="Y10" s="15">
        <f>IFERROR(ROUNDDOWN(M10/P10*100,0),"")</f>
        <v>92</v>
      </c>
    </row>
    <row r="11" spans="1:25" ht="24" customHeight="1">
      <c r="A11" s="199"/>
      <c r="B11" s="195"/>
      <c r="C11" s="194"/>
      <c r="D11" s="193" t="s">
        <v>199</v>
      </c>
      <c r="E11" s="193" t="s">
        <v>198</v>
      </c>
      <c r="F11" s="187" t="s">
        <v>44</v>
      </c>
      <c r="G11" s="192">
        <v>1.496</v>
      </c>
      <c r="H11" s="187" t="s">
        <v>197</v>
      </c>
      <c r="I11" s="186">
        <v>1170</v>
      </c>
      <c r="J11" s="186" t="s">
        <v>46</v>
      </c>
      <c r="K11" s="186" t="s">
        <v>55</v>
      </c>
      <c r="L11" s="224" t="s">
        <v>196</v>
      </c>
      <c r="M11" s="191">
        <v>14.6</v>
      </c>
      <c r="N11" s="190">
        <f>IF(M11&gt;0,1/M11*34.6*67.1,"")</f>
        <v>159.01780821917808</v>
      </c>
      <c r="O11" s="221">
        <v>15.8</v>
      </c>
      <c r="P11" s="188">
        <v>18.5</v>
      </c>
      <c r="Q11" s="186" t="s">
        <v>186</v>
      </c>
      <c r="R11" s="187" t="s">
        <v>185</v>
      </c>
      <c r="S11" s="186" t="s">
        <v>81</v>
      </c>
      <c r="T11" s="186"/>
      <c r="U11" s="185"/>
      <c r="V11" s="184" t="str">
        <f>IFERROR(IF(M11&lt;O11,"",(ROUNDDOWN(M11/O11*100,0))),"")</f>
        <v/>
      </c>
      <c r="W11" s="19" t="str">
        <f>IF(Y11&lt;90,"",Y11)</f>
        <v/>
      </c>
      <c r="Y11" s="15">
        <f>IFERROR(ROUNDDOWN(M11/P11*100,0),"")</f>
        <v>78</v>
      </c>
    </row>
    <row r="12" spans="1:25" ht="24" customHeight="1" thickBot="1">
      <c r="A12" s="196"/>
      <c r="B12" s="226" t="s">
        <v>195</v>
      </c>
      <c r="C12" s="225" t="s">
        <v>194</v>
      </c>
      <c r="D12" s="193" t="s">
        <v>193</v>
      </c>
      <c r="E12" s="193" t="s">
        <v>192</v>
      </c>
      <c r="F12" s="187" t="s">
        <v>88</v>
      </c>
      <c r="G12" s="192">
        <v>1.998</v>
      </c>
      <c r="H12" s="187" t="s">
        <v>191</v>
      </c>
      <c r="I12" s="186" t="s">
        <v>190</v>
      </c>
      <c r="J12" s="186" t="s">
        <v>189</v>
      </c>
      <c r="K12" s="186" t="s">
        <v>188</v>
      </c>
      <c r="L12" s="224" t="s">
        <v>187</v>
      </c>
      <c r="M12" s="223">
        <v>9.3000000000000007</v>
      </c>
      <c r="N12" s="222">
        <f>IF(M12&gt;0,1/M12*34.6*67.1,"")</f>
        <v>249.64086021505372</v>
      </c>
      <c r="O12" s="221">
        <v>9.1</v>
      </c>
      <c r="P12" s="188">
        <v>11.1</v>
      </c>
      <c r="Q12" s="186" t="s">
        <v>186</v>
      </c>
      <c r="R12" s="187" t="s">
        <v>185</v>
      </c>
      <c r="S12" s="186" t="s">
        <v>81</v>
      </c>
      <c r="T12" s="186"/>
      <c r="U12" s="185"/>
      <c r="V12" s="184">
        <f>IFERROR(IF(M12&lt;O12,"",(ROUNDDOWN(M12/O12*100,0))),"")</f>
        <v>102</v>
      </c>
      <c r="W12" s="19" t="str">
        <f>IF(Y12&lt;90,"",Y12)</f>
        <v/>
      </c>
      <c r="Y12" s="15">
        <f>IFERROR(ROUNDDOWN(M12/P12*100,0),"")</f>
        <v>83</v>
      </c>
    </row>
    <row r="14" spans="1:25">
      <c r="B14" s="10" t="s">
        <v>184</v>
      </c>
      <c r="C14" s="220" t="s">
        <v>183</v>
      </c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6" orientation="landscape" r:id="rId1"/>
  <headerFooter alignWithMargins="0">
    <oddHeader>&amp;R様式2-1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E8EC-D20D-4A18-9A3F-CE2E3324195F}">
  <sheetPr>
    <tabColor theme="9"/>
    <pageSetUpPr fitToPage="1"/>
  </sheetPr>
  <dimension ref="A1:AA32"/>
  <sheetViews>
    <sheetView showGridLines="0" zoomScale="85" zoomScaleNormal="85" zoomScaleSheetLayoutView="140" workbookViewId="0">
      <selection activeCell="O10" sqref="O9:V23"/>
    </sheetView>
  </sheetViews>
  <sheetFormatPr defaultRowHeight="11.25"/>
  <cols>
    <col min="1" max="1" width="15.875" style="2" customWidth="1"/>
    <col min="2" max="2" width="3.875" style="2" bestFit="1" customWidth="1"/>
    <col min="3" max="3" width="25.37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10" width="10.5" style="2" customWidth="1"/>
    <col min="11" max="11" width="10.5" style="2" bestFit="1" customWidth="1"/>
    <col min="12" max="12" width="5.875" style="2" bestFit="1" customWidth="1"/>
    <col min="13" max="13" width="8.75" style="2" bestFit="1" customWidth="1"/>
    <col min="14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16384" width="9" style="2"/>
  </cols>
  <sheetData>
    <row r="1" spans="1:24" ht="21.75" customHeight="1">
      <c r="A1" s="273"/>
      <c r="B1" s="1"/>
      <c r="P1" s="3"/>
    </row>
    <row r="2" spans="1:24" ht="15">
      <c r="E2" s="4"/>
      <c r="K2" s="5" t="s">
        <v>0</v>
      </c>
      <c r="L2" s="5"/>
      <c r="M2" s="5"/>
      <c r="N2" s="5"/>
      <c r="O2" s="5"/>
      <c r="P2" s="5"/>
      <c r="Q2" s="229" t="s">
        <v>303</v>
      </c>
      <c r="R2" s="229"/>
      <c r="S2" s="229"/>
      <c r="T2" s="229"/>
      <c r="U2" s="229"/>
      <c r="V2" s="229"/>
    </row>
    <row r="3" spans="1:24" ht="23.25" customHeight="1">
      <c r="A3" s="272" t="s">
        <v>302</v>
      </c>
      <c r="B3" s="9"/>
      <c r="C3" s="5"/>
      <c r="I3" s="5"/>
      <c r="O3" s="10"/>
      <c r="P3" s="10"/>
      <c r="U3" s="271"/>
      <c r="V3" s="271" t="s">
        <v>301</v>
      </c>
    </row>
    <row r="4" spans="1:24" ht="14.25" customHeight="1" thickBot="1">
      <c r="A4" s="160" t="s">
        <v>4</v>
      </c>
      <c r="B4" s="175" t="s">
        <v>5</v>
      </c>
      <c r="C4" s="216"/>
      <c r="D4" s="216"/>
      <c r="E4" s="175" t="s">
        <v>6</v>
      </c>
      <c r="F4" s="216"/>
      <c r="G4" s="181" t="s">
        <v>300</v>
      </c>
      <c r="H4" s="181" t="s">
        <v>8</v>
      </c>
      <c r="I4" s="181" t="s">
        <v>299</v>
      </c>
      <c r="J4" s="181" t="s">
        <v>298</v>
      </c>
      <c r="K4" s="270" t="s">
        <v>297</v>
      </c>
      <c r="L4" s="166" t="s">
        <v>12</v>
      </c>
      <c r="M4" s="215"/>
      <c r="N4" s="215"/>
      <c r="O4" s="215"/>
      <c r="P4" s="269"/>
      <c r="Q4" s="268"/>
      <c r="R4" s="213"/>
      <c r="S4" s="212"/>
      <c r="T4" s="12"/>
      <c r="U4" s="142" t="s">
        <v>16</v>
      </c>
      <c r="V4" s="145" t="s">
        <v>17</v>
      </c>
    </row>
    <row r="5" spans="1:24" ht="14.25" customHeight="1">
      <c r="A5" s="161"/>
      <c r="B5" s="164"/>
      <c r="C5" s="266"/>
      <c r="D5" s="180"/>
      <c r="E5" s="165"/>
      <c r="F5" s="180"/>
      <c r="G5" s="161"/>
      <c r="H5" s="161"/>
      <c r="I5" s="161"/>
      <c r="J5" s="161"/>
      <c r="K5" s="164"/>
      <c r="L5" s="267" t="s">
        <v>296</v>
      </c>
      <c r="M5" s="150" t="s">
        <v>19</v>
      </c>
      <c r="N5" s="153" t="s">
        <v>20</v>
      </c>
      <c r="O5" s="146" t="s">
        <v>21</v>
      </c>
      <c r="P5" s="264" t="s">
        <v>295</v>
      </c>
      <c r="Q5" s="172" t="s">
        <v>294</v>
      </c>
      <c r="R5" s="173"/>
      <c r="S5" s="174"/>
      <c r="T5" s="18" t="s">
        <v>293</v>
      </c>
      <c r="U5" s="143"/>
      <c r="V5" s="146"/>
    </row>
    <row r="6" spans="1:24" ht="14.25" customHeight="1">
      <c r="A6" s="161"/>
      <c r="B6" s="164"/>
      <c r="C6" s="266"/>
      <c r="D6" s="216" t="s">
        <v>22</v>
      </c>
      <c r="E6" s="160" t="s">
        <v>22</v>
      </c>
      <c r="F6" s="181" t="s">
        <v>292</v>
      </c>
      <c r="G6" s="161"/>
      <c r="H6" s="161"/>
      <c r="I6" s="161"/>
      <c r="J6" s="161"/>
      <c r="K6" s="164"/>
      <c r="L6" s="148"/>
      <c r="M6" s="151"/>
      <c r="N6" s="154"/>
      <c r="O6" s="156"/>
      <c r="P6" s="265" t="s">
        <v>291</v>
      </c>
      <c r="Q6" s="264" t="s">
        <v>290</v>
      </c>
      <c r="R6" s="264"/>
      <c r="S6" s="264"/>
      <c r="T6" s="263" t="s">
        <v>289</v>
      </c>
      <c r="U6" s="143"/>
      <c r="V6" s="146"/>
    </row>
    <row r="7" spans="1:24">
      <c r="A7" s="161"/>
      <c r="B7" s="164"/>
      <c r="C7" s="266"/>
      <c r="D7" s="266"/>
      <c r="E7" s="161"/>
      <c r="F7" s="161"/>
      <c r="G7" s="161"/>
      <c r="H7" s="161"/>
      <c r="I7" s="161"/>
      <c r="J7" s="161"/>
      <c r="K7" s="164"/>
      <c r="L7" s="148"/>
      <c r="M7" s="151"/>
      <c r="N7" s="154"/>
      <c r="O7" s="156"/>
      <c r="P7" s="265" t="s">
        <v>288</v>
      </c>
      <c r="Q7" s="264" t="s">
        <v>287</v>
      </c>
      <c r="R7" s="264" t="s">
        <v>286</v>
      </c>
      <c r="S7" s="264" t="s">
        <v>285</v>
      </c>
      <c r="T7" s="263" t="s">
        <v>284</v>
      </c>
      <c r="U7" s="143"/>
      <c r="V7" s="146"/>
    </row>
    <row r="8" spans="1:24">
      <c r="A8" s="162"/>
      <c r="B8" s="165"/>
      <c r="C8" s="180"/>
      <c r="D8" s="180"/>
      <c r="E8" s="162"/>
      <c r="F8" s="162"/>
      <c r="G8" s="162"/>
      <c r="H8" s="162"/>
      <c r="I8" s="162"/>
      <c r="J8" s="162"/>
      <c r="K8" s="165"/>
      <c r="L8" s="149"/>
      <c r="M8" s="152"/>
      <c r="N8" s="155"/>
      <c r="O8" s="156"/>
      <c r="P8" s="262" t="s">
        <v>283</v>
      </c>
      <c r="Q8" s="262" t="s">
        <v>282</v>
      </c>
      <c r="R8" s="262" t="s">
        <v>281</v>
      </c>
      <c r="S8" s="261"/>
      <c r="T8" s="260" t="s">
        <v>280</v>
      </c>
      <c r="U8" s="144"/>
      <c r="V8" s="146"/>
    </row>
    <row r="9" spans="1:24" ht="24" customHeight="1">
      <c r="A9" s="202" t="s">
        <v>279</v>
      </c>
      <c r="B9" s="201"/>
      <c r="C9" s="259" t="s">
        <v>278</v>
      </c>
      <c r="D9" s="258" t="s">
        <v>277</v>
      </c>
      <c r="E9" s="234" t="s">
        <v>276</v>
      </c>
      <c r="F9" s="234" t="s">
        <v>275</v>
      </c>
      <c r="G9" s="234" t="s">
        <v>274</v>
      </c>
      <c r="H9" s="234" t="s">
        <v>273</v>
      </c>
      <c r="I9" s="234">
        <v>450</v>
      </c>
      <c r="J9" s="234" t="s">
        <v>272</v>
      </c>
      <c r="K9" s="239" t="s">
        <v>249</v>
      </c>
      <c r="L9" s="244">
        <v>16.100000000000001</v>
      </c>
      <c r="M9" s="190">
        <v>144.20248447204966</v>
      </c>
      <c r="N9" s="235">
        <v>13.3</v>
      </c>
      <c r="O9" s="235">
        <v>18.5</v>
      </c>
      <c r="P9" s="234" t="s">
        <v>271</v>
      </c>
      <c r="Q9" s="234" t="s">
        <v>65</v>
      </c>
      <c r="R9" s="234" t="s">
        <v>40</v>
      </c>
      <c r="S9" s="234"/>
      <c r="T9" s="233" t="s">
        <v>67</v>
      </c>
      <c r="U9" s="248">
        <v>121</v>
      </c>
      <c r="V9" s="183" t="s">
        <v>68</v>
      </c>
    </row>
    <row r="10" spans="1:24" ht="24" customHeight="1">
      <c r="A10" s="198"/>
      <c r="B10" s="195"/>
      <c r="C10" s="257"/>
      <c r="D10" s="250" t="s">
        <v>270</v>
      </c>
      <c r="E10" s="234" t="s">
        <v>253</v>
      </c>
      <c r="F10" s="234" t="s">
        <v>252</v>
      </c>
      <c r="G10" s="234" t="s">
        <v>251</v>
      </c>
      <c r="H10" s="234" t="s">
        <v>269</v>
      </c>
      <c r="I10" s="234">
        <v>400</v>
      </c>
      <c r="J10" s="251" t="s">
        <v>268</v>
      </c>
      <c r="K10" s="239" t="s">
        <v>249</v>
      </c>
      <c r="L10" s="244">
        <v>12.5</v>
      </c>
      <c r="M10" s="243">
        <v>186</v>
      </c>
      <c r="N10" s="235">
        <v>13.3</v>
      </c>
      <c r="O10" s="235">
        <v>16.899999999999999</v>
      </c>
      <c r="P10" s="234" t="s">
        <v>248</v>
      </c>
      <c r="Q10" s="234" t="s">
        <v>65</v>
      </c>
      <c r="R10" s="234" t="s">
        <v>81</v>
      </c>
      <c r="S10" s="234"/>
      <c r="T10" s="233"/>
      <c r="U10" s="232"/>
      <c r="V10" s="183" t="s">
        <v>68</v>
      </c>
    </row>
    <row r="11" spans="1:24" ht="24" customHeight="1">
      <c r="A11" s="198"/>
      <c r="B11" s="201"/>
      <c r="C11" s="256" t="s">
        <v>267</v>
      </c>
      <c r="D11" s="254" t="s">
        <v>265</v>
      </c>
      <c r="E11" s="186" t="s">
        <v>253</v>
      </c>
      <c r="F11" s="192" t="s">
        <v>252</v>
      </c>
      <c r="G11" s="187" t="s">
        <v>264</v>
      </c>
      <c r="H11" s="186">
        <v>1320</v>
      </c>
      <c r="I11" s="186">
        <v>650</v>
      </c>
      <c r="J11" s="253" t="s">
        <v>266</v>
      </c>
      <c r="K11" s="186" t="s">
        <v>213</v>
      </c>
      <c r="L11" s="252">
        <v>13.4</v>
      </c>
      <c r="M11" s="190">
        <v>173.25820895522384</v>
      </c>
      <c r="N11" s="235">
        <v>9.8000000000000007</v>
      </c>
      <c r="O11" s="235">
        <v>13.5</v>
      </c>
      <c r="P11" s="186" t="s">
        <v>261</v>
      </c>
      <c r="Q11" s="187" t="s">
        <v>65</v>
      </c>
      <c r="R11" s="186" t="s">
        <v>40</v>
      </c>
      <c r="S11" s="186"/>
      <c r="T11" s="249" t="s">
        <v>260</v>
      </c>
      <c r="U11" s="248">
        <v>136</v>
      </c>
      <c r="V11" s="183">
        <v>99</v>
      </c>
    </row>
    <row r="12" spans="1:24" ht="24" customHeight="1">
      <c r="A12" s="198"/>
      <c r="B12" s="198"/>
      <c r="C12" s="255"/>
      <c r="D12" s="254" t="s">
        <v>265</v>
      </c>
      <c r="E12" s="186" t="s">
        <v>253</v>
      </c>
      <c r="F12" s="192" t="s">
        <v>252</v>
      </c>
      <c r="G12" s="187" t="s">
        <v>264</v>
      </c>
      <c r="H12" s="253" t="s">
        <v>263</v>
      </c>
      <c r="I12" s="186">
        <v>650</v>
      </c>
      <c r="J12" s="234" t="s">
        <v>262</v>
      </c>
      <c r="K12" s="186" t="s">
        <v>213</v>
      </c>
      <c r="L12" s="252">
        <v>13.4</v>
      </c>
      <c r="M12" s="190">
        <v>173.25820895522384</v>
      </c>
      <c r="N12" s="235">
        <v>10.9</v>
      </c>
      <c r="O12" s="235">
        <v>14.7</v>
      </c>
      <c r="P12" s="186" t="s">
        <v>261</v>
      </c>
      <c r="Q12" s="187" t="s">
        <v>65</v>
      </c>
      <c r="R12" s="186" t="s">
        <v>40</v>
      </c>
      <c r="S12" s="186"/>
      <c r="T12" s="249" t="s">
        <v>260</v>
      </c>
      <c r="U12" s="248">
        <v>122</v>
      </c>
      <c r="V12" s="183">
        <v>91</v>
      </c>
    </row>
    <row r="13" spans="1:24" ht="24" customHeight="1">
      <c r="A13" s="198"/>
      <c r="B13" s="198"/>
      <c r="C13" s="197"/>
      <c r="D13" s="250" t="s">
        <v>254</v>
      </c>
      <c r="E13" s="234" t="s">
        <v>253</v>
      </c>
      <c r="F13" s="234" t="s">
        <v>252</v>
      </c>
      <c r="G13" s="234" t="s">
        <v>251</v>
      </c>
      <c r="H13" s="251" t="s">
        <v>259</v>
      </c>
      <c r="I13" s="234">
        <v>500</v>
      </c>
      <c r="J13" s="234" t="s">
        <v>258</v>
      </c>
      <c r="K13" s="239" t="s">
        <v>249</v>
      </c>
      <c r="L13" s="244">
        <v>11.3</v>
      </c>
      <c r="M13" s="190">
        <v>205.45663716814155</v>
      </c>
      <c r="N13" s="235">
        <v>12.7</v>
      </c>
      <c r="O13" s="235">
        <v>16.899999999999999</v>
      </c>
      <c r="P13" s="234" t="s">
        <v>257</v>
      </c>
      <c r="Q13" s="234" t="s">
        <v>65</v>
      </c>
      <c r="R13" s="234" t="s">
        <v>81</v>
      </c>
      <c r="S13" s="234"/>
      <c r="T13" s="249"/>
      <c r="U13" s="248" t="s">
        <v>68</v>
      </c>
      <c r="V13" s="183" t="s">
        <v>68</v>
      </c>
    </row>
    <row r="14" spans="1:24" ht="24" customHeight="1">
      <c r="A14" s="198"/>
      <c r="B14" s="198"/>
      <c r="C14" s="197"/>
      <c r="D14" s="250" t="s">
        <v>254</v>
      </c>
      <c r="E14" s="234" t="s">
        <v>253</v>
      </c>
      <c r="F14" s="234" t="s">
        <v>252</v>
      </c>
      <c r="G14" s="234" t="s">
        <v>251</v>
      </c>
      <c r="H14" s="234" t="s">
        <v>256</v>
      </c>
      <c r="I14" s="234">
        <v>650</v>
      </c>
      <c r="J14" s="234" t="s">
        <v>255</v>
      </c>
      <c r="K14" s="239" t="s">
        <v>213</v>
      </c>
      <c r="L14" s="244">
        <v>10.9</v>
      </c>
      <c r="M14" s="190">
        <v>213</v>
      </c>
      <c r="N14" s="235">
        <v>9.8000000000000007</v>
      </c>
      <c r="O14" s="235">
        <v>13.5</v>
      </c>
      <c r="P14" s="234" t="s">
        <v>248</v>
      </c>
      <c r="Q14" s="234" t="s">
        <v>65</v>
      </c>
      <c r="R14" s="234" t="s">
        <v>81</v>
      </c>
      <c r="S14" s="234"/>
      <c r="T14" s="249" t="s">
        <v>68</v>
      </c>
      <c r="U14" s="248">
        <v>111</v>
      </c>
      <c r="V14" s="183" t="s">
        <v>68</v>
      </c>
    </row>
    <row r="15" spans="1:24" ht="24" customHeight="1">
      <c r="A15" s="198"/>
      <c r="B15" s="195"/>
      <c r="C15" s="194"/>
      <c r="D15" s="250" t="s">
        <v>254</v>
      </c>
      <c r="E15" s="234" t="s">
        <v>253</v>
      </c>
      <c r="F15" s="234" t="s">
        <v>252</v>
      </c>
      <c r="G15" s="234" t="s">
        <v>251</v>
      </c>
      <c r="H15" s="234">
        <v>1430</v>
      </c>
      <c r="I15" s="234">
        <v>650</v>
      </c>
      <c r="J15" s="234" t="s">
        <v>250</v>
      </c>
      <c r="K15" s="239" t="s">
        <v>249</v>
      </c>
      <c r="L15" s="244">
        <v>10.9</v>
      </c>
      <c r="M15" s="190">
        <v>213</v>
      </c>
      <c r="N15" s="235">
        <v>12.7</v>
      </c>
      <c r="O15" s="235">
        <v>16.899999999999999</v>
      </c>
      <c r="P15" s="234" t="s">
        <v>248</v>
      </c>
      <c r="Q15" s="234" t="s">
        <v>65</v>
      </c>
      <c r="R15" s="234" t="s">
        <v>81</v>
      </c>
      <c r="S15" s="234"/>
      <c r="T15" s="249" t="s">
        <v>68</v>
      </c>
      <c r="U15" s="248" t="s">
        <v>68</v>
      </c>
      <c r="V15" s="183" t="s">
        <v>68</v>
      </c>
    </row>
    <row r="16" spans="1:24" s="230" customFormat="1" ht="24" customHeight="1">
      <c r="A16" s="198"/>
      <c r="B16" s="246"/>
      <c r="C16" s="245" t="s">
        <v>247</v>
      </c>
      <c r="D16" s="240" t="s">
        <v>243</v>
      </c>
      <c r="E16" s="234" t="s">
        <v>242</v>
      </c>
      <c r="F16" s="234" t="s">
        <v>241</v>
      </c>
      <c r="G16" s="234" t="s">
        <v>216</v>
      </c>
      <c r="H16" s="234" t="s">
        <v>246</v>
      </c>
      <c r="I16" s="234" t="s">
        <v>245</v>
      </c>
      <c r="J16" s="234" t="s">
        <v>244</v>
      </c>
      <c r="K16" s="239" t="s">
        <v>213</v>
      </c>
      <c r="L16" s="244">
        <v>8.5</v>
      </c>
      <c r="M16" s="243">
        <v>273</v>
      </c>
      <c r="N16" s="236">
        <v>8.8000000000000007</v>
      </c>
      <c r="O16" s="235">
        <v>10.6</v>
      </c>
      <c r="P16" s="234" t="s">
        <v>212</v>
      </c>
      <c r="Q16" s="234" t="s">
        <v>65</v>
      </c>
      <c r="R16" s="234" t="s">
        <v>66</v>
      </c>
      <c r="S16" s="234"/>
      <c r="T16" s="233" t="s">
        <v>68</v>
      </c>
      <c r="U16" s="232" t="s">
        <v>68</v>
      </c>
      <c r="V16" s="183" t="s">
        <v>68</v>
      </c>
      <c r="W16" s="2"/>
      <c r="X16" s="231"/>
    </row>
    <row r="17" spans="1:27" s="230" customFormat="1" ht="24" customHeight="1">
      <c r="A17" s="198"/>
      <c r="B17" s="246"/>
      <c r="C17" s="245"/>
      <c r="D17" s="240" t="s">
        <v>243</v>
      </c>
      <c r="E17" s="234" t="s">
        <v>242</v>
      </c>
      <c r="F17" s="234" t="s">
        <v>241</v>
      </c>
      <c r="G17" s="234" t="s">
        <v>216</v>
      </c>
      <c r="H17" s="234" t="s">
        <v>240</v>
      </c>
      <c r="I17" s="234" t="s">
        <v>239</v>
      </c>
      <c r="J17" s="234" t="s">
        <v>238</v>
      </c>
      <c r="K17" s="239" t="s">
        <v>213</v>
      </c>
      <c r="L17" s="244">
        <v>8.5</v>
      </c>
      <c r="M17" s="243">
        <v>273</v>
      </c>
      <c r="N17" s="236">
        <v>9.1</v>
      </c>
      <c r="O17" s="235">
        <v>11.1</v>
      </c>
      <c r="P17" s="234" t="s">
        <v>212</v>
      </c>
      <c r="Q17" s="234" t="s">
        <v>65</v>
      </c>
      <c r="R17" s="234" t="s">
        <v>66</v>
      </c>
      <c r="S17" s="234"/>
      <c r="T17" s="233" t="s">
        <v>68</v>
      </c>
      <c r="U17" s="232" t="s">
        <v>68</v>
      </c>
      <c r="V17" s="183" t="s">
        <v>68</v>
      </c>
      <c r="W17" s="2"/>
      <c r="X17" s="231"/>
    </row>
    <row r="18" spans="1:27" s="230" customFormat="1" ht="24" customHeight="1">
      <c r="A18" s="198"/>
      <c r="B18" s="246"/>
      <c r="D18" s="240" t="s">
        <v>230</v>
      </c>
      <c r="E18" s="234" t="s">
        <v>218</v>
      </c>
      <c r="F18" s="234" t="s">
        <v>217</v>
      </c>
      <c r="G18" s="234" t="s">
        <v>216</v>
      </c>
      <c r="H18" s="234" t="s">
        <v>237</v>
      </c>
      <c r="I18" s="234" t="s">
        <v>236</v>
      </c>
      <c r="J18" s="234" t="s">
        <v>235</v>
      </c>
      <c r="K18" s="239" t="s">
        <v>213</v>
      </c>
      <c r="L18" s="244">
        <v>8.4</v>
      </c>
      <c r="M18" s="243">
        <v>276</v>
      </c>
      <c r="N18" s="236">
        <v>8.5</v>
      </c>
      <c r="O18" s="235">
        <v>10.199999999999999</v>
      </c>
      <c r="P18" s="234" t="s">
        <v>212</v>
      </c>
      <c r="Q18" s="234" t="s">
        <v>65</v>
      </c>
      <c r="R18" s="234" t="s">
        <v>66</v>
      </c>
      <c r="S18" s="234" t="s">
        <v>234</v>
      </c>
      <c r="T18" s="233" t="s">
        <v>68</v>
      </c>
      <c r="U18" s="232" t="s">
        <v>68</v>
      </c>
      <c r="V18" s="183" t="s">
        <v>68</v>
      </c>
      <c r="W18" s="2"/>
      <c r="X18" s="2"/>
      <c r="Y18" s="2"/>
      <c r="Z18" s="2"/>
      <c r="AA18" s="2"/>
    </row>
    <row r="19" spans="1:27" s="230" customFormat="1" ht="24" customHeight="1">
      <c r="A19" s="198"/>
      <c r="B19" s="246"/>
      <c r="D19" s="240" t="s">
        <v>230</v>
      </c>
      <c r="E19" s="234" t="s">
        <v>218</v>
      </c>
      <c r="F19" s="234" t="s">
        <v>217</v>
      </c>
      <c r="G19" s="234" t="s">
        <v>216</v>
      </c>
      <c r="H19" s="234" t="s">
        <v>233</v>
      </c>
      <c r="I19" s="234" t="s">
        <v>232</v>
      </c>
      <c r="J19" s="234" t="s">
        <v>231</v>
      </c>
      <c r="K19" s="239" t="s">
        <v>213</v>
      </c>
      <c r="L19" s="244">
        <v>8.4</v>
      </c>
      <c r="M19" s="243">
        <v>276</v>
      </c>
      <c r="N19" s="236">
        <v>8.8000000000000007</v>
      </c>
      <c r="O19" s="235">
        <v>10.6</v>
      </c>
      <c r="P19" s="234" t="s">
        <v>212</v>
      </c>
      <c r="Q19" s="234" t="s">
        <v>65</v>
      </c>
      <c r="R19" s="234" t="s">
        <v>66</v>
      </c>
      <c r="S19" s="234"/>
      <c r="T19" s="233" t="s">
        <v>68</v>
      </c>
      <c r="U19" s="232" t="s">
        <v>68</v>
      </c>
      <c r="V19" s="183" t="s">
        <v>68</v>
      </c>
      <c r="W19" s="2"/>
      <c r="X19" s="2"/>
      <c r="Y19" s="2"/>
      <c r="Z19" s="2"/>
      <c r="AA19" s="2"/>
    </row>
    <row r="20" spans="1:27" s="230" customFormat="1" ht="24" customHeight="1">
      <c r="A20" s="198"/>
      <c r="B20" s="246"/>
      <c r="D20" s="240" t="s">
        <v>230</v>
      </c>
      <c r="E20" s="234" t="s">
        <v>218</v>
      </c>
      <c r="F20" s="234" t="s">
        <v>217</v>
      </c>
      <c r="G20" s="234" t="s">
        <v>216</v>
      </c>
      <c r="H20" s="234" t="s">
        <v>229</v>
      </c>
      <c r="I20" s="234">
        <v>1000</v>
      </c>
      <c r="J20" s="234" t="s">
        <v>228</v>
      </c>
      <c r="K20" s="239" t="s">
        <v>213</v>
      </c>
      <c r="L20" s="244">
        <v>8.1999999999999993</v>
      </c>
      <c r="M20" s="243">
        <v>283</v>
      </c>
      <c r="N20" s="236">
        <v>8.5</v>
      </c>
      <c r="O20" s="235">
        <v>10.199999999999999</v>
      </c>
      <c r="P20" s="234" t="s">
        <v>212</v>
      </c>
      <c r="Q20" s="234" t="s">
        <v>65</v>
      </c>
      <c r="R20" s="234" t="s">
        <v>66</v>
      </c>
      <c r="S20" s="234" t="s">
        <v>227</v>
      </c>
      <c r="T20" s="233" t="s">
        <v>68</v>
      </c>
      <c r="U20" s="232" t="s">
        <v>68</v>
      </c>
      <c r="V20" s="183" t="s">
        <v>68</v>
      </c>
      <c r="W20" s="2"/>
      <c r="X20" s="2"/>
      <c r="Y20" s="2"/>
      <c r="Z20" s="2"/>
      <c r="AA20" s="2"/>
    </row>
    <row r="21" spans="1:27" s="230" customFormat="1" ht="24" customHeight="1">
      <c r="A21" s="198"/>
      <c r="B21" s="246"/>
      <c r="C21" s="245"/>
      <c r="D21" s="247" t="s">
        <v>226</v>
      </c>
      <c r="E21" s="234" t="s">
        <v>218</v>
      </c>
      <c r="F21" s="234" t="s">
        <v>217</v>
      </c>
      <c r="G21" s="234" t="s">
        <v>216</v>
      </c>
      <c r="H21" s="234" t="s">
        <v>225</v>
      </c>
      <c r="I21" s="234">
        <v>1000</v>
      </c>
      <c r="J21" s="234" t="s">
        <v>224</v>
      </c>
      <c r="K21" s="239" t="s">
        <v>213</v>
      </c>
      <c r="L21" s="244">
        <v>7.9</v>
      </c>
      <c r="M21" s="243">
        <v>294</v>
      </c>
      <c r="N21" s="236">
        <v>8.5</v>
      </c>
      <c r="O21" s="235">
        <v>10.199999999999999</v>
      </c>
      <c r="P21" s="234" t="s">
        <v>212</v>
      </c>
      <c r="Q21" s="234" t="s">
        <v>65</v>
      </c>
      <c r="R21" s="234" t="s">
        <v>81</v>
      </c>
      <c r="S21" s="234" t="s">
        <v>223</v>
      </c>
      <c r="T21" s="233" t="s">
        <v>68</v>
      </c>
      <c r="U21" s="232" t="s">
        <v>68</v>
      </c>
      <c r="V21" s="183" t="s">
        <v>68</v>
      </c>
      <c r="W21" s="2"/>
      <c r="X21" s="231"/>
    </row>
    <row r="22" spans="1:27" s="230" customFormat="1" ht="24" customHeight="1">
      <c r="A22" s="198"/>
      <c r="B22" s="246"/>
      <c r="C22" s="245"/>
      <c r="D22" s="240" t="s">
        <v>219</v>
      </c>
      <c r="E22" s="234" t="s">
        <v>218</v>
      </c>
      <c r="F22" s="234" t="s">
        <v>217</v>
      </c>
      <c r="G22" s="234" t="s">
        <v>216</v>
      </c>
      <c r="H22" s="234" t="s">
        <v>222</v>
      </c>
      <c r="I22" s="234">
        <v>1000</v>
      </c>
      <c r="J22" s="234" t="s">
        <v>221</v>
      </c>
      <c r="K22" s="239" t="s">
        <v>213</v>
      </c>
      <c r="L22" s="244">
        <v>7.8</v>
      </c>
      <c r="M22" s="243">
        <v>298</v>
      </c>
      <c r="N22" s="236">
        <v>8.5</v>
      </c>
      <c r="O22" s="235">
        <v>10.199999999999999</v>
      </c>
      <c r="P22" s="234" t="s">
        <v>212</v>
      </c>
      <c r="Q22" s="234" t="s">
        <v>65</v>
      </c>
      <c r="R22" s="234" t="s">
        <v>81</v>
      </c>
      <c r="S22" s="234" t="s">
        <v>220</v>
      </c>
      <c r="T22" s="233" t="s">
        <v>68</v>
      </c>
      <c r="U22" s="232" t="s">
        <v>68</v>
      </c>
      <c r="V22" s="183" t="s">
        <v>68</v>
      </c>
      <c r="W22" s="2"/>
      <c r="X22" s="231"/>
    </row>
    <row r="23" spans="1:27" s="230" customFormat="1" ht="24" customHeight="1" thickBot="1">
      <c r="A23" s="195"/>
      <c r="B23" s="242"/>
      <c r="C23" s="241"/>
      <c r="D23" s="240" t="s">
        <v>219</v>
      </c>
      <c r="E23" s="234" t="s">
        <v>218</v>
      </c>
      <c r="F23" s="234" t="s">
        <v>217</v>
      </c>
      <c r="G23" s="234" t="s">
        <v>216</v>
      </c>
      <c r="H23" s="234" t="s">
        <v>215</v>
      </c>
      <c r="I23" s="234">
        <v>1000</v>
      </c>
      <c r="J23" s="234" t="s">
        <v>214</v>
      </c>
      <c r="K23" s="239" t="s">
        <v>213</v>
      </c>
      <c r="L23" s="238">
        <v>7.3</v>
      </c>
      <c r="M23" s="237">
        <v>318</v>
      </c>
      <c r="N23" s="236">
        <v>8.5</v>
      </c>
      <c r="O23" s="235">
        <v>10.199999999999999</v>
      </c>
      <c r="P23" s="234" t="s">
        <v>212</v>
      </c>
      <c r="Q23" s="234" t="s">
        <v>65</v>
      </c>
      <c r="R23" s="234" t="s">
        <v>81</v>
      </c>
      <c r="S23" s="234" t="s">
        <v>211</v>
      </c>
      <c r="T23" s="233" t="s">
        <v>68</v>
      </c>
      <c r="U23" s="232" t="s">
        <v>68</v>
      </c>
      <c r="V23" s="183" t="s">
        <v>68</v>
      </c>
      <c r="W23" s="2"/>
      <c r="X23" s="231"/>
    </row>
    <row r="25" spans="1:27">
      <c r="B25" s="2" t="s">
        <v>161</v>
      </c>
    </row>
    <row r="26" spans="1:27">
      <c r="B26" s="2" t="s">
        <v>162</v>
      </c>
    </row>
    <row r="27" spans="1:27">
      <c r="B27" s="2" t="s">
        <v>163</v>
      </c>
    </row>
    <row r="28" spans="1:27">
      <c r="B28" s="2" t="s">
        <v>164</v>
      </c>
    </row>
    <row r="29" spans="1:27">
      <c r="B29" s="2" t="s">
        <v>165</v>
      </c>
    </row>
    <row r="30" spans="1:27">
      <c r="B30" s="2" t="s">
        <v>166</v>
      </c>
    </row>
    <row r="31" spans="1:27">
      <c r="B31" s="2" t="s">
        <v>167</v>
      </c>
    </row>
    <row r="32" spans="1:27">
      <c r="B32" s="2" t="s">
        <v>168</v>
      </c>
    </row>
  </sheetData>
  <autoFilter ref="A8:AA23" xr:uid="{00000000-0009-0000-0000-000000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Q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orientation="landscape" r:id="rId1"/>
  <headerFooter alignWithMargins="0">
    <oddHeader>&amp;R様式2-1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G67"/>
  <sheetViews>
    <sheetView view="pageBreakPreview" zoomScale="80" zoomScaleNormal="100" zoomScaleSheetLayoutView="80" workbookViewId="0">
      <selection activeCell="M16" sqref="M16"/>
    </sheetView>
  </sheetViews>
  <sheetFormatPr defaultRowHeight="11.25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bestFit="1" customWidth="1"/>
    <col min="7" max="7" width="11.25" style="2" bestFit="1" customWidth="1"/>
    <col min="8" max="8" width="7" style="2" bestFit="1" customWidth="1"/>
    <col min="9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8.5" style="2" bestFit="1" customWidth="1"/>
    <col min="15" max="15" width="8.37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11.125" style="2" customWidth="1"/>
    <col min="24" max="24" width="9.75" style="2" hidden="1" customWidth="1"/>
    <col min="25" max="25" width="3.375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8.75" style="2" customWidth="1"/>
    <col min="272" max="272" width="8.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8.75" style="2" customWidth="1"/>
    <col min="528" max="528" width="8.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8.75" style="2" customWidth="1"/>
    <col min="784" max="784" width="8.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8.75" style="2" customWidth="1"/>
    <col min="1040" max="1040" width="8.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8.75" style="2" customWidth="1"/>
    <col min="1296" max="1296" width="8.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8.75" style="2" customWidth="1"/>
    <col min="1552" max="1552" width="8.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8.75" style="2" customWidth="1"/>
    <col min="1808" max="1808" width="8.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8.75" style="2" customWidth="1"/>
    <col min="2064" max="2064" width="8.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8.75" style="2" customWidth="1"/>
    <col min="2320" max="2320" width="8.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8.75" style="2" customWidth="1"/>
    <col min="2576" max="2576" width="8.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8.75" style="2" customWidth="1"/>
    <col min="2832" max="2832" width="8.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8.75" style="2" customWidth="1"/>
    <col min="3088" max="3088" width="8.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8.75" style="2" customWidth="1"/>
    <col min="3344" max="3344" width="8.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8.75" style="2" customWidth="1"/>
    <col min="3600" max="3600" width="8.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8.75" style="2" customWidth="1"/>
    <col min="3856" max="3856" width="8.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8.75" style="2" customWidth="1"/>
    <col min="4112" max="4112" width="8.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8.75" style="2" customWidth="1"/>
    <col min="4368" max="4368" width="8.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8.75" style="2" customWidth="1"/>
    <col min="4624" max="4624" width="8.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8.75" style="2" customWidth="1"/>
    <col min="4880" max="4880" width="8.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8.75" style="2" customWidth="1"/>
    <col min="5136" max="5136" width="8.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8.75" style="2" customWidth="1"/>
    <col min="5392" max="5392" width="8.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8.75" style="2" customWidth="1"/>
    <col min="5648" max="5648" width="8.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8.75" style="2" customWidth="1"/>
    <col min="5904" max="5904" width="8.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8.75" style="2" customWidth="1"/>
    <col min="6160" max="6160" width="8.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8.75" style="2" customWidth="1"/>
    <col min="6416" max="6416" width="8.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8.75" style="2" customWidth="1"/>
    <col min="6672" max="6672" width="8.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8.75" style="2" customWidth="1"/>
    <col min="6928" max="6928" width="8.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8.75" style="2" customWidth="1"/>
    <col min="7184" max="7184" width="8.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8.75" style="2" customWidth="1"/>
    <col min="7440" max="7440" width="8.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8.75" style="2" customWidth="1"/>
    <col min="7696" max="7696" width="8.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8.75" style="2" customWidth="1"/>
    <col min="7952" max="7952" width="8.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8.75" style="2" customWidth="1"/>
    <col min="8208" max="8208" width="8.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8.75" style="2" customWidth="1"/>
    <col min="8464" max="8464" width="8.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8.75" style="2" customWidth="1"/>
    <col min="8720" max="8720" width="8.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8.75" style="2" customWidth="1"/>
    <col min="8976" max="8976" width="8.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8.75" style="2" customWidth="1"/>
    <col min="9232" max="9232" width="8.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8.75" style="2" customWidth="1"/>
    <col min="9488" max="9488" width="8.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8.75" style="2" customWidth="1"/>
    <col min="9744" max="9744" width="8.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8.75" style="2" customWidth="1"/>
    <col min="10000" max="10000" width="8.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8.75" style="2" customWidth="1"/>
    <col min="10256" max="10256" width="8.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8.75" style="2" customWidth="1"/>
    <col min="10512" max="10512" width="8.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8.75" style="2" customWidth="1"/>
    <col min="10768" max="10768" width="8.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8.75" style="2" customWidth="1"/>
    <col min="11024" max="11024" width="8.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8.75" style="2" customWidth="1"/>
    <col min="11280" max="11280" width="8.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8.75" style="2" customWidth="1"/>
    <col min="11536" max="11536" width="8.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8.75" style="2" customWidth="1"/>
    <col min="11792" max="11792" width="8.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8.75" style="2" customWidth="1"/>
    <col min="12048" max="12048" width="8.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8.75" style="2" customWidth="1"/>
    <col min="12304" max="12304" width="8.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8.75" style="2" customWidth="1"/>
    <col min="12560" max="12560" width="8.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8.75" style="2" customWidth="1"/>
    <col min="12816" max="12816" width="8.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8.75" style="2" customWidth="1"/>
    <col min="13072" max="13072" width="8.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8.75" style="2" customWidth="1"/>
    <col min="13328" max="13328" width="8.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8.75" style="2" customWidth="1"/>
    <col min="13584" max="13584" width="8.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8.75" style="2" customWidth="1"/>
    <col min="13840" max="13840" width="8.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8.75" style="2" customWidth="1"/>
    <col min="14096" max="14096" width="8.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8.75" style="2" customWidth="1"/>
    <col min="14352" max="14352" width="8.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8.75" style="2" customWidth="1"/>
    <col min="14608" max="14608" width="8.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8.75" style="2" customWidth="1"/>
    <col min="14864" max="14864" width="8.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8.75" style="2" customWidth="1"/>
    <col min="15120" max="15120" width="8.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8.75" style="2" customWidth="1"/>
    <col min="15376" max="15376" width="8.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8.75" style="2" customWidth="1"/>
    <col min="15632" max="15632" width="8.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8.75" style="2" customWidth="1"/>
    <col min="15888" max="15888" width="8.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8.75" style="2" customWidth="1"/>
    <col min="16144" max="16144" width="8.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>
      <c r="A1" s="1"/>
      <c r="B1" s="1"/>
      <c r="P1" s="3"/>
    </row>
    <row r="2" spans="1:25" ht="15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5" ht="23.25" customHeight="1">
      <c r="A3" s="8" t="s">
        <v>2</v>
      </c>
      <c r="B3" s="9"/>
      <c r="C3" s="5"/>
      <c r="I3" s="5"/>
      <c r="P3" s="10"/>
      <c r="U3" s="11"/>
      <c r="V3" s="11" t="s">
        <v>3</v>
      </c>
    </row>
    <row r="4" spans="1:25" ht="12" thickBot="1">
      <c r="A4" s="160" t="s">
        <v>4</v>
      </c>
      <c r="B4" s="175" t="s">
        <v>5</v>
      </c>
      <c r="C4" s="176"/>
      <c r="D4" s="179"/>
      <c r="E4" s="175" t="s">
        <v>6</v>
      </c>
      <c r="F4" s="179"/>
      <c r="G4" s="157" t="s">
        <v>7</v>
      </c>
      <c r="H4" s="181" t="s">
        <v>8</v>
      </c>
      <c r="I4" s="157" t="s">
        <v>9</v>
      </c>
      <c r="J4" s="157" t="s">
        <v>10</v>
      </c>
      <c r="K4" s="163" t="s">
        <v>11</v>
      </c>
      <c r="L4" s="166" t="s">
        <v>12</v>
      </c>
      <c r="M4" s="167"/>
      <c r="N4" s="167"/>
      <c r="O4" s="168"/>
      <c r="P4" s="157" t="s">
        <v>13</v>
      </c>
      <c r="Q4" s="169" t="s">
        <v>14</v>
      </c>
      <c r="R4" s="170"/>
      <c r="S4" s="171"/>
      <c r="T4" s="140" t="s">
        <v>15</v>
      </c>
      <c r="U4" s="142" t="s">
        <v>16</v>
      </c>
      <c r="V4" s="145" t="s">
        <v>17</v>
      </c>
    </row>
    <row r="5" spans="1:25">
      <c r="A5" s="161"/>
      <c r="B5" s="164"/>
      <c r="C5" s="177"/>
      <c r="D5" s="180"/>
      <c r="E5" s="165"/>
      <c r="F5" s="180"/>
      <c r="G5" s="161"/>
      <c r="H5" s="161"/>
      <c r="I5" s="161"/>
      <c r="J5" s="161"/>
      <c r="K5" s="164"/>
      <c r="L5" s="147" t="s">
        <v>18</v>
      </c>
      <c r="M5" s="150" t="s">
        <v>19</v>
      </c>
      <c r="N5" s="153" t="s">
        <v>20</v>
      </c>
      <c r="O5" s="146" t="s">
        <v>21</v>
      </c>
      <c r="P5" s="158"/>
      <c r="Q5" s="172"/>
      <c r="R5" s="173"/>
      <c r="S5" s="174"/>
      <c r="T5" s="141"/>
      <c r="U5" s="143"/>
      <c r="V5" s="146"/>
    </row>
    <row r="6" spans="1:25">
      <c r="A6" s="161"/>
      <c r="B6" s="164"/>
      <c r="C6" s="177"/>
      <c r="D6" s="160" t="s">
        <v>22</v>
      </c>
      <c r="E6" s="160" t="s">
        <v>22</v>
      </c>
      <c r="F6" s="157" t="s">
        <v>23</v>
      </c>
      <c r="G6" s="161"/>
      <c r="H6" s="161"/>
      <c r="I6" s="161"/>
      <c r="J6" s="161"/>
      <c r="K6" s="164"/>
      <c r="L6" s="148"/>
      <c r="M6" s="151"/>
      <c r="N6" s="154"/>
      <c r="O6" s="156"/>
      <c r="P6" s="158"/>
      <c r="Q6" s="157" t="s">
        <v>24</v>
      </c>
      <c r="R6" s="157" t="s">
        <v>25</v>
      </c>
      <c r="S6" s="160" t="s">
        <v>26</v>
      </c>
      <c r="T6" s="137" t="s">
        <v>27</v>
      </c>
      <c r="U6" s="143"/>
      <c r="V6" s="146"/>
    </row>
    <row r="7" spans="1:25">
      <c r="A7" s="161"/>
      <c r="B7" s="164"/>
      <c r="C7" s="177"/>
      <c r="D7" s="161"/>
      <c r="E7" s="161"/>
      <c r="F7" s="161"/>
      <c r="G7" s="161"/>
      <c r="H7" s="161"/>
      <c r="I7" s="161"/>
      <c r="J7" s="161"/>
      <c r="K7" s="164"/>
      <c r="L7" s="148"/>
      <c r="M7" s="151"/>
      <c r="N7" s="154"/>
      <c r="O7" s="156"/>
      <c r="P7" s="158"/>
      <c r="Q7" s="158"/>
      <c r="R7" s="158"/>
      <c r="S7" s="161"/>
      <c r="T7" s="138"/>
      <c r="U7" s="143"/>
      <c r="V7" s="146"/>
    </row>
    <row r="8" spans="1:25">
      <c r="A8" s="162"/>
      <c r="B8" s="165"/>
      <c r="C8" s="178"/>
      <c r="D8" s="162"/>
      <c r="E8" s="162"/>
      <c r="F8" s="162"/>
      <c r="G8" s="162"/>
      <c r="H8" s="162"/>
      <c r="I8" s="162"/>
      <c r="J8" s="162"/>
      <c r="K8" s="165"/>
      <c r="L8" s="149"/>
      <c r="M8" s="152"/>
      <c r="N8" s="155"/>
      <c r="O8" s="156"/>
      <c r="P8" s="159"/>
      <c r="Q8" s="159"/>
      <c r="R8" s="159"/>
      <c r="S8" s="162"/>
      <c r="T8" s="139"/>
      <c r="U8" s="144"/>
      <c r="V8" s="146"/>
      <c r="X8" s="21" t="s">
        <v>28</v>
      </c>
      <c r="Y8" s="22" t="s">
        <v>29</v>
      </c>
    </row>
    <row r="9" spans="1:25" ht="73.5">
      <c r="A9" s="23" t="s">
        <v>30</v>
      </c>
      <c r="B9" s="24"/>
      <c r="C9" s="25" t="s">
        <v>31</v>
      </c>
      <c r="D9" s="26" t="s">
        <v>32</v>
      </c>
      <c r="E9" s="27" t="s">
        <v>33</v>
      </c>
      <c r="F9" s="27">
        <v>1.496</v>
      </c>
      <c r="G9" s="27" t="s">
        <v>34</v>
      </c>
      <c r="H9" s="27">
        <v>1160</v>
      </c>
      <c r="I9" s="27" t="s">
        <v>35</v>
      </c>
      <c r="J9" s="27" t="s">
        <v>36</v>
      </c>
      <c r="K9" s="28" t="s">
        <v>37</v>
      </c>
      <c r="L9" s="29">
        <v>22.6</v>
      </c>
      <c r="M9" s="30">
        <f>IF(L9&gt;0,1/L9*34.6*67.1,"")</f>
        <v>102.72831858407078</v>
      </c>
      <c r="N9" s="31">
        <v>15.8</v>
      </c>
      <c r="O9" s="32">
        <v>18.5</v>
      </c>
      <c r="P9" s="27" t="s">
        <v>38</v>
      </c>
      <c r="Q9" s="27" t="s">
        <v>39</v>
      </c>
      <c r="R9" s="27" t="s">
        <v>40</v>
      </c>
      <c r="S9" s="27"/>
      <c r="T9" s="33" t="s">
        <v>41</v>
      </c>
      <c r="U9" s="34">
        <f>IFERROR(IF(L9&lt;N9,"",(ROUNDDOWN(L9/N9*100,0))),"")</f>
        <v>143</v>
      </c>
      <c r="V9" s="27">
        <f>IFERROR(IF(L9&lt;O9,"",(ROUNDDOWN(L9/O9*100,0))),"")</f>
        <v>122</v>
      </c>
      <c r="W9" s="35"/>
      <c r="X9" s="36" t="s">
        <v>42</v>
      </c>
      <c r="Y9" s="22">
        <f>IFERROR(ROUNDDOWN(L9/O9*100,0),"")</f>
        <v>122</v>
      </c>
    </row>
    <row r="10" spans="1:25" ht="63">
      <c r="A10" s="37"/>
      <c r="B10" s="38"/>
      <c r="C10" s="39"/>
      <c r="D10" s="26" t="s">
        <v>43</v>
      </c>
      <c r="E10" s="27" t="s">
        <v>44</v>
      </c>
      <c r="F10" s="27">
        <v>1.496</v>
      </c>
      <c r="G10" s="27" t="s">
        <v>45</v>
      </c>
      <c r="H10" s="27">
        <v>1090</v>
      </c>
      <c r="I10" s="27" t="s">
        <v>46</v>
      </c>
      <c r="J10" s="27" t="s">
        <v>47</v>
      </c>
      <c r="K10" s="28" t="s">
        <v>37</v>
      </c>
      <c r="L10" s="40">
        <v>17.2</v>
      </c>
      <c r="M10" s="41">
        <f>IF(L10&gt;0,1/L10*34.6*67.1,"")</f>
        <v>134.98023255813953</v>
      </c>
      <c r="N10" s="31">
        <v>15.8</v>
      </c>
      <c r="O10" s="32">
        <v>18.5</v>
      </c>
      <c r="P10" s="27" t="s">
        <v>48</v>
      </c>
      <c r="Q10" s="27" t="s">
        <v>39</v>
      </c>
      <c r="R10" s="27" t="s">
        <v>40</v>
      </c>
      <c r="S10" s="27"/>
      <c r="T10" s="42" t="s">
        <v>49</v>
      </c>
      <c r="U10" s="34">
        <f>IFERROR(IF(L10&lt;N10,"",(ROUNDDOWN(L10/N10*100,0))),"")</f>
        <v>108</v>
      </c>
      <c r="V10" s="27" t="str">
        <f>IFERROR(IF(L10&lt;O10,"",(ROUNDDOWN(L10/O10*100,0))),"")</f>
        <v/>
      </c>
      <c r="W10" s="35"/>
      <c r="X10" s="36" t="s">
        <v>42</v>
      </c>
      <c r="Y10" s="22">
        <f>IFERROR(ROUNDDOWN(L10/O10*100,0),"")</f>
        <v>92</v>
      </c>
    </row>
    <row r="11" spans="1:25" ht="52.5">
      <c r="A11" s="37"/>
      <c r="B11" s="38"/>
      <c r="C11" s="39"/>
      <c r="D11" s="26" t="s">
        <v>50</v>
      </c>
      <c r="E11" s="27" t="s">
        <v>51</v>
      </c>
      <c r="F11" s="27">
        <v>1.329</v>
      </c>
      <c r="G11" s="27" t="s">
        <v>45</v>
      </c>
      <c r="H11" s="27">
        <v>1090</v>
      </c>
      <c r="I11" s="27" t="s">
        <v>46</v>
      </c>
      <c r="J11" s="27" t="s">
        <v>47</v>
      </c>
      <c r="K11" s="28" t="s">
        <v>37</v>
      </c>
      <c r="L11" s="40">
        <v>16.600000000000001</v>
      </c>
      <c r="M11" s="41">
        <f>IF(L11&gt;0,1/L11*34.6*67.1,"")</f>
        <v>139.85903614457828</v>
      </c>
      <c r="N11" s="31">
        <v>15.8</v>
      </c>
      <c r="O11" s="32">
        <v>18.5</v>
      </c>
      <c r="P11" s="27" t="s">
        <v>52</v>
      </c>
      <c r="Q11" s="27" t="s">
        <v>39</v>
      </c>
      <c r="R11" s="27" t="s">
        <v>40</v>
      </c>
      <c r="S11" s="27"/>
      <c r="T11" s="42" t="s">
        <v>49</v>
      </c>
      <c r="U11" s="34">
        <f>IFERROR(IF(L11&lt;N11,"",(ROUNDDOWN(L11/N11*100,0))),"")</f>
        <v>105</v>
      </c>
      <c r="V11" s="27" t="str">
        <f>IFERROR(IF(L11&lt;O11,"",(ROUNDDOWN(L11/O11*100,0))),"")</f>
        <v/>
      </c>
      <c r="W11" s="35"/>
      <c r="X11" s="36" t="s">
        <v>53</v>
      </c>
      <c r="Y11" s="22">
        <f>IFERROR(ROUNDDOWN(L11/O11*100,0),"")</f>
        <v>89</v>
      </c>
    </row>
    <row r="12" spans="1:25" ht="52.5">
      <c r="A12" s="37"/>
      <c r="B12" s="43"/>
      <c r="C12" s="44"/>
      <c r="D12" s="26" t="s">
        <v>54</v>
      </c>
      <c r="E12" s="27" t="s">
        <v>44</v>
      </c>
      <c r="F12" s="27">
        <v>1.496</v>
      </c>
      <c r="G12" s="27" t="s">
        <v>45</v>
      </c>
      <c r="H12" s="27">
        <v>1170</v>
      </c>
      <c r="I12" s="27" t="s">
        <v>46</v>
      </c>
      <c r="J12" s="27" t="s">
        <v>55</v>
      </c>
      <c r="K12" s="28" t="s">
        <v>37</v>
      </c>
      <c r="L12" s="40">
        <v>14.6</v>
      </c>
      <c r="M12" s="41">
        <f>IF(L12&gt;0,1/L12*34.6*67.1,"")</f>
        <v>159.01780821917808</v>
      </c>
      <c r="N12" s="31">
        <v>15.8</v>
      </c>
      <c r="O12" s="32">
        <v>18.5</v>
      </c>
      <c r="P12" s="27" t="s">
        <v>52</v>
      </c>
      <c r="Q12" s="27" t="s">
        <v>39</v>
      </c>
      <c r="R12" s="27" t="s">
        <v>56</v>
      </c>
      <c r="S12" s="27"/>
      <c r="T12" s="42"/>
      <c r="U12" s="34" t="str">
        <f>IFERROR(IF(L12&lt;N12,"",(ROUNDDOWN(L12/N12*100,0))),"")</f>
        <v/>
      </c>
      <c r="V12" s="27" t="str">
        <f>IFERROR(IF(L12&lt;O12,"",(ROUNDDOWN(L12/O12*100,0))),"")</f>
        <v/>
      </c>
      <c r="W12" s="35"/>
      <c r="X12" s="36" t="s">
        <v>57</v>
      </c>
      <c r="Y12" s="22">
        <f>IFERROR(ROUNDDOWN(L12/O12*100,0),"")</f>
        <v>78</v>
      </c>
    </row>
    <row r="13" spans="1:25" ht="38.450000000000003" customHeight="1">
      <c r="A13" s="37"/>
      <c r="B13" s="38" t="s">
        <v>58</v>
      </c>
      <c r="C13" s="39" t="s">
        <v>59</v>
      </c>
      <c r="D13" s="45" t="s">
        <v>60</v>
      </c>
      <c r="E13" s="27" t="s">
        <v>61</v>
      </c>
      <c r="F13" s="27">
        <v>1.496</v>
      </c>
      <c r="G13" s="27" t="s">
        <v>62</v>
      </c>
      <c r="H13" s="27">
        <v>1160</v>
      </c>
      <c r="I13" s="27">
        <v>800</v>
      </c>
      <c r="J13" s="27">
        <v>2070</v>
      </c>
      <c r="K13" s="28" t="s">
        <v>63</v>
      </c>
      <c r="L13" s="40">
        <v>12.9</v>
      </c>
      <c r="M13" s="41">
        <v>179.9736434108527</v>
      </c>
      <c r="N13" s="31">
        <v>11.2</v>
      </c>
      <c r="O13" s="32">
        <v>16.7</v>
      </c>
      <c r="P13" s="27" t="s">
        <v>64</v>
      </c>
      <c r="Q13" s="27" t="s">
        <v>65</v>
      </c>
      <c r="R13" s="27" t="s">
        <v>66</v>
      </c>
      <c r="S13" s="27"/>
      <c r="T13" s="42" t="s">
        <v>67</v>
      </c>
      <c r="U13" s="34">
        <v>115</v>
      </c>
      <c r="V13" s="27" t="s">
        <v>68</v>
      </c>
      <c r="W13" s="35"/>
      <c r="X13" s="36" t="s">
        <v>69</v>
      </c>
      <c r="Y13" s="22">
        <v>77</v>
      </c>
    </row>
    <row r="14" spans="1:25" ht="38.450000000000003" customHeight="1">
      <c r="A14" s="37"/>
      <c r="B14" s="38"/>
      <c r="C14" s="39"/>
      <c r="D14" s="45" t="s">
        <v>60</v>
      </c>
      <c r="E14" s="27" t="s">
        <v>61</v>
      </c>
      <c r="F14" s="27">
        <v>1.496</v>
      </c>
      <c r="G14" s="27" t="s">
        <v>70</v>
      </c>
      <c r="H14" s="27">
        <v>1170</v>
      </c>
      <c r="I14" s="27">
        <v>800</v>
      </c>
      <c r="J14" s="27">
        <v>2080</v>
      </c>
      <c r="K14" s="28" t="s">
        <v>63</v>
      </c>
      <c r="L14" s="40">
        <v>11.9</v>
      </c>
      <c r="M14" s="41">
        <v>195.0974789915966</v>
      </c>
      <c r="N14" s="31">
        <v>10.5</v>
      </c>
      <c r="O14" s="32">
        <v>16.3</v>
      </c>
      <c r="P14" s="27" t="s">
        <v>64</v>
      </c>
      <c r="Q14" s="27" t="s">
        <v>65</v>
      </c>
      <c r="R14" s="27" t="s">
        <v>66</v>
      </c>
      <c r="S14" s="27"/>
      <c r="T14" s="42" t="s">
        <v>67</v>
      </c>
      <c r="U14" s="34">
        <v>113</v>
      </c>
      <c r="V14" s="27" t="s">
        <v>68</v>
      </c>
      <c r="W14" s="35"/>
      <c r="X14" s="36" t="s">
        <v>71</v>
      </c>
      <c r="Y14" s="22">
        <v>73</v>
      </c>
    </row>
    <row r="15" spans="1:25" ht="38.450000000000003" customHeight="1">
      <c r="A15" s="37"/>
      <c r="B15" s="38"/>
      <c r="C15" s="39"/>
      <c r="D15" s="45" t="s">
        <v>72</v>
      </c>
      <c r="E15" s="27" t="s">
        <v>61</v>
      </c>
      <c r="F15" s="27">
        <v>1.496</v>
      </c>
      <c r="G15" s="27" t="s">
        <v>62</v>
      </c>
      <c r="H15" s="27">
        <v>1270</v>
      </c>
      <c r="I15" s="27" t="s">
        <v>73</v>
      </c>
      <c r="J15" s="27" t="s">
        <v>74</v>
      </c>
      <c r="K15" s="28" t="s">
        <v>75</v>
      </c>
      <c r="L15" s="40">
        <v>12.6</v>
      </c>
      <c r="M15" s="41">
        <v>184.25873015873015</v>
      </c>
      <c r="N15" s="31">
        <v>11.9</v>
      </c>
      <c r="O15" s="32">
        <v>15.1</v>
      </c>
      <c r="P15" s="27" t="s">
        <v>64</v>
      </c>
      <c r="Q15" s="27" t="s">
        <v>65</v>
      </c>
      <c r="R15" s="27" t="s">
        <v>66</v>
      </c>
      <c r="S15" s="27"/>
      <c r="T15" s="42" t="s">
        <v>67</v>
      </c>
      <c r="U15" s="34">
        <v>105</v>
      </c>
      <c r="V15" s="27" t="s">
        <v>68</v>
      </c>
      <c r="W15" s="35"/>
      <c r="X15" s="36" t="s">
        <v>76</v>
      </c>
      <c r="Y15" s="22">
        <v>83</v>
      </c>
    </row>
    <row r="16" spans="1:25" ht="38.450000000000003" customHeight="1">
      <c r="A16" s="37"/>
      <c r="B16" s="38"/>
      <c r="C16" s="39"/>
      <c r="D16" s="45" t="s">
        <v>72</v>
      </c>
      <c r="E16" s="27" t="s">
        <v>61</v>
      </c>
      <c r="F16" s="27">
        <v>1.496</v>
      </c>
      <c r="G16" s="27" t="s">
        <v>70</v>
      </c>
      <c r="H16" s="27">
        <v>1280</v>
      </c>
      <c r="I16" s="27" t="s">
        <v>73</v>
      </c>
      <c r="J16" s="27" t="s">
        <v>77</v>
      </c>
      <c r="K16" s="28" t="s">
        <v>78</v>
      </c>
      <c r="L16" s="40">
        <v>12</v>
      </c>
      <c r="M16" s="41">
        <v>193.47166666666664</v>
      </c>
      <c r="N16" s="31">
        <v>10.9</v>
      </c>
      <c r="O16" s="32">
        <v>14.7</v>
      </c>
      <c r="P16" s="27" t="s">
        <v>64</v>
      </c>
      <c r="Q16" s="27" t="s">
        <v>65</v>
      </c>
      <c r="R16" s="27" t="s">
        <v>66</v>
      </c>
      <c r="S16" s="27"/>
      <c r="T16" s="42" t="s">
        <v>67</v>
      </c>
      <c r="U16" s="34">
        <v>110</v>
      </c>
      <c r="V16" s="27" t="s">
        <v>68</v>
      </c>
      <c r="W16" s="35"/>
      <c r="X16" s="36" t="s">
        <v>79</v>
      </c>
      <c r="Y16" s="22">
        <v>81</v>
      </c>
    </row>
    <row r="17" spans="1:25" ht="38.450000000000003" customHeight="1">
      <c r="A17" s="37"/>
      <c r="B17" s="38"/>
      <c r="C17" s="39"/>
      <c r="D17" s="45" t="s">
        <v>80</v>
      </c>
      <c r="E17" s="27" t="s">
        <v>61</v>
      </c>
      <c r="F17" s="27">
        <v>1.496</v>
      </c>
      <c r="G17" s="27" t="s">
        <v>62</v>
      </c>
      <c r="H17" s="27">
        <v>1220</v>
      </c>
      <c r="I17" s="27">
        <v>750</v>
      </c>
      <c r="J17" s="27">
        <v>2080</v>
      </c>
      <c r="K17" s="28" t="s">
        <v>63</v>
      </c>
      <c r="L17" s="40">
        <v>12.4</v>
      </c>
      <c r="M17" s="41">
        <v>187.23064516129031</v>
      </c>
      <c r="N17" s="31">
        <v>11.2</v>
      </c>
      <c r="O17" s="32">
        <v>15.1</v>
      </c>
      <c r="P17" s="27" t="s">
        <v>64</v>
      </c>
      <c r="Q17" s="27" t="s">
        <v>65</v>
      </c>
      <c r="R17" s="27" t="s">
        <v>81</v>
      </c>
      <c r="S17" s="27"/>
      <c r="T17" s="42" t="s">
        <v>67</v>
      </c>
      <c r="U17" s="34">
        <v>110</v>
      </c>
      <c r="V17" s="27" t="s">
        <v>68</v>
      </c>
      <c r="W17" s="35"/>
      <c r="X17" s="36" t="s">
        <v>69</v>
      </c>
      <c r="Y17" s="22">
        <v>82</v>
      </c>
    </row>
    <row r="18" spans="1:25" ht="38.450000000000003" customHeight="1">
      <c r="A18" s="37"/>
      <c r="B18" s="38"/>
      <c r="C18" s="39"/>
      <c r="D18" s="45" t="s">
        <v>80</v>
      </c>
      <c r="E18" s="27" t="s">
        <v>61</v>
      </c>
      <c r="F18" s="27">
        <v>1.496</v>
      </c>
      <c r="G18" s="27" t="s">
        <v>70</v>
      </c>
      <c r="H18" s="27">
        <v>1230</v>
      </c>
      <c r="I18" s="27">
        <v>750</v>
      </c>
      <c r="J18" s="27">
        <v>2090</v>
      </c>
      <c r="K18" s="28" t="s">
        <v>63</v>
      </c>
      <c r="L18" s="40">
        <v>11.3</v>
      </c>
      <c r="M18" s="41">
        <v>205.45663716814155</v>
      </c>
      <c r="N18" s="31">
        <v>10.5</v>
      </c>
      <c r="O18" s="32">
        <v>14.7</v>
      </c>
      <c r="P18" s="27" t="s">
        <v>64</v>
      </c>
      <c r="Q18" s="27" t="s">
        <v>65</v>
      </c>
      <c r="R18" s="27" t="s">
        <v>81</v>
      </c>
      <c r="S18" s="27"/>
      <c r="T18" s="42" t="s">
        <v>67</v>
      </c>
      <c r="U18" s="34">
        <v>107</v>
      </c>
      <c r="V18" s="27" t="s">
        <v>68</v>
      </c>
      <c r="W18" s="35"/>
      <c r="X18" s="36" t="s">
        <v>71</v>
      </c>
      <c r="Y18" s="22">
        <v>76</v>
      </c>
    </row>
    <row r="19" spans="1:25" ht="38.450000000000003" customHeight="1">
      <c r="A19" s="37"/>
      <c r="B19" s="38"/>
      <c r="C19" s="39"/>
      <c r="D19" s="45" t="s">
        <v>82</v>
      </c>
      <c r="E19" s="27" t="s">
        <v>61</v>
      </c>
      <c r="F19" s="27">
        <v>1.496</v>
      </c>
      <c r="G19" s="27" t="s">
        <v>62</v>
      </c>
      <c r="H19" s="27">
        <v>1340</v>
      </c>
      <c r="I19" s="27" t="s">
        <v>83</v>
      </c>
      <c r="J19" s="27" t="s">
        <v>84</v>
      </c>
      <c r="K19" s="28" t="s">
        <v>78</v>
      </c>
      <c r="L19" s="40">
        <v>12.2</v>
      </c>
      <c r="M19" s="41">
        <v>190.3</v>
      </c>
      <c r="N19" s="31">
        <v>10.6</v>
      </c>
      <c r="O19" s="32">
        <v>13.9</v>
      </c>
      <c r="P19" s="27" t="s">
        <v>64</v>
      </c>
      <c r="Q19" s="27" t="s">
        <v>65</v>
      </c>
      <c r="R19" s="27" t="s">
        <v>81</v>
      </c>
      <c r="S19" s="27"/>
      <c r="T19" s="42" t="s">
        <v>67</v>
      </c>
      <c r="U19" s="34">
        <v>115</v>
      </c>
      <c r="V19" s="27" t="s">
        <v>68</v>
      </c>
      <c r="W19" s="35"/>
      <c r="X19" s="36" t="s">
        <v>76</v>
      </c>
      <c r="Y19" s="22">
        <v>87</v>
      </c>
    </row>
    <row r="20" spans="1:25" ht="38.450000000000003" customHeight="1">
      <c r="A20" s="37"/>
      <c r="B20" s="38"/>
      <c r="C20" s="39"/>
      <c r="D20" s="45" t="s">
        <v>82</v>
      </c>
      <c r="E20" s="27" t="s">
        <v>61</v>
      </c>
      <c r="F20" s="27">
        <v>1.496</v>
      </c>
      <c r="G20" s="27" t="s">
        <v>70</v>
      </c>
      <c r="H20" s="27">
        <v>1350</v>
      </c>
      <c r="I20" s="27" t="s">
        <v>83</v>
      </c>
      <c r="J20" s="27" t="s">
        <v>85</v>
      </c>
      <c r="K20" s="28" t="s">
        <v>78</v>
      </c>
      <c r="L20" s="40">
        <v>11.4</v>
      </c>
      <c r="M20" s="41">
        <v>203.65438596491228</v>
      </c>
      <c r="N20" s="31">
        <v>9.8000000000000007</v>
      </c>
      <c r="O20" s="32">
        <v>13.5</v>
      </c>
      <c r="P20" s="27" t="s">
        <v>64</v>
      </c>
      <c r="Q20" s="27" t="s">
        <v>65</v>
      </c>
      <c r="R20" s="27" t="s">
        <v>81</v>
      </c>
      <c r="S20" s="27"/>
      <c r="T20" s="42" t="s">
        <v>67</v>
      </c>
      <c r="U20" s="34">
        <v>116</v>
      </c>
      <c r="V20" s="27" t="s">
        <v>68</v>
      </c>
      <c r="W20" s="35"/>
      <c r="X20" s="36" t="s">
        <v>79</v>
      </c>
      <c r="Y20" s="22">
        <v>84</v>
      </c>
    </row>
    <row r="21" spans="1:25" ht="31.5">
      <c r="A21" s="37"/>
      <c r="B21" s="46"/>
      <c r="C21" s="25" t="s">
        <v>86</v>
      </c>
      <c r="D21" s="26" t="s">
        <v>87</v>
      </c>
      <c r="E21" s="27" t="s">
        <v>88</v>
      </c>
      <c r="F21" s="27">
        <v>1.998</v>
      </c>
      <c r="G21" s="27" t="s">
        <v>89</v>
      </c>
      <c r="H21" s="27" t="s">
        <v>90</v>
      </c>
      <c r="I21" s="27">
        <v>1250</v>
      </c>
      <c r="J21" s="27" t="s">
        <v>91</v>
      </c>
      <c r="K21" s="28" t="s">
        <v>92</v>
      </c>
      <c r="L21" s="47">
        <v>9.4</v>
      </c>
      <c r="M21" s="41">
        <f t="shared" ref="M21:M33" si="0">IF(L21&gt;0,1/L21*34.6*67.1,"")</f>
        <v>246.9851063829787</v>
      </c>
      <c r="N21" s="31">
        <v>9.4</v>
      </c>
      <c r="O21" s="32">
        <v>11.7</v>
      </c>
      <c r="P21" s="27" t="s">
        <v>93</v>
      </c>
      <c r="Q21" s="27" t="s">
        <v>94</v>
      </c>
      <c r="R21" s="27" t="s">
        <v>66</v>
      </c>
      <c r="S21" s="27"/>
      <c r="T21" s="48"/>
      <c r="U21" s="34">
        <v>100</v>
      </c>
      <c r="V21" s="27"/>
      <c r="W21" s="49"/>
      <c r="X21" s="36" t="s">
        <v>95</v>
      </c>
      <c r="Y21" s="22">
        <f t="shared" ref="Y21:Y33" si="1">IFERROR(ROUNDDOWN(L21/O21*100,0),"")</f>
        <v>80</v>
      </c>
    </row>
    <row r="22" spans="1:25" ht="31.5">
      <c r="A22" s="37"/>
      <c r="B22" s="38"/>
      <c r="C22" s="39"/>
      <c r="D22" s="26" t="s">
        <v>87</v>
      </c>
      <c r="E22" s="27" t="s">
        <v>88</v>
      </c>
      <c r="F22" s="27">
        <v>1.998</v>
      </c>
      <c r="G22" s="27" t="s">
        <v>89</v>
      </c>
      <c r="H22" s="27" t="s">
        <v>96</v>
      </c>
      <c r="I22" s="27">
        <v>1250</v>
      </c>
      <c r="J22" s="27" t="s">
        <v>97</v>
      </c>
      <c r="K22" s="28" t="s">
        <v>92</v>
      </c>
      <c r="L22" s="47">
        <v>9.3000000000000007</v>
      </c>
      <c r="M22" s="41">
        <f t="shared" si="0"/>
        <v>249.64086021505372</v>
      </c>
      <c r="N22" s="31">
        <v>9.4</v>
      </c>
      <c r="O22" s="32">
        <v>11.7</v>
      </c>
      <c r="P22" s="27" t="s">
        <v>93</v>
      </c>
      <c r="Q22" s="27" t="s">
        <v>94</v>
      </c>
      <c r="R22" s="27" t="s">
        <v>66</v>
      </c>
      <c r="S22" s="50"/>
      <c r="T22" s="48"/>
      <c r="U22" s="34"/>
      <c r="V22" s="27"/>
      <c r="W22" s="49"/>
      <c r="X22" s="36" t="s">
        <v>98</v>
      </c>
      <c r="Y22" s="22">
        <f t="shared" si="1"/>
        <v>79</v>
      </c>
    </row>
    <row r="23" spans="1:25" ht="31.5">
      <c r="A23" s="37"/>
      <c r="B23" s="38"/>
      <c r="C23" s="39"/>
      <c r="D23" s="26" t="s">
        <v>87</v>
      </c>
      <c r="E23" s="27" t="s">
        <v>88</v>
      </c>
      <c r="F23" s="27">
        <v>1.998</v>
      </c>
      <c r="G23" s="27" t="s">
        <v>89</v>
      </c>
      <c r="H23" s="27" t="s">
        <v>99</v>
      </c>
      <c r="I23" s="27" t="s">
        <v>100</v>
      </c>
      <c r="J23" s="27" t="s">
        <v>101</v>
      </c>
      <c r="K23" s="28" t="s">
        <v>92</v>
      </c>
      <c r="L23" s="47">
        <v>9.3000000000000007</v>
      </c>
      <c r="M23" s="41">
        <f t="shared" si="0"/>
        <v>249.64086021505372</v>
      </c>
      <c r="N23" s="31">
        <v>9.1</v>
      </c>
      <c r="O23" s="32">
        <v>11.1</v>
      </c>
      <c r="P23" s="27" t="s">
        <v>93</v>
      </c>
      <c r="Q23" s="27" t="s">
        <v>94</v>
      </c>
      <c r="R23" s="27" t="s">
        <v>66</v>
      </c>
      <c r="S23" s="27"/>
      <c r="T23" s="48"/>
      <c r="U23" s="34">
        <v>102</v>
      </c>
      <c r="V23" s="27"/>
      <c r="W23" s="49"/>
      <c r="X23" s="36" t="s">
        <v>102</v>
      </c>
      <c r="Y23" s="22">
        <f t="shared" si="1"/>
        <v>83</v>
      </c>
    </row>
    <row r="24" spans="1:25" ht="31.5">
      <c r="A24" s="37"/>
      <c r="B24" s="38"/>
      <c r="C24" s="39"/>
      <c r="D24" s="26" t="s">
        <v>87</v>
      </c>
      <c r="E24" s="27" t="s">
        <v>88</v>
      </c>
      <c r="F24" s="27">
        <v>1.998</v>
      </c>
      <c r="G24" s="27" t="s">
        <v>89</v>
      </c>
      <c r="H24" s="27" t="s">
        <v>103</v>
      </c>
      <c r="I24" s="27" t="s">
        <v>104</v>
      </c>
      <c r="J24" s="27" t="s">
        <v>105</v>
      </c>
      <c r="K24" s="28" t="s">
        <v>92</v>
      </c>
      <c r="L24" s="47">
        <v>9.1999999999999993</v>
      </c>
      <c r="M24" s="41">
        <f t="shared" si="0"/>
        <v>252.35434782608698</v>
      </c>
      <c r="N24" s="31">
        <v>8.8000000000000007</v>
      </c>
      <c r="O24" s="32">
        <v>10.6</v>
      </c>
      <c r="P24" s="27" t="s">
        <v>93</v>
      </c>
      <c r="Q24" s="27" t="s">
        <v>94</v>
      </c>
      <c r="R24" s="27" t="s">
        <v>66</v>
      </c>
      <c r="S24" s="27"/>
      <c r="T24" s="48"/>
      <c r="U24" s="34">
        <v>104</v>
      </c>
      <c r="V24" s="27"/>
      <c r="W24" s="49"/>
      <c r="X24" s="36" t="s">
        <v>106</v>
      </c>
      <c r="Y24" s="22">
        <f t="shared" si="1"/>
        <v>86</v>
      </c>
    </row>
    <row r="25" spans="1:25" ht="31.5">
      <c r="A25" s="37"/>
      <c r="B25" s="38"/>
      <c r="C25" s="39"/>
      <c r="D25" s="26" t="s">
        <v>87</v>
      </c>
      <c r="E25" s="27" t="s">
        <v>88</v>
      </c>
      <c r="F25" s="27">
        <v>1.998</v>
      </c>
      <c r="G25" s="27" t="s">
        <v>89</v>
      </c>
      <c r="H25" s="27" t="s">
        <v>107</v>
      </c>
      <c r="I25" s="27" t="s">
        <v>104</v>
      </c>
      <c r="J25" s="27" t="s">
        <v>108</v>
      </c>
      <c r="K25" s="28" t="s">
        <v>92</v>
      </c>
      <c r="L25" s="47">
        <v>9</v>
      </c>
      <c r="M25" s="41">
        <f t="shared" si="0"/>
        <v>257.96222222222218</v>
      </c>
      <c r="N25" s="31">
        <v>9.1</v>
      </c>
      <c r="O25" s="32">
        <v>11.1</v>
      </c>
      <c r="P25" s="27" t="s">
        <v>93</v>
      </c>
      <c r="Q25" s="27" t="s">
        <v>94</v>
      </c>
      <c r="R25" s="27" t="s">
        <v>66</v>
      </c>
      <c r="S25" s="27"/>
      <c r="T25" s="48"/>
      <c r="U25" s="34"/>
      <c r="V25" s="27"/>
      <c r="W25" s="49"/>
      <c r="X25" s="36" t="s">
        <v>109</v>
      </c>
      <c r="Y25" s="22">
        <f t="shared" si="1"/>
        <v>81</v>
      </c>
    </row>
    <row r="26" spans="1:25" ht="31.5">
      <c r="A26" s="37"/>
      <c r="B26" s="38"/>
      <c r="C26" s="39"/>
      <c r="D26" s="26" t="s">
        <v>110</v>
      </c>
      <c r="E26" s="27" t="s">
        <v>88</v>
      </c>
      <c r="F26" s="27">
        <v>1.998</v>
      </c>
      <c r="G26" s="27" t="s">
        <v>89</v>
      </c>
      <c r="H26" s="27" t="s">
        <v>111</v>
      </c>
      <c r="I26" s="27" t="s">
        <v>112</v>
      </c>
      <c r="J26" s="27" t="s">
        <v>113</v>
      </c>
      <c r="K26" s="28" t="s">
        <v>92</v>
      </c>
      <c r="L26" s="51">
        <v>9</v>
      </c>
      <c r="M26" s="30">
        <f>IF(L26&gt;0,1/L26*34.6*67.1,"")</f>
        <v>257.96222222222218</v>
      </c>
      <c r="N26" s="31">
        <v>9.1</v>
      </c>
      <c r="O26" s="32">
        <v>11.1</v>
      </c>
      <c r="P26" s="27" t="s">
        <v>93</v>
      </c>
      <c r="Q26" s="27" t="s">
        <v>94</v>
      </c>
      <c r="R26" s="27" t="s">
        <v>66</v>
      </c>
      <c r="S26" s="27"/>
      <c r="T26" s="52"/>
      <c r="U26" s="34"/>
      <c r="V26" s="27"/>
      <c r="W26" s="49"/>
      <c r="X26" s="36" t="s">
        <v>114</v>
      </c>
      <c r="Y26" s="22">
        <f>IFERROR(ROUNDDOWN(L26/O26*100,0),"")</f>
        <v>81</v>
      </c>
    </row>
    <row r="27" spans="1:25" ht="31.5">
      <c r="A27" s="37"/>
      <c r="B27" s="38"/>
      <c r="C27" s="39"/>
      <c r="D27" s="26" t="s">
        <v>110</v>
      </c>
      <c r="E27" s="27" t="s">
        <v>88</v>
      </c>
      <c r="F27" s="27">
        <v>1.998</v>
      </c>
      <c r="G27" s="27" t="s">
        <v>89</v>
      </c>
      <c r="H27" s="27">
        <v>1760</v>
      </c>
      <c r="I27" s="27" t="s">
        <v>115</v>
      </c>
      <c r="J27" s="27" t="s">
        <v>116</v>
      </c>
      <c r="K27" s="28" t="s">
        <v>92</v>
      </c>
      <c r="L27" s="47">
        <v>8.8000000000000007</v>
      </c>
      <c r="M27" s="41">
        <f>IF(L27&gt;0,1/L27*34.6*67.1,"")</f>
        <v>263.82499999999999</v>
      </c>
      <c r="N27" s="31">
        <v>9.1</v>
      </c>
      <c r="O27" s="32">
        <v>11.1</v>
      </c>
      <c r="P27" s="27" t="s">
        <v>93</v>
      </c>
      <c r="Q27" s="27" t="s">
        <v>94</v>
      </c>
      <c r="R27" s="27" t="s">
        <v>66</v>
      </c>
      <c r="S27" s="27"/>
      <c r="T27" s="48"/>
      <c r="U27" s="34"/>
      <c r="V27" s="27"/>
      <c r="W27" s="49"/>
      <c r="X27" s="36" t="s">
        <v>117</v>
      </c>
      <c r="Y27" s="22">
        <f>IFERROR(ROUNDDOWN(L27/O27*100,0),"")</f>
        <v>79</v>
      </c>
    </row>
    <row r="28" spans="1:25" ht="31.5">
      <c r="A28" s="37"/>
      <c r="B28" s="38"/>
      <c r="C28" s="39"/>
      <c r="D28" s="26" t="s">
        <v>110</v>
      </c>
      <c r="E28" s="27" t="s">
        <v>88</v>
      </c>
      <c r="F28" s="27">
        <v>1.998</v>
      </c>
      <c r="G28" s="27" t="s">
        <v>89</v>
      </c>
      <c r="H28" s="27" t="s">
        <v>118</v>
      </c>
      <c r="I28" s="27" t="s">
        <v>104</v>
      </c>
      <c r="J28" s="27" t="s">
        <v>119</v>
      </c>
      <c r="K28" s="28" t="s">
        <v>92</v>
      </c>
      <c r="L28" s="47">
        <v>8.8000000000000007</v>
      </c>
      <c r="M28" s="41">
        <f>IF(L28&gt;0,1/L28*34.6*67.1,"")</f>
        <v>263.82499999999999</v>
      </c>
      <c r="N28" s="31">
        <v>8.8000000000000007</v>
      </c>
      <c r="O28" s="32">
        <v>10.6</v>
      </c>
      <c r="P28" s="27" t="s">
        <v>93</v>
      </c>
      <c r="Q28" s="27" t="s">
        <v>94</v>
      </c>
      <c r="R28" s="27" t="s">
        <v>66</v>
      </c>
      <c r="S28" s="27"/>
      <c r="T28" s="48"/>
      <c r="U28" s="34">
        <v>100</v>
      </c>
      <c r="V28" s="27"/>
      <c r="W28" s="49"/>
      <c r="X28" s="36" t="s">
        <v>120</v>
      </c>
      <c r="Y28" s="22">
        <f>IFERROR(ROUNDDOWN(L28/O28*100,0),"")</f>
        <v>83</v>
      </c>
    </row>
    <row r="29" spans="1:25" ht="31.5">
      <c r="A29" s="37"/>
      <c r="B29" s="38"/>
      <c r="C29" s="39"/>
      <c r="D29" s="26" t="s">
        <v>121</v>
      </c>
      <c r="E29" s="27" t="s">
        <v>122</v>
      </c>
      <c r="F29" s="27">
        <v>2.6930000000000001</v>
      </c>
      <c r="G29" s="27" t="s">
        <v>89</v>
      </c>
      <c r="H29" s="27" t="s">
        <v>123</v>
      </c>
      <c r="I29" s="27" t="s">
        <v>104</v>
      </c>
      <c r="J29" s="27" t="s">
        <v>124</v>
      </c>
      <c r="K29" s="28" t="s">
        <v>92</v>
      </c>
      <c r="L29" s="47">
        <v>8.8000000000000007</v>
      </c>
      <c r="M29" s="41">
        <f t="shared" si="0"/>
        <v>263.82499999999999</v>
      </c>
      <c r="N29" s="31">
        <v>8.5</v>
      </c>
      <c r="O29" s="32">
        <v>10.199999999999999</v>
      </c>
      <c r="P29" s="27" t="s">
        <v>93</v>
      </c>
      <c r="Q29" s="27" t="s">
        <v>94</v>
      </c>
      <c r="R29" s="27" t="s">
        <v>66</v>
      </c>
      <c r="S29" s="27"/>
      <c r="T29" s="48"/>
      <c r="U29" s="34">
        <v>103</v>
      </c>
      <c r="V29" s="27"/>
      <c r="W29" s="49"/>
      <c r="X29" s="36" t="s">
        <v>125</v>
      </c>
      <c r="Y29" s="22">
        <f t="shared" si="1"/>
        <v>86</v>
      </c>
    </row>
    <row r="30" spans="1:25" ht="31.5">
      <c r="A30" s="37"/>
      <c r="B30" s="38"/>
      <c r="C30" s="39"/>
      <c r="D30" s="26" t="s">
        <v>126</v>
      </c>
      <c r="E30" s="27" t="s">
        <v>122</v>
      </c>
      <c r="F30" s="27">
        <v>2.6930000000000001</v>
      </c>
      <c r="G30" s="27" t="s">
        <v>89</v>
      </c>
      <c r="H30" s="27" t="s">
        <v>127</v>
      </c>
      <c r="I30" s="27" t="s">
        <v>104</v>
      </c>
      <c r="J30" s="27" t="s">
        <v>128</v>
      </c>
      <c r="K30" s="28" t="s">
        <v>92</v>
      </c>
      <c r="L30" s="47">
        <v>8.8000000000000007</v>
      </c>
      <c r="M30" s="41">
        <f t="shared" si="0"/>
        <v>263.82499999999999</v>
      </c>
      <c r="N30" s="31">
        <v>8.8000000000000007</v>
      </c>
      <c r="O30" s="32">
        <v>10.6</v>
      </c>
      <c r="P30" s="27" t="s">
        <v>93</v>
      </c>
      <c r="Q30" s="27" t="s">
        <v>94</v>
      </c>
      <c r="R30" s="27" t="s">
        <v>66</v>
      </c>
      <c r="S30" s="27"/>
      <c r="T30" s="48"/>
      <c r="U30" s="34">
        <v>100</v>
      </c>
      <c r="V30" s="27"/>
      <c r="W30" s="49"/>
      <c r="X30" s="36" t="s">
        <v>129</v>
      </c>
      <c r="Y30" s="22">
        <f t="shared" si="1"/>
        <v>83</v>
      </c>
    </row>
    <row r="31" spans="1:25" ht="31.5">
      <c r="A31" s="37"/>
      <c r="B31" s="38"/>
      <c r="C31" s="39"/>
      <c r="D31" s="26" t="s">
        <v>126</v>
      </c>
      <c r="E31" s="27" t="s">
        <v>122</v>
      </c>
      <c r="F31" s="27">
        <v>2.6930000000000001</v>
      </c>
      <c r="G31" s="27" t="s">
        <v>89</v>
      </c>
      <c r="H31" s="27">
        <v>1880</v>
      </c>
      <c r="I31" s="27" t="s">
        <v>115</v>
      </c>
      <c r="J31" s="27" t="s">
        <v>130</v>
      </c>
      <c r="K31" s="28" t="s">
        <v>92</v>
      </c>
      <c r="L31" s="47">
        <v>8.8000000000000007</v>
      </c>
      <c r="M31" s="41">
        <f t="shared" si="0"/>
        <v>263.82499999999999</v>
      </c>
      <c r="N31" s="31">
        <v>8.5</v>
      </c>
      <c r="O31" s="32">
        <v>10.199999999999999</v>
      </c>
      <c r="P31" s="27" t="s">
        <v>93</v>
      </c>
      <c r="Q31" s="27" t="s">
        <v>94</v>
      </c>
      <c r="R31" s="27" t="s">
        <v>66</v>
      </c>
      <c r="S31" s="27"/>
      <c r="T31" s="48"/>
      <c r="U31" s="34">
        <v>103</v>
      </c>
      <c r="V31" s="27"/>
      <c r="W31" s="49"/>
      <c r="X31" s="36" t="s">
        <v>131</v>
      </c>
      <c r="Y31" s="22">
        <f t="shared" si="1"/>
        <v>86</v>
      </c>
    </row>
    <row r="32" spans="1:25" ht="31.5">
      <c r="A32" s="37"/>
      <c r="B32" s="38"/>
      <c r="C32" s="39"/>
      <c r="D32" s="26" t="s">
        <v>132</v>
      </c>
      <c r="E32" s="27" t="s">
        <v>122</v>
      </c>
      <c r="F32" s="27">
        <v>2.6930000000000001</v>
      </c>
      <c r="G32" s="27" t="s">
        <v>89</v>
      </c>
      <c r="H32" s="27" t="s">
        <v>133</v>
      </c>
      <c r="I32" s="27" t="s">
        <v>104</v>
      </c>
      <c r="J32" s="27" t="s">
        <v>134</v>
      </c>
      <c r="K32" s="28" t="s">
        <v>92</v>
      </c>
      <c r="L32" s="47">
        <v>8.1</v>
      </c>
      <c r="M32" s="41">
        <f>IF(L32&gt;0,1/L32*34.6*67.1,"")</f>
        <v>286.62469135802468</v>
      </c>
      <c r="N32" s="31">
        <v>8.5</v>
      </c>
      <c r="O32" s="32">
        <v>10.199999999999999</v>
      </c>
      <c r="P32" s="27" t="s">
        <v>93</v>
      </c>
      <c r="Q32" s="27" t="s">
        <v>94</v>
      </c>
      <c r="R32" s="27" t="s">
        <v>56</v>
      </c>
      <c r="S32" s="27"/>
      <c r="T32" s="48"/>
      <c r="U32" s="34"/>
      <c r="V32" s="27"/>
      <c r="W32" s="49"/>
      <c r="X32" s="36" t="s">
        <v>125</v>
      </c>
      <c r="Y32" s="22">
        <f>IFERROR(ROUNDDOWN(L32/O32*100,0),"")</f>
        <v>79</v>
      </c>
    </row>
    <row r="33" spans="1:33" ht="24" customHeight="1">
      <c r="A33" s="37"/>
      <c r="B33" s="43"/>
      <c r="C33" s="44"/>
      <c r="D33" s="26" t="s">
        <v>135</v>
      </c>
      <c r="E33" s="27" t="s">
        <v>122</v>
      </c>
      <c r="F33" s="27">
        <v>2.6930000000000001</v>
      </c>
      <c r="G33" s="27" t="s">
        <v>89</v>
      </c>
      <c r="H33" s="27" t="s">
        <v>136</v>
      </c>
      <c r="I33" s="27" t="s">
        <v>104</v>
      </c>
      <c r="J33" s="27" t="s">
        <v>137</v>
      </c>
      <c r="K33" s="28" t="s">
        <v>92</v>
      </c>
      <c r="L33" s="47">
        <v>8.1</v>
      </c>
      <c r="M33" s="41">
        <f t="shared" si="0"/>
        <v>286.62469135802468</v>
      </c>
      <c r="N33" s="31">
        <v>8.5</v>
      </c>
      <c r="O33" s="32">
        <v>10.199999999999999</v>
      </c>
      <c r="P33" s="27" t="s">
        <v>93</v>
      </c>
      <c r="Q33" s="27" t="s">
        <v>94</v>
      </c>
      <c r="R33" s="27" t="s">
        <v>56</v>
      </c>
      <c r="S33" s="27"/>
      <c r="T33" s="48"/>
      <c r="U33" s="34"/>
      <c r="V33" s="27"/>
      <c r="W33" s="49"/>
      <c r="X33" s="36" t="s">
        <v>57</v>
      </c>
      <c r="Y33" s="22">
        <f t="shared" si="1"/>
        <v>79</v>
      </c>
    </row>
    <row r="34" spans="1:33" ht="31.5">
      <c r="A34" s="53"/>
      <c r="B34" s="54" t="s">
        <v>138</v>
      </c>
      <c r="C34" s="55" t="s">
        <v>139</v>
      </c>
      <c r="D34" s="56" t="s">
        <v>140</v>
      </c>
      <c r="E34" s="57" t="s">
        <v>88</v>
      </c>
      <c r="F34" s="57">
        <v>1.998</v>
      </c>
      <c r="G34" s="57" t="s">
        <v>62</v>
      </c>
      <c r="H34" s="57" t="s">
        <v>141</v>
      </c>
      <c r="I34" s="57">
        <v>1250</v>
      </c>
      <c r="J34" s="57" t="s">
        <v>142</v>
      </c>
      <c r="K34" s="58" t="s">
        <v>143</v>
      </c>
      <c r="L34" s="59">
        <v>8.4</v>
      </c>
      <c r="M34" s="60">
        <v>276.38809523809516</v>
      </c>
      <c r="N34" s="61">
        <v>9.6999999999999993</v>
      </c>
      <c r="O34" s="62">
        <v>12.1</v>
      </c>
      <c r="P34" s="57" t="s">
        <v>144</v>
      </c>
      <c r="Q34" s="57" t="s">
        <v>145</v>
      </c>
      <c r="R34" s="57" t="s">
        <v>66</v>
      </c>
      <c r="S34" s="57"/>
      <c r="T34" s="63"/>
      <c r="U34" s="64" t="s">
        <v>68</v>
      </c>
      <c r="V34" s="57" t="s">
        <v>68</v>
      </c>
      <c r="W34" s="49"/>
      <c r="X34" s="36" t="s">
        <v>146</v>
      </c>
      <c r="Y34" s="65">
        <v>69</v>
      </c>
    </row>
    <row r="35" spans="1:33" ht="63">
      <c r="A35" s="53"/>
      <c r="B35" s="66"/>
      <c r="C35" s="67"/>
      <c r="D35" s="68" t="s">
        <v>140</v>
      </c>
      <c r="E35" s="69" t="s">
        <v>88</v>
      </c>
      <c r="F35" s="69">
        <v>1.998</v>
      </c>
      <c r="G35" s="69" t="s">
        <v>62</v>
      </c>
      <c r="H35" s="69" t="s">
        <v>147</v>
      </c>
      <c r="I35" s="69" t="s">
        <v>148</v>
      </c>
      <c r="J35" s="69" t="s">
        <v>149</v>
      </c>
      <c r="K35" s="70" t="s">
        <v>143</v>
      </c>
      <c r="L35" s="71">
        <v>8.4</v>
      </c>
      <c r="M35" s="72">
        <v>276.38809523809516</v>
      </c>
      <c r="N35" s="73">
        <v>9.3000000000000007</v>
      </c>
      <c r="O35" s="74">
        <v>11.5</v>
      </c>
      <c r="P35" s="69" t="s">
        <v>144</v>
      </c>
      <c r="Q35" s="69" t="s">
        <v>145</v>
      </c>
      <c r="R35" s="69" t="s">
        <v>66</v>
      </c>
      <c r="S35" s="69"/>
      <c r="T35" s="75"/>
      <c r="U35" s="76" t="s">
        <v>68</v>
      </c>
      <c r="V35" s="69" t="s">
        <v>68</v>
      </c>
      <c r="W35" s="49"/>
      <c r="X35" s="36" t="s">
        <v>150</v>
      </c>
      <c r="Y35" s="65">
        <v>73</v>
      </c>
    </row>
    <row r="36" spans="1:33" ht="21">
      <c r="A36" s="53"/>
      <c r="B36" s="66"/>
      <c r="C36" s="67"/>
      <c r="D36" s="68" t="s">
        <v>140</v>
      </c>
      <c r="E36" s="69" t="s">
        <v>88</v>
      </c>
      <c r="F36" s="69">
        <v>1.998</v>
      </c>
      <c r="G36" s="69" t="s">
        <v>62</v>
      </c>
      <c r="H36" s="69" t="s">
        <v>118</v>
      </c>
      <c r="I36" s="69">
        <v>1000</v>
      </c>
      <c r="J36" s="69" t="s">
        <v>151</v>
      </c>
      <c r="K36" s="70" t="s">
        <v>143</v>
      </c>
      <c r="L36" s="71">
        <v>8.4</v>
      </c>
      <c r="M36" s="72">
        <v>276.38809523809516</v>
      </c>
      <c r="N36" s="73">
        <v>8.9</v>
      </c>
      <c r="O36" s="74">
        <v>11</v>
      </c>
      <c r="P36" s="69" t="s">
        <v>144</v>
      </c>
      <c r="Q36" s="69" t="s">
        <v>145</v>
      </c>
      <c r="R36" s="69" t="s">
        <v>66</v>
      </c>
      <c r="S36" s="69"/>
      <c r="T36" s="75"/>
      <c r="U36" s="76" t="s">
        <v>68</v>
      </c>
      <c r="V36" s="69" t="s">
        <v>68</v>
      </c>
      <c r="W36" s="49"/>
      <c r="X36" s="36" t="s">
        <v>152</v>
      </c>
      <c r="Y36" s="65">
        <v>76</v>
      </c>
    </row>
    <row r="37" spans="1:33" ht="12">
      <c r="A37" s="53"/>
      <c r="B37" s="66"/>
      <c r="C37" s="67"/>
      <c r="D37" s="68" t="s">
        <v>140</v>
      </c>
      <c r="E37" s="69" t="s">
        <v>88</v>
      </c>
      <c r="F37" s="69">
        <v>1.998</v>
      </c>
      <c r="G37" s="69" t="s">
        <v>153</v>
      </c>
      <c r="H37" s="69">
        <v>1650</v>
      </c>
      <c r="I37" s="69">
        <v>1250</v>
      </c>
      <c r="J37" s="69">
        <v>3065</v>
      </c>
      <c r="K37" s="70" t="s">
        <v>143</v>
      </c>
      <c r="L37" s="71">
        <v>8</v>
      </c>
      <c r="M37" s="72">
        <v>290.20749999999998</v>
      </c>
      <c r="N37" s="73">
        <v>8.6</v>
      </c>
      <c r="O37" s="74">
        <v>11.7</v>
      </c>
      <c r="P37" s="69" t="s">
        <v>144</v>
      </c>
      <c r="Q37" s="69" t="s">
        <v>145</v>
      </c>
      <c r="R37" s="69" t="s">
        <v>66</v>
      </c>
      <c r="S37" s="69"/>
      <c r="T37" s="75"/>
      <c r="U37" s="76" t="s">
        <v>68</v>
      </c>
      <c r="V37" s="69" t="s">
        <v>68</v>
      </c>
      <c r="W37" s="49"/>
      <c r="X37" s="36" t="s">
        <v>154</v>
      </c>
      <c r="Y37" s="65">
        <v>68</v>
      </c>
    </row>
    <row r="38" spans="1:33" ht="42">
      <c r="A38" s="53"/>
      <c r="B38" s="66"/>
      <c r="C38" s="67"/>
      <c r="D38" s="77" t="s">
        <v>140</v>
      </c>
      <c r="E38" s="78" t="s">
        <v>88</v>
      </c>
      <c r="F38" s="78">
        <v>1.998</v>
      </c>
      <c r="G38" s="78" t="s">
        <v>153</v>
      </c>
      <c r="H38" s="78" t="s">
        <v>147</v>
      </c>
      <c r="I38" s="78" t="s">
        <v>148</v>
      </c>
      <c r="J38" s="78" t="s">
        <v>155</v>
      </c>
      <c r="K38" s="79" t="s">
        <v>143</v>
      </c>
      <c r="L38" s="80">
        <v>8</v>
      </c>
      <c r="M38" s="81">
        <v>290.20749999999998</v>
      </c>
      <c r="N38" s="82">
        <v>7.9</v>
      </c>
      <c r="O38" s="83">
        <v>11.1</v>
      </c>
      <c r="P38" s="78" t="s">
        <v>144</v>
      </c>
      <c r="Q38" s="78" t="s">
        <v>145</v>
      </c>
      <c r="R38" s="78" t="s">
        <v>66</v>
      </c>
      <c r="S38" s="78"/>
      <c r="T38" s="84"/>
      <c r="U38" s="85">
        <v>101</v>
      </c>
      <c r="V38" s="78" t="s">
        <v>68</v>
      </c>
      <c r="W38" s="49"/>
      <c r="X38" s="36" t="s">
        <v>156</v>
      </c>
      <c r="Y38" s="65"/>
    </row>
    <row r="39" spans="1:33" ht="32.25" thickBot="1">
      <c r="A39" s="53"/>
      <c r="B39" s="66"/>
      <c r="C39" s="67"/>
      <c r="D39" s="86" t="s">
        <v>140</v>
      </c>
      <c r="E39" s="87" t="s">
        <v>88</v>
      </c>
      <c r="F39" s="87">
        <v>1.998</v>
      </c>
      <c r="G39" s="87" t="s">
        <v>153</v>
      </c>
      <c r="H39" s="88" t="s">
        <v>103</v>
      </c>
      <c r="I39" s="88">
        <v>1000</v>
      </c>
      <c r="J39" s="88" t="s">
        <v>157</v>
      </c>
      <c r="K39" s="89" t="s">
        <v>143</v>
      </c>
      <c r="L39" s="90">
        <v>8</v>
      </c>
      <c r="M39" s="91">
        <v>290.20749999999998</v>
      </c>
      <c r="N39" s="92">
        <v>7.9</v>
      </c>
      <c r="O39" s="93">
        <v>10.6</v>
      </c>
      <c r="P39" s="88" t="s">
        <v>144</v>
      </c>
      <c r="Q39" s="88" t="s">
        <v>145</v>
      </c>
      <c r="R39" s="88" t="s">
        <v>66</v>
      </c>
      <c r="S39" s="88"/>
      <c r="T39" s="94"/>
      <c r="U39" s="95">
        <v>101</v>
      </c>
      <c r="V39" s="88" t="s">
        <v>68</v>
      </c>
      <c r="W39" s="49"/>
      <c r="X39" s="36" t="s">
        <v>158</v>
      </c>
      <c r="Y39" s="65">
        <v>75</v>
      </c>
    </row>
    <row r="40" spans="1:33" ht="12">
      <c r="A40" s="96"/>
      <c r="B40" s="96"/>
      <c r="C40" s="96"/>
      <c r="D40" s="96"/>
      <c r="E40" s="97"/>
      <c r="F40" s="97"/>
      <c r="G40" s="97"/>
      <c r="H40" s="98"/>
      <c r="I40" s="98"/>
      <c r="J40" s="98"/>
      <c r="K40" s="99"/>
      <c r="L40" s="100"/>
      <c r="M40" s="101"/>
      <c r="N40" s="100"/>
      <c r="O40" s="100"/>
      <c r="P40" s="98"/>
      <c r="Q40" s="98"/>
      <c r="R40" s="98"/>
      <c r="S40" s="98"/>
      <c r="T40" s="98"/>
      <c r="U40" s="98"/>
      <c r="V40" s="98"/>
      <c r="W40" s="49"/>
      <c r="X40" s="102"/>
      <c r="Y40" s="103"/>
    </row>
    <row r="41" spans="1:33" ht="12.75">
      <c r="A41" s="104"/>
      <c r="B41" s="104"/>
      <c r="C41" s="105" t="s">
        <v>159</v>
      </c>
      <c r="E41" s="106"/>
      <c r="F41" s="107"/>
      <c r="G41" s="108"/>
      <c r="H41" s="106"/>
      <c r="I41" s="106"/>
      <c r="J41" s="106"/>
      <c r="K41" s="108"/>
      <c r="L41" s="109"/>
      <c r="M41" s="110"/>
      <c r="N41" s="111"/>
      <c r="O41" s="109"/>
      <c r="P41" s="106"/>
      <c r="Q41" s="108"/>
      <c r="R41" s="106"/>
      <c r="S41" s="106"/>
      <c r="T41" s="112"/>
      <c r="U41" s="113"/>
      <c r="V41" s="113"/>
      <c r="W41" s="49"/>
      <c r="X41" s="114"/>
      <c r="Y41" s="115"/>
    </row>
    <row r="42" spans="1:33" ht="12.75">
      <c r="A42" s="104"/>
      <c r="B42" s="104"/>
      <c r="C42" s="116" t="s">
        <v>160</v>
      </c>
      <c r="E42" s="106"/>
      <c r="F42" s="107"/>
      <c r="G42" s="108"/>
      <c r="H42" s="106"/>
      <c r="I42" s="106"/>
      <c r="J42" s="106"/>
      <c r="K42" s="108"/>
      <c r="L42" s="109"/>
      <c r="M42" s="110"/>
      <c r="N42" s="111"/>
      <c r="O42" s="109"/>
      <c r="P42" s="106"/>
      <c r="Q42" s="108"/>
      <c r="R42" s="106"/>
      <c r="S42" s="106"/>
      <c r="T42" s="112"/>
      <c r="U42" s="113"/>
      <c r="V42" s="113"/>
      <c r="W42" s="49"/>
      <c r="X42" s="114"/>
      <c r="Y42" s="115"/>
    </row>
    <row r="43" spans="1:33">
      <c r="W43" s="49"/>
    </row>
    <row r="44" spans="1:33" ht="24" customHeight="1">
      <c r="B44" s="2" t="s">
        <v>161</v>
      </c>
      <c r="W44" s="49"/>
      <c r="Z44" s="117"/>
      <c r="AA44" s="117"/>
      <c r="AB44" s="118"/>
      <c r="AC44" s="119"/>
      <c r="AD44" s="119"/>
      <c r="AE44" s="118"/>
      <c r="AF44" s="119"/>
      <c r="AG44" s="119"/>
    </row>
    <row r="45" spans="1:33">
      <c r="B45" s="2" t="s">
        <v>162</v>
      </c>
      <c r="W45" s="49"/>
    </row>
    <row r="46" spans="1:33">
      <c r="B46" s="2" t="s">
        <v>163</v>
      </c>
      <c r="W46" s="49"/>
    </row>
    <row r="47" spans="1:33">
      <c r="B47" s="2" t="s">
        <v>164</v>
      </c>
      <c r="W47" s="49"/>
    </row>
    <row r="48" spans="1:33">
      <c r="B48" s="2" t="s">
        <v>165</v>
      </c>
      <c r="W48" s="49"/>
    </row>
    <row r="49" spans="1:25">
      <c r="B49" s="2" t="s">
        <v>166</v>
      </c>
      <c r="W49" s="120"/>
    </row>
    <row r="50" spans="1:25">
      <c r="B50" s="2" t="s">
        <v>167</v>
      </c>
      <c r="W50" s="49"/>
    </row>
    <row r="51" spans="1:25">
      <c r="B51" s="2" t="s">
        <v>168</v>
      </c>
      <c r="W51" s="49"/>
    </row>
    <row r="52" spans="1:25" ht="12.75">
      <c r="A52" s="121"/>
      <c r="B52" s="122"/>
      <c r="C52" s="123"/>
      <c r="D52" s="123"/>
      <c r="E52" s="124"/>
      <c r="F52" s="125"/>
      <c r="G52" s="126"/>
      <c r="H52" s="127"/>
      <c r="I52" s="128"/>
      <c r="J52" s="129"/>
      <c r="K52" s="130"/>
      <c r="L52" s="131"/>
      <c r="M52" s="132"/>
      <c r="N52" s="133"/>
      <c r="O52" s="128"/>
      <c r="P52" s="134"/>
      <c r="Q52" s="128"/>
      <c r="R52" s="128"/>
      <c r="S52" s="128"/>
      <c r="T52" s="135"/>
      <c r="U52" s="135"/>
      <c r="V52" s="135"/>
      <c r="W52" s="49"/>
      <c r="Y52" s="136"/>
    </row>
    <row r="53" spans="1:25">
      <c r="W53" s="49"/>
    </row>
    <row r="54" spans="1:25">
      <c r="W54" s="49"/>
    </row>
    <row r="55" spans="1:25">
      <c r="W55" s="49"/>
    </row>
    <row r="56" spans="1:25">
      <c r="W56" s="120"/>
    </row>
    <row r="57" spans="1:25">
      <c r="W57" s="49"/>
    </row>
    <row r="58" spans="1:25">
      <c r="W58" s="49"/>
    </row>
    <row r="59" spans="1:25">
      <c r="W59" s="49"/>
    </row>
    <row r="60" spans="1:25">
      <c r="W60" s="49"/>
    </row>
    <row r="61" spans="1:25">
      <c r="W61" s="49"/>
    </row>
    <row r="62" spans="1:25">
      <c r="W62" s="49"/>
    </row>
    <row r="63" spans="1:25">
      <c r="W63" s="49"/>
    </row>
    <row r="64" spans="1:25">
      <c r="W64" s="49"/>
    </row>
    <row r="65" spans="23:23">
      <c r="W65" s="49"/>
    </row>
    <row r="66" spans="23:23">
      <c r="W66" s="49"/>
    </row>
    <row r="67" spans="23:23">
      <c r="W67" s="49"/>
    </row>
  </sheetData>
  <mergeCells count="26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I4:I8"/>
    <mergeCell ref="J4:J8"/>
    <mergeCell ref="K4:K8"/>
    <mergeCell ref="L4:O4"/>
    <mergeCell ref="P4:P8"/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4" fitToHeight="0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Daihatsu</vt:lpstr>
      <vt:lpstr>Isuzu</vt:lpstr>
      <vt:lpstr>Mazda</vt:lpstr>
      <vt:lpstr>Nissan</vt:lpstr>
      <vt:lpstr>Toyota</vt:lpstr>
      <vt:lpstr>Daihatsu!Print_Area</vt:lpstr>
      <vt:lpstr>Isuzu!Print_Area</vt:lpstr>
      <vt:lpstr>Mazda!Print_Area</vt:lpstr>
      <vt:lpstr>Nissan!Print_Area</vt:lpstr>
      <vt:lpstr>Toyota!Print_Area</vt:lpstr>
      <vt:lpstr>Daihatsu!Print_Titles</vt:lpstr>
      <vt:lpstr>Isuzu!Print_Titles</vt:lpstr>
      <vt:lpstr>Mazda!Print_Titles</vt:lpstr>
      <vt:lpstr>Nissan!Print_Titles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cp:lastPrinted>2023-06-26T09:40:09Z</cp:lastPrinted>
  <dcterms:created xsi:type="dcterms:W3CDTF">2023-06-26T09:39:54Z</dcterms:created>
  <dcterms:modified xsi:type="dcterms:W3CDTF">2024-03-28T06:20:35Z</dcterms:modified>
</cp:coreProperties>
</file>