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3AB49A51-ED15-4464-ABC0-B07D0ECD81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suzu" sheetId="4" r:id="rId1"/>
    <sheet name="Mazda" sheetId="2" r:id="rId2"/>
    <sheet name="Nissan" sheetId="3" r:id="rId3"/>
    <sheet name="TMT" sheetId="5" r:id="rId4"/>
    <sheet name="Toyota" sheetId="1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Isuzu!$A$8:$U$18</definedName>
    <definedName name="_xlnm._FilterDatabase" localSheetId="1" hidden="1">Mazda!$A$8:$V$11</definedName>
    <definedName name="_xlnm._FilterDatabase" localSheetId="2" hidden="1">Nissan!$A$8:$V$22</definedName>
    <definedName name="_xlnm._FilterDatabase" localSheetId="3" hidden="1">TMT!$A$8:$U$10</definedName>
    <definedName name="_xlnm._FilterDatabase" localSheetId="4" hidden="1">Toyota!$A$8:$U$24</definedName>
    <definedName name="Module1.社内配布用印刷" localSheetId="0">[1]!Module1.社内配布用印刷</definedName>
    <definedName name="Module1.社内配布用印刷" localSheetId="1">[1]!Module1.社内配布用印刷</definedName>
    <definedName name="Module1.社内配布用印刷" localSheetId="2">[1]!Module1.社内配布用印刷</definedName>
    <definedName name="Module1.社内配布用印刷" localSheetId="3">[1]!Module1.社内配布用印刷</definedName>
    <definedName name="Module1.社内配布用印刷" localSheetId="4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1">[1]!Module1.提出用印刷</definedName>
    <definedName name="Module1.提出用印刷" localSheetId="2">[1]!Module1.提出用印刷</definedName>
    <definedName name="Module1.提出用印刷" localSheetId="3">[1]!Module1.提出用印刷</definedName>
    <definedName name="Module1.提出用印刷" localSheetId="4">[1]!Module1.提出用印刷</definedName>
    <definedName name="Module1.提出用印刷">[1]!Module1.提出用印刷</definedName>
    <definedName name="_xlnm.Print_Area" localSheetId="0">Isuzu!$A$2:$V$34</definedName>
    <definedName name="_xlnm.Print_Area" localSheetId="1">Mazda!$A$2:$W$16</definedName>
    <definedName name="_xlnm.Print_Area" localSheetId="2">Nissan!$A$2:$V$23</definedName>
    <definedName name="_xlnm.Print_Area" localSheetId="3">TMT!$A$1:$V$14</definedName>
    <definedName name="_xlnm.Print_Area" localSheetId="4">Toyota!$A$1:$V$27</definedName>
    <definedName name="_xlnm.Print_Titles" localSheetId="0">Isuzu!$3:$8</definedName>
    <definedName name="_xlnm.Print_Titles" localSheetId="1">Mazda!$3:$8</definedName>
    <definedName name="_xlnm.Print_Titles" localSheetId="2">Nissan!$3:$8</definedName>
    <definedName name="_xlnm.Print_Titles" localSheetId="3">TMT!$4:$8</definedName>
    <definedName name="_xlnm.Print_Titles" localSheetId="4">Toyota!$4:$8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削" localSheetId="2">[3]!社内配布用印刷</definedName>
    <definedName name="削">[3]!社内配布用印刷</definedName>
    <definedName name="削除" localSheetId="2">[1]!Module1.社内配布用印刷</definedName>
    <definedName name="削除">[1]!Module1.社内配布用印刷</definedName>
    <definedName name="削除した" localSheetId="2">[1]!Module1.提出用印刷</definedName>
    <definedName name="削除した">[1]!Module1.提出用印刷</definedName>
    <definedName name="削除したもの" localSheetId="2">[1]!新型構変選択</definedName>
    <definedName name="削除したもの">[1]!新型構変選択</definedName>
    <definedName name="削除中" localSheetId="2">[1]!製作者選択</definedName>
    <definedName name="削除中">[1]!製作者選択</definedName>
    <definedName name="社内配布用印刷" localSheetId="0">[3]!社内配布用印刷</definedName>
    <definedName name="社内配布用印刷" localSheetId="1">[3]!社内配布用印刷</definedName>
    <definedName name="社内配布用印刷" localSheetId="2">[3]!社内配布用印刷</definedName>
    <definedName name="社内配布用印刷" localSheetId="3">[3]!社内配布用印刷</definedName>
    <definedName name="社内配布用印刷" localSheetId="4">[3]!社内配布用印刷</definedName>
    <definedName name="社内配布用印刷">[3]!社内配布用印刷</definedName>
    <definedName name="乗用115_以上" localSheetId="3">#REF!</definedName>
    <definedName name="乗用115_以上" localSheetId="4">#REF!</definedName>
    <definedName name="乗用115_以上">#REF!</definedName>
    <definedName name="新型構変選択" localSheetId="0">[1]!新型構変選択</definedName>
    <definedName name="新型構変選択" localSheetId="1">[1]!新型構変選択</definedName>
    <definedName name="新型構変選択" localSheetId="2">[1]!新型構変選択</definedName>
    <definedName name="新型構変選択" localSheetId="3">[1]!新型構変選択</definedName>
    <definedName name="新型構変選択" localSheetId="4">[1]!新型構変選択</definedName>
    <definedName name="新型構変選択">[1]!新型構変選択</definedName>
    <definedName name="製作者選択" localSheetId="0">[1]!製作者選択</definedName>
    <definedName name="製作者選択" localSheetId="1">[1]!製作者選択</definedName>
    <definedName name="製作者選択" localSheetId="2">[1]!製作者選択</definedName>
    <definedName name="製作者選択" localSheetId="3">[1]!製作者選択</definedName>
    <definedName name="製作者選択" localSheetId="4">[1]!製作者選択</definedName>
    <definedName name="製作者選択">[1]!製作者選択</definedName>
    <definedName name="提出用印刷" localSheetId="0">[3]!提出用印刷</definedName>
    <definedName name="提出用印刷" localSheetId="1">[3]!提出用印刷</definedName>
    <definedName name="提出用印刷" localSheetId="2">[3]!提出用印刷</definedName>
    <definedName name="提出用印刷" localSheetId="3">[3]!提出用印刷</definedName>
    <definedName name="提出用印刷" localSheetId="4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5" l="1"/>
  <c r="Y9" i="5"/>
  <c r="M10" i="5"/>
  <c r="Y10" i="5"/>
  <c r="Y12" i="5"/>
  <c r="X9" i="4"/>
  <c r="X10" i="4"/>
  <c r="X11" i="4"/>
  <c r="X12" i="4"/>
  <c r="X13" i="4"/>
  <c r="X14" i="4"/>
  <c r="X15" i="4"/>
  <c r="X16" i="4"/>
  <c r="X17" i="4"/>
  <c r="X18" i="4"/>
  <c r="N9" i="2"/>
  <c r="V9" i="2"/>
  <c r="Y9" i="2"/>
  <c r="W9" i="2" s="1"/>
  <c r="N10" i="2"/>
  <c r="V10" i="2"/>
  <c r="Y10" i="2"/>
  <c r="W10" i="2" s="1"/>
  <c r="N11" i="2"/>
  <c r="V11" i="2"/>
  <c r="Y11" i="2"/>
  <c r="W11" i="2" s="1"/>
  <c r="Y24" i="1"/>
  <c r="M24" i="1"/>
  <c r="Y23" i="1"/>
  <c r="M23" i="1"/>
  <c r="Y22" i="1"/>
  <c r="M22" i="1"/>
  <c r="Y21" i="1"/>
  <c r="M21" i="1"/>
  <c r="Y20" i="1"/>
  <c r="M20" i="1"/>
  <c r="Y19" i="1"/>
  <c r="M19" i="1"/>
  <c r="Y18" i="1"/>
  <c r="M18" i="1"/>
  <c r="Y17" i="1"/>
  <c r="M17" i="1"/>
  <c r="Y16" i="1"/>
  <c r="M16" i="1"/>
  <c r="Y15" i="1"/>
  <c r="M15" i="1"/>
  <c r="Y14" i="1"/>
  <c r="M14" i="1"/>
  <c r="Y13" i="1"/>
  <c r="M13" i="1"/>
  <c r="Y12" i="1"/>
  <c r="M12" i="1"/>
  <c r="Y11" i="1"/>
  <c r="M11" i="1"/>
  <c r="Y10" i="1"/>
  <c r="M10" i="1"/>
  <c r="Y9" i="1"/>
  <c r="M9" i="1"/>
</calcChain>
</file>

<file path=xl/sharedStrings.xml><?xml version="1.0" encoding="utf-8"?>
<sst xmlns="http://schemas.openxmlformats.org/spreadsheetml/2006/main" count="691" uniqueCount="216">
  <si>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</si>
  <si>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トヨタ自動車株式会社</t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</si>
  <si>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</si>
  <si>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</si>
  <si>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</si>
  <si>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</si>
  <si>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</si>
  <si>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</si>
  <si>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</si>
  <si>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9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</si>
  <si>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9"/>
  </si>
  <si>
    <t>自動車の構造</t>
    <rPh sb="0" eb="3">
      <t>ジドウシャ</t>
    </rPh>
    <rPh sb="4" eb="6">
      <t>コウゾウ</t>
    </rPh>
    <phoneticPr fontId="9"/>
  </si>
  <si>
    <r>
      <t>WLTC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</si>
  <si>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</si>
  <si>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</si>
  <si>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</si>
  <si>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</si>
  <si>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</si>
  <si>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</si>
  <si>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</si>
  <si>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9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</si>
  <si>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</si>
  <si>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</si>
  <si>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</si>
  <si>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</si>
  <si>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</si>
  <si>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</si>
  <si>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</si>
  <si>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類別区分番号</t>
    <rPh sb="0" eb="2">
      <t>ルイベツ</t>
    </rPh>
    <rPh sb="2" eb="4">
      <t>クブン</t>
    </rPh>
    <rPh sb="4" eb="6">
      <t>バンゴウ</t>
    </rPh>
    <phoneticPr fontId="9"/>
  </si>
  <si>
    <t>R4</t>
    <phoneticPr fontId="9"/>
  </si>
  <si>
    <t>トヨタ</t>
  </si>
  <si>
    <t>ハイエース</t>
  </si>
  <si>
    <t>3DF-GDH201V</t>
  </si>
  <si>
    <t>1GD</t>
  </si>
  <si>
    <t>6AT
(E･LTC)</t>
    <phoneticPr fontId="3"/>
  </si>
  <si>
    <t>1800～1860</t>
    <phoneticPr fontId="3"/>
  </si>
  <si>
    <t>3165～3225</t>
    <phoneticPr fontId="3"/>
  </si>
  <si>
    <t>構造Ｂ１</t>
  </si>
  <si>
    <t>Ｄ
FI
TC
IC
P</t>
    <phoneticPr fontId="3"/>
  </si>
  <si>
    <t>EGR
DF
CCO
SCR</t>
    <phoneticPr fontId="3"/>
  </si>
  <si>
    <t>R</t>
  </si>
  <si>
    <t>0050～0058</t>
    <phoneticPr fontId="3"/>
  </si>
  <si>
    <t>1830～1870</t>
    <phoneticPr fontId="3"/>
  </si>
  <si>
    <t>850～1200</t>
    <phoneticPr fontId="3"/>
  </si>
  <si>
    <t>3145～3235</t>
    <phoneticPr fontId="3"/>
  </si>
  <si>
    <t>0059～0062,0065～0071,0073～0075,0087～0089</t>
    <phoneticPr fontId="3"/>
  </si>
  <si>
    <t>1880～1980</t>
    <phoneticPr fontId="3"/>
  </si>
  <si>
    <t>3040～3255</t>
    <phoneticPr fontId="3"/>
  </si>
  <si>
    <t>0063,0064,0072,0076～0078,0090～0098</t>
    <phoneticPr fontId="3"/>
  </si>
  <si>
    <t>1920～1970</t>
    <phoneticPr fontId="3"/>
  </si>
  <si>
    <t>850～1000</t>
    <phoneticPr fontId="3"/>
  </si>
  <si>
    <t>3085～3150</t>
    <phoneticPr fontId="3"/>
  </si>
  <si>
    <t>0079～0086</t>
    <phoneticPr fontId="3"/>
  </si>
  <si>
    <t>3DF-GDH201K</t>
  </si>
  <si>
    <t>1000～1150</t>
  </si>
  <si>
    <t>3185～3200</t>
  </si>
  <si>
    <t>0025</t>
  </si>
  <si>
    <t>1880～1990</t>
    <phoneticPr fontId="3"/>
  </si>
  <si>
    <t>850～1150</t>
    <phoneticPr fontId="3"/>
  </si>
  <si>
    <t>3115～3270</t>
    <phoneticPr fontId="3"/>
  </si>
  <si>
    <t>0026～0039,0041～0048</t>
    <phoneticPr fontId="3"/>
  </si>
  <si>
    <t>850～1000</t>
  </si>
  <si>
    <t>3165～3180</t>
  </si>
  <si>
    <t>0040</t>
  </si>
  <si>
    <t>3DF-GDH211K</t>
  </si>
  <si>
    <t>2040～2090</t>
    <phoneticPr fontId="3"/>
  </si>
  <si>
    <t>3150～3215</t>
    <phoneticPr fontId="3"/>
  </si>
  <si>
    <t>0005～0008</t>
    <phoneticPr fontId="3"/>
  </si>
  <si>
    <t>3DF-GDH221K</t>
  </si>
  <si>
    <t>2020～2070</t>
    <phoneticPr fontId="3"/>
  </si>
  <si>
    <t>3130～3195</t>
    <phoneticPr fontId="3"/>
  </si>
  <si>
    <t>0009～0016</t>
    <phoneticPr fontId="3"/>
  </si>
  <si>
    <t>3DF-GDH206V</t>
  </si>
  <si>
    <t>1910～1990</t>
    <phoneticPr fontId="3"/>
  </si>
  <si>
    <t>3075～3170</t>
    <phoneticPr fontId="3"/>
  </si>
  <si>
    <t>A</t>
    <phoneticPr fontId="3"/>
  </si>
  <si>
    <t>0042～0050,0057～0064</t>
    <phoneticPr fontId="3"/>
  </si>
  <si>
    <t>1950～1990</t>
    <phoneticPr fontId="3"/>
  </si>
  <si>
    <t>700～1000</t>
    <phoneticPr fontId="3"/>
  </si>
  <si>
    <t>3115～3175</t>
    <phoneticPr fontId="3"/>
  </si>
  <si>
    <t>0051～0054,0065～0069,0071～0074</t>
    <phoneticPr fontId="3"/>
  </si>
  <si>
    <t>2000～2090</t>
    <phoneticPr fontId="3"/>
  </si>
  <si>
    <t>3165～3215</t>
    <phoneticPr fontId="3"/>
  </si>
  <si>
    <t>0055,0056,0070,0075～0081</t>
    <phoneticPr fontId="3"/>
  </si>
  <si>
    <t>3220～3235</t>
  </si>
  <si>
    <t>0082</t>
  </si>
  <si>
    <t>3DF-GDH206K</t>
  </si>
  <si>
    <t>1970～1990</t>
    <phoneticPr fontId="3"/>
  </si>
  <si>
    <t>3135～3170</t>
    <phoneticPr fontId="3"/>
  </si>
  <si>
    <t>0017～0020,0025</t>
    <phoneticPr fontId="3"/>
  </si>
  <si>
    <t>2000～2040</t>
    <phoneticPr fontId="3"/>
  </si>
  <si>
    <t>3165～3220</t>
    <phoneticPr fontId="3"/>
  </si>
  <si>
    <t>0021～0024,0026～0032</t>
    <phoneticPr fontId="3"/>
  </si>
  <si>
    <t>3DF-GDH226K</t>
  </si>
  <si>
    <t>2130～2180</t>
    <phoneticPr fontId="3"/>
  </si>
  <si>
    <t>800～1000</t>
    <phoneticPr fontId="3"/>
  </si>
  <si>
    <t>3205～3290</t>
    <phoneticPr fontId="3"/>
  </si>
  <si>
    <r>
      <rPr>
        <sz val="8"/>
        <rFont val="ＭＳ Ｐゴシック"/>
        <family val="3"/>
        <charset val="128"/>
      </rPr>
      <t>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1" eb="2">
      <t>チュウ</t>
    </rPh>
    <rPh sb="4" eb="6">
      <t>ヘイセイ</t>
    </rPh>
    <rPh sb="8" eb="10">
      <t>ネンド</t>
    </rPh>
    <rPh sb="17" eb="18">
      <t>マタ</t>
    </rPh>
    <rPh sb="32" eb="33">
      <t>ラン</t>
    </rPh>
    <rPh sb="36" eb="38">
      <t>シャリョウ</t>
    </rPh>
    <rPh sb="38" eb="41">
      <t>ソウジュウリョウ</t>
    </rPh>
    <rPh sb="76" eb="78">
      <t>ネンピ</t>
    </rPh>
    <rPh sb="78" eb="80">
      <t>キジュン</t>
    </rPh>
    <rPh sb="80" eb="83">
      <t>ソウトウチ</t>
    </rPh>
    <phoneticPr fontId="9"/>
  </si>
  <si>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9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</si>
  <si>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9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</si>
  <si>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</si>
  <si>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9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</si>
  <si>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</si>
  <si>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</si>
  <si>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9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</si>
  <si>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9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</si>
  <si>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</si>
  <si>
    <r>
      <rPr>
        <sz val="8"/>
        <rFont val="ＭＳ Ｐゴシック"/>
        <family val="3"/>
        <charset val="128"/>
      </rPr>
      <t>６．欄外に次の注記を行う。</t>
    </r>
    <phoneticPr fontId="9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</si>
  <si>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9"/>
  </si>
  <si>
    <r>
      <rPr>
        <sz val="8"/>
        <rFont val="ＭＳ Ｐゴシック"/>
        <family val="3"/>
        <charset val="128"/>
      </rPr>
      <t>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1" eb="3">
      <t>ヘイセイ</t>
    </rPh>
    <rPh sb="5" eb="7">
      <t>ネンド</t>
    </rPh>
    <rPh sb="14" eb="15">
      <t>マタ</t>
    </rPh>
    <rPh sb="29" eb="30">
      <t>ラン</t>
    </rPh>
    <rPh sb="33" eb="35">
      <t>シャリョウ</t>
    </rPh>
    <rPh sb="35" eb="38">
      <t>ソウジュウリョウ</t>
    </rPh>
    <rPh sb="73" eb="75">
      <t>ネンピ</t>
    </rPh>
    <rPh sb="75" eb="77">
      <t>キジュン</t>
    </rPh>
    <rPh sb="77" eb="80">
      <t>ソウトウチ</t>
    </rPh>
    <phoneticPr fontId="9"/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</si>
  <si>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 xml:space="preserve">1 </t>
    </r>
    <r>
      <rPr>
        <sz val="8"/>
        <rFont val="ＭＳ Ｐゴシック"/>
        <family val="2"/>
        <charset val="128"/>
      </rPr>
      <t>印の付いている通称名については､トヨタ自動車株式会社が製造事業者である｡</t>
    </r>
    <phoneticPr fontId="9"/>
  </si>
  <si>
    <r>
      <t>(</t>
    </r>
    <r>
      <rPr>
        <sz val="8"/>
        <rFont val="ＭＳ ゴシック"/>
        <family val="3"/>
        <charset val="128"/>
      </rPr>
      <t>注</t>
    </r>
    <r>
      <rPr>
        <sz val="8"/>
        <rFont val="Arial"/>
        <family val="2"/>
      </rPr>
      <t>)</t>
    </r>
    <phoneticPr fontId="9"/>
  </si>
  <si>
    <t>A</t>
  </si>
  <si>
    <t>EGR,DF,CCO,SCR</t>
    <phoneticPr fontId="9"/>
  </si>
  <si>
    <t>D,FI,TC,IC,P</t>
    <phoneticPr fontId="9"/>
  </si>
  <si>
    <r>
      <rPr>
        <sz val="8"/>
        <rFont val="ＭＳ ゴシック"/>
        <family val="3"/>
        <charset val="128"/>
      </rPr>
      <t>構造</t>
    </r>
    <r>
      <rPr>
        <sz val="8"/>
        <rFont val="Arial"/>
        <family val="3"/>
      </rPr>
      <t>B1</t>
    </r>
    <phoneticPr fontId="9"/>
  </si>
  <si>
    <t>3175～3200</t>
  </si>
  <si>
    <t>2010～2020</t>
  </si>
  <si>
    <t>6AT
(E･LTC)</t>
  </si>
  <si>
    <t>0001,0002</t>
  </si>
  <si>
    <t>3DF-GDH206M</t>
  </si>
  <si>
    <r>
      <t>D,</t>
    </r>
    <r>
      <rPr>
        <sz val="8"/>
        <rFont val="Arial"/>
        <family val="2"/>
      </rPr>
      <t>FI,TC,IC,P</t>
    </r>
    <phoneticPr fontId="9"/>
  </si>
  <si>
    <t>3215～3240</t>
  </si>
  <si>
    <t>1900～1910</t>
  </si>
  <si>
    <t>0003,0004</t>
  </si>
  <si>
    <t>3DF-GDH201M</t>
  </si>
  <si>
    <t>1860～1870</t>
  </si>
  <si>
    <t>ボンゴブローニイバン</t>
  </si>
  <si>
    <t>※1</t>
  </si>
  <si>
    <t>マツダ</t>
  </si>
  <si>
    <t>類別区分番号</t>
    <rPh sb="0" eb="2">
      <t>ルイベツ</t>
    </rPh>
    <rPh sb="2" eb="4">
      <t>クブン</t>
    </rPh>
    <rPh sb="4" eb="6">
      <t>バンゴウ</t>
    </rPh>
    <phoneticPr fontId="21"/>
  </si>
  <si>
    <t>マツダ株式会社</t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</si>
  <si>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</si>
  <si>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t/>
  </si>
  <si>
    <t>CCO,EGR,DN,SCR</t>
    <phoneticPr fontId="9"/>
  </si>
  <si>
    <t>D,FI,TC,IC,P,CN</t>
  </si>
  <si>
    <t>構造B1</t>
  </si>
  <si>
    <t>3225～3280</t>
  </si>
  <si>
    <t>2060～2100</t>
  </si>
  <si>
    <t>7AT(E･LTC)</t>
  </si>
  <si>
    <t>2.439</t>
  </si>
  <si>
    <t>4N16</t>
  </si>
  <si>
    <t>3DF-CN8E26</t>
  </si>
  <si>
    <t>3225～3340</t>
  </si>
  <si>
    <t>2110～2170</t>
  </si>
  <si>
    <t>3125～3155</t>
  </si>
  <si>
    <t>1960～1990</t>
  </si>
  <si>
    <t>3DF-VN6E26</t>
  </si>
  <si>
    <t>3135～3260</t>
  </si>
  <si>
    <t>2000～2080</t>
  </si>
  <si>
    <t>3220～3245</t>
  </si>
  <si>
    <t>2110～2120</t>
  </si>
  <si>
    <t>平床</t>
    <rPh sb="0" eb="1">
      <t>ヒラ</t>
    </rPh>
    <rPh sb="1" eb="2">
      <t>ユカ</t>
    </rPh>
    <phoneticPr fontId="24"/>
  </si>
  <si>
    <t>3080～3185</t>
  </si>
  <si>
    <t>2000～2020</t>
  </si>
  <si>
    <t>3DF-VN2E26</t>
  </si>
  <si>
    <t>3275～3285</t>
  </si>
  <si>
    <t>3185～3335</t>
  </si>
  <si>
    <t>1150～1250</t>
  </si>
  <si>
    <t>1880～1970</t>
  </si>
  <si>
    <t>低床</t>
  </si>
  <si>
    <t>3110～3135</t>
  </si>
  <si>
    <t>2000～2010</t>
  </si>
  <si>
    <t>3190～3285</t>
  </si>
  <si>
    <t>3DF-CN4E26</t>
  </si>
  <si>
    <t>3355～3385</t>
  </si>
  <si>
    <t>1200～1250</t>
  </si>
  <si>
    <t>3260～3395</t>
  </si>
  <si>
    <t>1150～1200</t>
  </si>
  <si>
    <t>2000～2060</t>
  </si>
  <si>
    <t>キャラバン</t>
  </si>
  <si>
    <t>ニッサン</t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</si>
  <si>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</si>
  <si>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9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</si>
  <si>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</si>
  <si>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9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</si>
  <si>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</si>
  <si>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</si>
  <si>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9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</si>
  <si>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</si>
  <si>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9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</si>
  <si>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</si>
  <si>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</si>
  <si>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</si>
  <si>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9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</si>
  <si>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9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</si>
  <si>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</si>
  <si>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9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</si>
  <si>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9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</si>
  <si>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9"/>
  </si>
  <si>
    <r>
      <rPr>
        <sz val="8"/>
        <color indexed="8"/>
        <rFont val="ＭＳ Ｐゴシック"/>
        <family val="3"/>
        <charset val="128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4</t>
    </r>
    <r>
      <rPr>
        <sz val="8"/>
        <color indexed="8"/>
        <rFont val="ＭＳ Ｐゴシック"/>
        <family val="3"/>
        <charset val="128"/>
      </rPr>
      <t>年度）</t>
    </r>
    <phoneticPr fontId="9"/>
  </si>
  <si>
    <r>
      <rPr>
        <sz val="8"/>
        <rFont val="ＭＳ Ｐゴシック"/>
        <family val="3"/>
        <charset val="128"/>
      </rPr>
      <t>日産自動車株式会社</t>
    </r>
    <phoneticPr fontId="9"/>
  </si>
  <si>
    <r>
      <rPr>
        <sz val="8"/>
        <rFont val="ＭＳ ゴシック"/>
        <family val="3"/>
        <charset val="128"/>
      </rPr>
      <t>また、「令和</t>
    </r>
    <r>
      <rPr>
        <sz val="8"/>
        <rFont val="Arial"/>
        <family val="2"/>
      </rPr>
      <t>4</t>
    </r>
    <r>
      <rPr>
        <sz val="8"/>
        <rFont val="ＭＳ ゴシック"/>
        <family val="3"/>
        <charset val="128"/>
      </rPr>
      <t>年度燃費基準相当値又は令和</t>
    </r>
    <r>
      <rPr>
        <sz val="8"/>
        <rFont val="Arial"/>
        <family val="2"/>
      </rPr>
      <t>4</t>
    </r>
    <r>
      <rPr>
        <sz val="8"/>
        <rFont val="ＭＳ ゴシック"/>
        <family val="3"/>
        <charset val="128"/>
      </rPr>
      <t>年度燃費基準値」の欄には、車両重量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  <charset val="128"/>
      </rPr>
      <t>未満の車両については燃費基準値をディーゼル車用に換算した値（燃費基準相当値）を、車両重量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  <charset val="128"/>
      </rPr>
      <t>以上の車両については燃費基準値を記載しています。</t>
    </r>
    <rPh sb="45" eb="47">
      <t>ミマン</t>
    </rPh>
    <rPh sb="96" eb="98">
      <t>イジョウ</t>
    </rPh>
    <phoneticPr fontId="9"/>
  </si>
  <si>
    <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印については、日産自動車株式会社が製造事業者です。</t>
    </r>
    <phoneticPr fontId="9"/>
  </si>
  <si>
    <t>CCO,EGR,DN,SCR</t>
  </si>
  <si>
    <t>3DF-JVN6E26</t>
  </si>
  <si>
    <t>3DF-JCN8E26</t>
  </si>
  <si>
    <t>3DF-JVN2E26</t>
  </si>
  <si>
    <t>3DF-JCN4E26</t>
  </si>
  <si>
    <t>コモ</t>
    <phoneticPr fontId="9"/>
  </si>
  <si>
    <t xml:space="preserve">※1 </t>
    <phoneticPr fontId="9"/>
  </si>
  <si>
    <t>いすゞ</t>
  </si>
  <si>
    <t>当該自動車の製造又は輸入の事業を行う者の氏名又は名称　　　　いすゞ自動車株式会社　　</t>
    <phoneticPr fontId="9"/>
  </si>
  <si>
    <t>(注) * 印の付いている通称名については､トヨタ自動車株式会社が製造事業者である｡</t>
  </si>
  <si>
    <t>0005,0006</t>
    <phoneticPr fontId="3"/>
  </si>
  <si>
    <t>Ｄ
FI
Ｉ
TC
IC
P</t>
    <phoneticPr fontId="3"/>
  </si>
  <si>
    <t>構造Ｂ２</t>
  </si>
  <si>
    <t>6AT×2
(E･LTC)</t>
    <phoneticPr fontId="3"/>
  </si>
  <si>
    <t>2GD</t>
  </si>
  <si>
    <t>3DF-GUN125</t>
  </si>
  <si>
    <t>0004</t>
  </si>
  <si>
    <t>2GD</t>
    <phoneticPr fontId="3"/>
  </si>
  <si>
    <t>ハイラックス*</t>
    <phoneticPr fontId="3"/>
  </si>
  <si>
    <t>ＴＭＴ</t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</si>
  <si>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</si>
  <si>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t>Toyota Motor Thailand Co.,Ltd.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</si>
</sst>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.0"/>
    <numFmt numFmtId="177" formatCode="0.000_ "/>
    <numFmt numFmtId="178" formatCode="0.000"/>
    <numFmt numFmtId="179" formatCode="0.0"/>
    <numFmt numFmtId="180" formatCode="0_);[Red]\(0\)"/>
    <numFmt numFmtId="181" formatCode="0.0_);[Red]\(0.0\)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name val="Arial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  <charset val="1"/>
    </font>
    <font>
      <sz val="8"/>
      <name val="MS UI Gothic"/>
      <family val="2"/>
      <charset val="1"/>
    </font>
    <font>
      <sz val="8"/>
      <name val="ＭＳ ゴシック"/>
      <family val="3"/>
      <charset val="128"/>
    </font>
    <font>
      <sz val="8"/>
      <name val="Arial"/>
      <family val="3"/>
    </font>
    <font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Arial"/>
      <family val="2"/>
    </font>
    <font>
      <sz val="11"/>
      <color indexed="60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</cellStyleXfs>
  <cellXfs count="21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protection locked="0"/>
    </xf>
    <xf numFmtId="0" fontId="4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/>
    <xf numFmtId="0" fontId="4" fillId="2" borderId="0" xfId="1" applyFont="1" applyFill="1" applyAlignment="1">
      <alignment horizontal="right"/>
    </xf>
    <xf numFmtId="0" fontId="4" fillId="2" borderId="2" xfId="1" applyFont="1" applyFill="1" applyBorder="1" applyAlignment="1">
      <alignment horizontal="right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0" fillId="0" borderId="9" xfId="1" applyFont="1" applyBorder="1"/>
    <xf numFmtId="0" fontId="4" fillId="0" borderId="9" xfId="1" applyFont="1" applyBorder="1" applyAlignment="1">
      <alignment horizontal="center" vertical="center"/>
    </xf>
    <xf numFmtId="0" fontId="11" fillId="0" borderId="28" xfId="1" applyFont="1" applyBorder="1" applyAlignment="1">
      <alignment horizontal="left" vertical="center" wrapText="1"/>
    </xf>
    <xf numFmtId="0" fontId="11" fillId="0" borderId="29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176" fontId="13" fillId="0" borderId="33" xfId="2" applyNumberFormat="1" applyFont="1" applyBorder="1" applyAlignment="1">
      <alignment horizontal="center" vertical="center" wrapText="1"/>
    </xf>
    <xf numFmtId="1" fontId="13" fillId="0" borderId="34" xfId="1" applyNumberFormat="1" applyFont="1" applyBorder="1" applyAlignment="1">
      <alignment horizontal="center" vertical="center" wrapText="1"/>
    </xf>
    <xf numFmtId="176" fontId="13" fillId="0" borderId="35" xfId="1" applyNumberFormat="1" applyFont="1" applyBorder="1" applyAlignment="1">
      <alignment horizontal="center" vertical="center" wrapText="1"/>
    </xf>
    <xf numFmtId="176" fontId="13" fillId="0" borderId="31" xfId="1" applyNumberFormat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49" fontId="11" fillId="0" borderId="31" xfId="1" applyNumberFormat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left" vertical="center" wrapText="1"/>
    </xf>
    <xf numFmtId="0" fontId="11" fillId="0" borderId="38" xfId="1" applyFont="1" applyBorder="1" applyAlignment="1">
      <alignment horizontal="left" vertical="center" wrapText="1"/>
    </xf>
    <xf numFmtId="176" fontId="13" fillId="0" borderId="39" xfId="2" applyNumberFormat="1" applyFont="1" applyBorder="1" applyAlignment="1">
      <alignment horizontal="center" vertical="center" wrapText="1"/>
    </xf>
    <xf numFmtId="1" fontId="13" fillId="0" borderId="40" xfId="1" applyNumberFormat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left" vertical="center" wrapText="1"/>
    </xf>
    <xf numFmtId="0" fontId="11" fillId="0" borderId="43" xfId="1" applyFont="1" applyBorder="1" applyAlignment="1">
      <alignment horizontal="left" vertical="center" wrapText="1"/>
    </xf>
    <xf numFmtId="0" fontId="11" fillId="0" borderId="44" xfId="1" applyFont="1" applyBorder="1" applyAlignment="1">
      <alignment horizontal="left" vertical="center" wrapText="1"/>
    </xf>
    <xf numFmtId="176" fontId="13" fillId="0" borderId="45" xfId="2" applyNumberFormat="1" applyFont="1" applyBorder="1" applyAlignment="1">
      <alignment horizontal="center" vertical="center" wrapText="1"/>
    </xf>
    <xf numFmtId="1" fontId="13" fillId="0" borderId="46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4" fillId="2" borderId="0" xfId="1" applyFont="1" applyFill="1"/>
    <xf numFmtId="0" fontId="4" fillId="2" borderId="0" xfId="1" applyFont="1" applyFill="1"/>
    <xf numFmtId="0" fontId="11" fillId="0" borderId="0" xfId="1" applyFont="1" applyBorder="1" applyAlignment="1">
      <alignment horizontal="center" vertical="center" wrapText="1"/>
    </xf>
    <xf numFmtId="176" fontId="13" fillId="0" borderId="0" xfId="1" applyNumberFormat="1" applyFont="1" applyBorder="1" applyAlignment="1">
      <alignment horizontal="center" vertical="center" wrapText="1"/>
    </xf>
    <xf numFmtId="1" fontId="13" fillId="0" borderId="0" xfId="1" applyNumberFormat="1" applyFont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6" fillId="2" borderId="0" xfId="1" applyFont="1" applyFill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177" fontId="4" fillId="0" borderId="0" xfId="1" applyNumberFormat="1" applyFont="1" applyBorder="1" applyAlignment="1" applyProtection="1">
      <alignment horizontal="center" vertical="center"/>
      <protection locked="0"/>
    </xf>
    <xf numFmtId="176" fontId="15" fillId="0" borderId="0" xfId="1" quotePrefix="1" applyNumberFormat="1" applyFont="1" applyBorder="1" applyAlignment="1" applyProtection="1">
      <alignment horizontal="center" vertical="center"/>
      <protection locked="0"/>
    </xf>
    <xf numFmtId="1" fontId="15" fillId="0" borderId="0" xfId="1" applyNumberFormat="1" applyFont="1" applyBorder="1" applyAlignment="1">
      <alignment horizontal="center" vertical="center"/>
    </xf>
    <xf numFmtId="176" fontId="15" fillId="0" borderId="0" xfId="1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78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179" fontId="15" fillId="0" borderId="0" xfId="1" applyNumberFormat="1" applyFont="1" applyAlignment="1" applyProtection="1">
      <alignment horizontal="center" vertical="center" wrapText="1"/>
      <protection locked="0"/>
    </xf>
    <xf numFmtId="180" fontId="15" fillId="0" borderId="0" xfId="1" applyNumberFormat="1" applyFont="1" applyAlignment="1">
      <alignment horizontal="center" vertical="center" wrapText="1"/>
    </xf>
    <xf numFmtId="0" fontId="16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7" fillId="0" borderId="0" xfId="1" applyFont="1"/>
    <xf numFmtId="0" fontId="4" fillId="2" borderId="47" xfId="1" applyFont="1" applyFill="1" applyBorder="1" applyAlignment="1">
      <alignment horizontal="center" vertical="center"/>
    </xf>
    <xf numFmtId="0" fontId="4" fillId="0" borderId="48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20" fillId="0" borderId="9" xfId="1" applyFont="1" applyBorder="1" applyAlignment="1" applyProtection="1">
      <alignment horizontal="center" vertical="center"/>
      <protection locked="0"/>
    </xf>
    <xf numFmtId="179" fontId="15" fillId="0" borderId="9" xfId="1" quotePrefix="1" applyNumberFormat="1" applyFont="1" applyBorder="1" applyAlignment="1" applyProtection="1">
      <alignment horizontal="center" vertical="center"/>
      <protection locked="0"/>
    </xf>
    <xf numFmtId="179" fontId="15" fillId="0" borderId="2" xfId="2" quotePrefix="1" applyNumberFormat="1" applyFont="1" applyBorder="1" applyAlignment="1" applyProtection="1">
      <alignment horizontal="center" vertical="center"/>
      <protection locked="0"/>
    </xf>
    <xf numFmtId="180" fontId="15" fillId="0" borderId="49" xfId="1" applyNumberFormat="1" applyFont="1" applyBorder="1" applyAlignment="1">
      <alignment horizontal="center" vertical="center"/>
    </xf>
    <xf numFmtId="179" fontId="15" fillId="0" borderId="50" xfId="1" quotePrefix="1" applyNumberFormat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177" fontId="4" fillId="0" borderId="9" xfId="1" applyNumberFormat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3" xfId="1" applyFont="1" applyBorder="1" applyAlignment="1" applyProtection="1">
      <alignment vertical="center"/>
      <protection locked="0"/>
    </xf>
    <xf numFmtId="0" fontId="4" fillId="0" borderId="23" xfId="1" applyFont="1" applyBorder="1" applyAlignment="1" applyProtection="1">
      <alignment vertical="center"/>
      <protection locked="0"/>
    </xf>
    <xf numFmtId="180" fontId="15" fillId="0" borderId="51" xfId="1" applyNumberFormat="1" applyFont="1" applyBorder="1" applyAlignment="1">
      <alignment horizontal="center" vertical="center"/>
    </xf>
    <xf numFmtId="179" fontId="15" fillId="0" borderId="52" xfId="1" quotePrefix="1" applyNumberFormat="1" applyFont="1" applyBorder="1" applyAlignment="1" applyProtection="1">
      <alignment horizontal="center" vertical="center"/>
      <protection locked="0"/>
    </xf>
    <xf numFmtId="0" fontId="4" fillId="0" borderId="53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vertical="center"/>
      <protection locked="0"/>
    </xf>
    <xf numFmtId="0" fontId="4" fillId="0" borderId="1" xfId="1" applyFont="1" applyBorder="1" applyProtection="1">
      <protection locked="0"/>
    </xf>
    <xf numFmtId="0" fontId="4" fillId="0" borderId="0" xfId="3" applyFont="1" applyAlignment="1"/>
    <xf numFmtId="179" fontId="15" fillId="0" borderId="0" xfId="1" quotePrefix="1" applyNumberFormat="1" applyFont="1" applyAlignment="1" applyProtection="1">
      <alignment horizontal="center" vertical="center"/>
      <protection locked="0"/>
    </xf>
    <xf numFmtId="180" fontId="15" fillId="0" borderId="0" xfId="1" applyNumberFormat="1" applyFont="1" applyAlignment="1">
      <alignment horizontal="center" vertical="center"/>
    </xf>
    <xf numFmtId="177" fontId="4" fillId="0" borderId="0" xfId="1" applyNumberFormat="1" applyFont="1" applyAlignment="1" applyProtection="1">
      <alignment horizontal="center" vertical="center"/>
      <protection locked="0"/>
    </xf>
    <xf numFmtId="179" fontId="4" fillId="0" borderId="0" xfId="1" quotePrefix="1" applyNumberFormat="1" applyFont="1" applyAlignment="1" applyProtection="1">
      <alignment horizontal="center" vertical="center"/>
      <protection locked="0"/>
    </xf>
    <xf numFmtId="0" fontId="6" fillId="2" borderId="0" xfId="1" quotePrefix="1" applyFont="1" applyFill="1" applyAlignment="1">
      <alignment horizontal="left"/>
    </xf>
    <xf numFmtId="0" fontId="23" fillId="0" borderId="9" xfId="3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/>
    </xf>
    <xf numFmtId="179" fontId="4" fillId="0" borderId="9" xfId="1" quotePrefix="1" applyNumberFormat="1" applyFont="1" applyBorder="1" applyAlignment="1" applyProtection="1">
      <alignment horizontal="center" vertical="center"/>
      <protection locked="0"/>
    </xf>
    <xf numFmtId="179" fontId="4" fillId="0" borderId="2" xfId="1" quotePrefix="1" applyNumberFormat="1" applyFont="1" applyBorder="1" applyAlignment="1" applyProtection="1">
      <alignment horizontal="center" vertical="center"/>
      <protection locked="0"/>
    </xf>
    <xf numFmtId="0" fontId="4" fillId="0" borderId="53" xfId="3" applyFont="1" applyBorder="1" applyAlignment="1">
      <alignment vertical="center" wrapText="1"/>
    </xf>
    <xf numFmtId="0" fontId="4" fillId="0" borderId="1" xfId="1" applyFont="1" applyBorder="1" applyAlignment="1">
      <alignment horizontal="center" vertical="top"/>
    </xf>
    <xf numFmtId="0" fontId="4" fillId="0" borderId="12" xfId="1" applyFont="1" applyBorder="1" applyAlignment="1">
      <alignment vertical="top"/>
    </xf>
    <xf numFmtId="0" fontId="4" fillId="0" borderId="12" xfId="1" applyFont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4" fillId="0" borderId="53" xfId="1" applyFont="1" applyBorder="1" applyAlignment="1">
      <alignment horizontal="center"/>
    </xf>
    <xf numFmtId="0" fontId="4" fillId="0" borderId="5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4" xfId="1" quotePrefix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25" fillId="0" borderId="0" xfId="1" quotePrefix="1" applyFont="1" applyAlignment="1">
      <alignment horizontal="right"/>
    </xf>
    <xf numFmtId="0" fontId="25" fillId="0" borderId="0" xfId="1" applyFont="1" applyAlignment="1">
      <alignment horizontal="right"/>
    </xf>
    <xf numFmtId="0" fontId="27" fillId="0" borderId="0" xfId="1" applyFont="1"/>
    <xf numFmtId="0" fontId="14" fillId="0" borderId="0" xfId="1" applyFont="1"/>
    <xf numFmtId="0" fontId="6" fillId="0" borderId="0" xfId="1" applyFont="1"/>
    <xf numFmtId="0" fontId="4" fillId="0" borderId="9" xfId="4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181" fontId="28" fillId="0" borderId="9" xfId="1" quotePrefix="1" applyNumberFormat="1" applyFont="1" applyBorder="1" applyAlignment="1" applyProtection="1">
      <alignment horizontal="center" vertical="center"/>
      <protection locked="0"/>
    </xf>
    <xf numFmtId="179" fontId="28" fillId="0" borderId="2" xfId="4" quotePrefix="1" applyNumberFormat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horizontal="center" vertical="center"/>
    </xf>
    <xf numFmtId="181" fontId="28" fillId="2" borderId="9" xfId="1" applyNumberFormat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6" fillId="0" borderId="1" xfId="1" applyFont="1" applyBorder="1"/>
    <xf numFmtId="176" fontId="15" fillId="0" borderId="0" xfId="1" quotePrefix="1" applyNumberFormat="1" applyFont="1" applyAlignment="1" applyProtection="1">
      <alignment horizontal="center" vertical="center"/>
      <protection locked="0"/>
    </xf>
    <xf numFmtId="176" fontId="15" fillId="0" borderId="0" xfId="1" applyNumberFormat="1" applyFont="1" applyAlignment="1">
      <alignment horizontal="center" vertical="center"/>
    </xf>
    <xf numFmtId="1" fontId="15" fillId="0" borderId="0" xfId="1" applyNumberFormat="1" applyFont="1" applyAlignment="1">
      <alignment horizontal="center" vertical="center"/>
    </xf>
    <xf numFmtId="0" fontId="4" fillId="0" borderId="0" xfId="1" applyFont="1" applyAlignment="1" applyProtection="1">
      <alignment horizontal="left"/>
      <protection locked="0"/>
    </xf>
    <xf numFmtId="0" fontId="6" fillId="0" borderId="0" xfId="5" applyFont="1" applyAlignment="1">
      <alignment horizontal="left"/>
    </xf>
    <xf numFmtId="49" fontId="11" fillId="0" borderId="5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176" fontId="13" fillId="0" borderId="5" xfId="1" applyNumberFormat="1" applyFont="1" applyBorder="1" applyAlignment="1">
      <alignment horizontal="center" vertical="center" wrapText="1"/>
    </xf>
    <xf numFmtId="1" fontId="13" fillId="0" borderId="54" xfId="1" applyNumberFormat="1" applyFont="1" applyBorder="1" applyAlignment="1">
      <alignment horizontal="center" vertical="center" wrapText="1"/>
    </xf>
    <xf numFmtId="176" fontId="13" fillId="0" borderId="54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/>
    </xf>
    <xf numFmtId="49" fontId="6" fillId="0" borderId="3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176" fontId="29" fillId="0" borderId="31" xfId="1" applyNumberFormat="1" applyFont="1" applyBorder="1" applyAlignment="1">
      <alignment horizontal="center" vertical="center" wrapText="1"/>
    </xf>
    <xf numFmtId="176" fontId="29" fillId="0" borderId="35" xfId="1" applyNumberFormat="1" applyFont="1" applyBorder="1" applyAlignment="1">
      <alignment horizontal="center" vertical="center" wrapText="1"/>
    </xf>
    <xf numFmtId="1" fontId="29" fillId="0" borderId="34" xfId="1" applyNumberFormat="1" applyFont="1" applyBorder="1" applyAlignment="1">
      <alignment horizontal="center" vertical="center" wrapText="1"/>
    </xf>
    <xf numFmtId="176" fontId="29" fillId="0" borderId="33" xfId="2" applyNumberFormat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37" xfId="1" applyFont="1" applyBorder="1" applyAlignment="1">
      <alignment horizontal="left" vertical="center" wrapText="1"/>
    </xf>
    <xf numFmtId="56" fontId="6" fillId="0" borderId="0" xfId="1" applyNumberFormat="1" applyFont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1" fontId="29" fillId="0" borderId="40" xfId="1" applyNumberFormat="1" applyFont="1" applyBorder="1" applyAlignment="1">
      <alignment horizontal="center" vertical="center" wrapText="1"/>
    </xf>
    <xf numFmtId="176" fontId="29" fillId="0" borderId="39" xfId="2" applyNumberFormat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left" vertical="center" wrapText="1"/>
    </xf>
    <xf numFmtId="0" fontId="6" fillId="0" borderId="55" xfId="1" applyFont="1" applyBorder="1" applyAlignment="1">
      <alignment horizontal="left" vertical="center" wrapText="1"/>
    </xf>
    <xf numFmtId="0" fontId="6" fillId="0" borderId="28" xfId="1" applyFont="1" applyBorder="1" applyAlignment="1">
      <alignment horizontal="left" vertical="center" wrapText="1"/>
    </xf>
    <xf numFmtId="0" fontId="4" fillId="0" borderId="1" xfId="1" applyFont="1" applyBorder="1" applyProtection="1">
      <protection locked="0"/>
    </xf>
  </cellXfs>
  <cellStyles count="6">
    <cellStyle name="標準" xfId="0" builtinId="0"/>
    <cellStyle name="標準 2 2" xfId="3" xr:uid="{FCBEFB94-7FAA-4E6A-A187-AE80F0F0A572}"/>
    <cellStyle name="標準 2 2 2" xfId="5" xr:uid="{B877795F-FB61-4BDC-A55F-A05385B00896}"/>
    <cellStyle name="標準 2 3" xfId="1" xr:uid="{00000000-0005-0000-0000-000001000000}"/>
    <cellStyle name="標準 8" xfId="4" xr:uid="{5BF6B18A-027A-4435-AA2C-31827156878B}"/>
    <cellStyle name="標準 99" xfId="2" xr:uid="{00000000-0005-0000-0000-000002000000}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7;&#65293;&#65297;&#12487;&#12451;&#12540;&#12476;&#12523;&#36008;&#29289;&#36605;WLTC%20-%20&#12467;&#12500;&#12540;/D_TMT_WL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178A-8859-4446-A539-8371D6E219BD}">
  <sheetPr>
    <tabColor theme="9"/>
    <pageSetUpPr fitToPage="1"/>
  </sheetPr>
  <dimension ref="A1:X34"/>
  <sheetViews>
    <sheetView tabSelected="1" zoomScaleNormal="100" zoomScaleSheetLayoutView="100" workbookViewId="0">
      <selection activeCell="O9" sqref="O9:O18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11.25" style="2" customWidth="1"/>
    <col min="15" max="15" width="13.375" style="2" customWidth="1"/>
    <col min="16" max="16" width="14.375" style="2" bestFit="1" customWidth="1"/>
    <col min="17" max="17" width="12.625" style="2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9" style="2"/>
    <col min="24" max="24" width="9" style="2" hidden="1" customWidth="1"/>
    <col min="25" max="16384" width="9" style="2"/>
  </cols>
  <sheetData>
    <row r="1" spans="1:24" ht="21.75" customHeight="1" x14ac:dyDescent="0.25">
      <c r="A1" s="1"/>
      <c r="B1" s="1"/>
      <c r="P1" s="3"/>
    </row>
    <row r="2" spans="1:24" ht="15" x14ac:dyDescent="0.2">
      <c r="E2" s="4"/>
      <c r="J2" s="182" t="s">
        <v>202</v>
      </c>
      <c r="K2" s="5"/>
      <c r="L2" s="5"/>
      <c r="M2" s="5"/>
      <c r="N2" s="5"/>
      <c r="O2" s="5"/>
      <c r="P2" s="5"/>
      <c r="Q2" s="5"/>
      <c r="R2" s="145"/>
      <c r="S2" s="145"/>
      <c r="T2" s="145"/>
      <c r="U2" s="145"/>
    </row>
    <row r="3" spans="1:24" ht="23.25" customHeight="1" x14ac:dyDescent="0.25">
      <c r="A3" s="8" t="s">
        <v>2</v>
      </c>
      <c r="B3" s="9"/>
      <c r="C3" s="5"/>
      <c r="I3" s="5"/>
      <c r="P3" s="7"/>
      <c r="U3" s="10"/>
      <c r="V3" s="11" t="s">
        <v>3</v>
      </c>
    </row>
    <row r="4" spans="1:24" ht="14.25" customHeight="1" thickBot="1" x14ac:dyDescent="0.25">
      <c r="A4" s="100" t="s">
        <v>4</v>
      </c>
      <c r="B4" s="116" t="s">
        <v>5</v>
      </c>
      <c r="C4" s="117"/>
      <c r="D4" s="120"/>
      <c r="E4" s="116" t="s">
        <v>6</v>
      </c>
      <c r="F4" s="120"/>
      <c r="G4" s="97" t="s">
        <v>7</v>
      </c>
      <c r="H4" s="103" t="s">
        <v>8</v>
      </c>
      <c r="I4" s="103" t="s">
        <v>9</v>
      </c>
      <c r="J4" s="103" t="s">
        <v>10</v>
      </c>
      <c r="K4" s="104" t="s">
        <v>11</v>
      </c>
      <c r="L4" s="107" t="s">
        <v>12</v>
      </c>
      <c r="M4" s="108"/>
      <c r="N4" s="108"/>
      <c r="O4" s="109"/>
      <c r="P4" s="97" t="s">
        <v>13</v>
      </c>
      <c r="Q4" s="110" t="s">
        <v>14</v>
      </c>
      <c r="R4" s="111"/>
      <c r="S4" s="112"/>
      <c r="T4" s="80" t="s">
        <v>15</v>
      </c>
      <c r="U4" s="82" t="s">
        <v>16</v>
      </c>
      <c r="V4" s="85" t="s">
        <v>17</v>
      </c>
    </row>
    <row r="5" spans="1:24" ht="14.25" customHeight="1" x14ac:dyDescent="0.2">
      <c r="A5" s="101"/>
      <c r="B5" s="105"/>
      <c r="C5" s="118"/>
      <c r="D5" s="121"/>
      <c r="E5" s="106"/>
      <c r="F5" s="121"/>
      <c r="G5" s="101"/>
      <c r="H5" s="101"/>
      <c r="I5" s="101"/>
      <c r="J5" s="101"/>
      <c r="K5" s="105"/>
      <c r="L5" s="87" t="s">
        <v>18</v>
      </c>
      <c r="M5" s="90" t="s">
        <v>19</v>
      </c>
      <c r="N5" s="93" t="s">
        <v>20</v>
      </c>
      <c r="O5" s="86" t="s">
        <v>21</v>
      </c>
      <c r="P5" s="98"/>
      <c r="Q5" s="113"/>
      <c r="R5" s="114"/>
      <c r="S5" s="115"/>
      <c r="T5" s="81"/>
      <c r="U5" s="83"/>
      <c r="V5" s="86"/>
    </row>
    <row r="6" spans="1:24" ht="14.25" customHeight="1" x14ac:dyDescent="0.2">
      <c r="A6" s="101"/>
      <c r="B6" s="105"/>
      <c r="C6" s="118"/>
      <c r="D6" s="100" t="s">
        <v>22</v>
      </c>
      <c r="E6" s="100" t="s">
        <v>22</v>
      </c>
      <c r="F6" s="103" t="s">
        <v>23</v>
      </c>
      <c r="G6" s="101"/>
      <c r="H6" s="101"/>
      <c r="I6" s="101"/>
      <c r="J6" s="101"/>
      <c r="K6" s="105"/>
      <c r="L6" s="88"/>
      <c r="M6" s="91"/>
      <c r="N6" s="94"/>
      <c r="O6" s="96"/>
      <c r="P6" s="98"/>
      <c r="Q6" s="97" t="s">
        <v>24</v>
      </c>
      <c r="R6" s="97" t="s">
        <v>25</v>
      </c>
      <c r="S6" s="100" t="s">
        <v>26</v>
      </c>
      <c r="T6" s="77" t="s">
        <v>27</v>
      </c>
      <c r="U6" s="83"/>
      <c r="V6" s="86"/>
    </row>
    <row r="7" spans="1:24" x14ac:dyDescent="0.2">
      <c r="A7" s="101"/>
      <c r="B7" s="105"/>
      <c r="C7" s="118"/>
      <c r="D7" s="101"/>
      <c r="E7" s="101"/>
      <c r="F7" s="101"/>
      <c r="G7" s="101"/>
      <c r="H7" s="101"/>
      <c r="I7" s="101"/>
      <c r="J7" s="101"/>
      <c r="K7" s="105"/>
      <c r="L7" s="88"/>
      <c r="M7" s="91"/>
      <c r="N7" s="94"/>
      <c r="O7" s="96"/>
      <c r="P7" s="98"/>
      <c r="Q7" s="98"/>
      <c r="R7" s="98"/>
      <c r="S7" s="101"/>
      <c r="T7" s="78"/>
      <c r="U7" s="83"/>
      <c r="V7" s="86"/>
    </row>
    <row r="8" spans="1:24" ht="27" customHeight="1" x14ac:dyDescent="0.2">
      <c r="A8" s="102"/>
      <c r="B8" s="106"/>
      <c r="C8" s="119"/>
      <c r="D8" s="102"/>
      <c r="E8" s="102"/>
      <c r="F8" s="102"/>
      <c r="G8" s="102"/>
      <c r="H8" s="102"/>
      <c r="I8" s="102"/>
      <c r="J8" s="102"/>
      <c r="K8" s="106"/>
      <c r="L8" s="89"/>
      <c r="M8" s="92"/>
      <c r="N8" s="95"/>
      <c r="O8" s="96"/>
      <c r="P8" s="99"/>
      <c r="Q8" s="99"/>
      <c r="R8" s="99"/>
      <c r="S8" s="102"/>
      <c r="T8" s="79"/>
      <c r="U8" s="84"/>
      <c r="V8" s="86"/>
      <c r="X8" s="76" t="s">
        <v>29</v>
      </c>
    </row>
    <row r="9" spans="1:24" ht="27" customHeight="1" x14ac:dyDescent="0.2">
      <c r="A9" s="14" t="s">
        <v>201</v>
      </c>
      <c r="B9" s="181" t="s">
        <v>200</v>
      </c>
      <c r="C9" s="180" t="s">
        <v>199</v>
      </c>
      <c r="D9" s="20" t="s">
        <v>198</v>
      </c>
      <c r="E9" s="20" t="s">
        <v>141</v>
      </c>
      <c r="F9" s="20" t="s">
        <v>140</v>
      </c>
      <c r="G9" s="20" t="s">
        <v>139</v>
      </c>
      <c r="H9" s="20" t="s">
        <v>169</v>
      </c>
      <c r="I9" s="20" t="s">
        <v>168</v>
      </c>
      <c r="J9" s="20" t="s">
        <v>167</v>
      </c>
      <c r="K9" s="17" t="s">
        <v>136</v>
      </c>
      <c r="L9" s="179">
        <v>11.3</v>
      </c>
      <c r="M9" s="137">
        <v>229</v>
      </c>
      <c r="N9" s="176">
        <v>10.3</v>
      </c>
      <c r="O9" s="178">
        <v>13.3</v>
      </c>
      <c r="P9" s="173" t="s">
        <v>135</v>
      </c>
      <c r="Q9" s="174" t="s">
        <v>194</v>
      </c>
      <c r="R9" s="173" t="s">
        <v>40</v>
      </c>
      <c r="S9" s="20"/>
      <c r="T9" s="177" t="s">
        <v>133</v>
      </c>
      <c r="U9" s="123">
        <v>109</v>
      </c>
      <c r="V9" s="19"/>
      <c r="X9" s="76">
        <f>IFERROR(ROUNDDOWN(L9/O9*100,0),"")</f>
        <v>84</v>
      </c>
    </row>
    <row r="10" spans="1:24" ht="27" customHeight="1" x14ac:dyDescent="0.2">
      <c r="A10" s="14"/>
      <c r="B10" s="15"/>
      <c r="C10" s="162"/>
      <c r="D10" s="20" t="s">
        <v>198</v>
      </c>
      <c r="E10" s="20" t="s">
        <v>141</v>
      </c>
      <c r="F10" s="20" t="s">
        <v>140</v>
      </c>
      <c r="G10" s="20" t="s">
        <v>139</v>
      </c>
      <c r="H10" s="20" t="s">
        <v>146</v>
      </c>
      <c r="I10" s="20" t="s">
        <v>166</v>
      </c>
      <c r="J10" s="20" t="s">
        <v>165</v>
      </c>
      <c r="K10" s="17" t="s">
        <v>136</v>
      </c>
      <c r="L10" s="179">
        <v>11.3</v>
      </c>
      <c r="M10" s="137">
        <v>229</v>
      </c>
      <c r="N10" s="176">
        <v>10.8</v>
      </c>
      <c r="O10" s="178">
        <v>13.5</v>
      </c>
      <c r="P10" s="173" t="s">
        <v>135</v>
      </c>
      <c r="Q10" s="174" t="s">
        <v>194</v>
      </c>
      <c r="R10" s="173" t="s">
        <v>40</v>
      </c>
      <c r="S10" s="20"/>
      <c r="T10" s="177" t="s">
        <v>133</v>
      </c>
      <c r="U10" s="123">
        <v>104</v>
      </c>
      <c r="V10" s="19"/>
      <c r="X10" s="76">
        <f>IFERROR(ROUNDDOWN(L10/O10*100,0),"")</f>
        <v>83</v>
      </c>
    </row>
    <row r="11" spans="1:24" ht="27" customHeight="1" x14ac:dyDescent="0.2">
      <c r="A11" s="14"/>
      <c r="B11" s="15"/>
      <c r="C11" s="162"/>
      <c r="D11" s="20" t="s">
        <v>198</v>
      </c>
      <c r="E11" s="20" t="s">
        <v>141</v>
      </c>
      <c r="F11" s="20" t="s">
        <v>140</v>
      </c>
      <c r="G11" s="20" t="s">
        <v>139</v>
      </c>
      <c r="H11" s="20" t="s">
        <v>151</v>
      </c>
      <c r="I11" s="20">
        <v>1000</v>
      </c>
      <c r="J11" s="20" t="s">
        <v>163</v>
      </c>
      <c r="K11" s="17" t="s">
        <v>136</v>
      </c>
      <c r="L11" s="179">
        <v>11.1</v>
      </c>
      <c r="M11" s="137">
        <v>233</v>
      </c>
      <c r="N11" s="176">
        <v>9.4</v>
      </c>
      <c r="O11" s="178">
        <v>13</v>
      </c>
      <c r="P11" s="173" t="s">
        <v>135</v>
      </c>
      <c r="Q11" s="174" t="s">
        <v>194</v>
      </c>
      <c r="R11" s="173" t="s">
        <v>40</v>
      </c>
      <c r="S11" s="20"/>
      <c r="T11" s="177" t="s">
        <v>133</v>
      </c>
      <c r="U11" s="123">
        <v>118</v>
      </c>
      <c r="V11" s="19"/>
      <c r="X11" s="76">
        <f>IFERROR(ROUNDDOWN(L11/O11*100,0),"")</f>
        <v>85</v>
      </c>
    </row>
    <row r="12" spans="1:24" ht="27" customHeight="1" x14ac:dyDescent="0.2">
      <c r="A12" s="14"/>
      <c r="B12" s="15"/>
      <c r="C12" s="162"/>
      <c r="D12" s="20" t="s">
        <v>197</v>
      </c>
      <c r="E12" s="20" t="s">
        <v>141</v>
      </c>
      <c r="F12" s="20" t="s">
        <v>140</v>
      </c>
      <c r="G12" s="20" t="s">
        <v>139</v>
      </c>
      <c r="H12" s="20" t="s">
        <v>159</v>
      </c>
      <c r="I12" s="20" t="s">
        <v>158</v>
      </c>
      <c r="J12" s="20" t="s">
        <v>157</v>
      </c>
      <c r="K12" s="17" t="s">
        <v>136</v>
      </c>
      <c r="L12" s="179">
        <v>11.3</v>
      </c>
      <c r="M12" s="137">
        <v>229</v>
      </c>
      <c r="N12" s="176">
        <v>10.8</v>
      </c>
      <c r="O12" s="178">
        <v>13.5</v>
      </c>
      <c r="P12" s="173" t="s">
        <v>135</v>
      </c>
      <c r="Q12" s="174" t="s">
        <v>194</v>
      </c>
      <c r="R12" s="173" t="s">
        <v>40</v>
      </c>
      <c r="S12" s="20"/>
      <c r="T12" s="177" t="s">
        <v>133</v>
      </c>
      <c r="U12" s="123">
        <v>104</v>
      </c>
      <c r="V12" s="19"/>
      <c r="X12" s="76">
        <f>IFERROR(ROUNDDOWN(L12/O12*100,0),"")</f>
        <v>83</v>
      </c>
    </row>
    <row r="13" spans="1:24" ht="27" customHeight="1" x14ac:dyDescent="0.2">
      <c r="A13" s="14"/>
      <c r="B13" s="15"/>
      <c r="C13" s="162"/>
      <c r="D13" s="20" t="s">
        <v>197</v>
      </c>
      <c r="E13" s="20" t="s">
        <v>141</v>
      </c>
      <c r="F13" s="20" t="s">
        <v>140</v>
      </c>
      <c r="G13" s="20" t="s">
        <v>139</v>
      </c>
      <c r="H13" s="20" t="s">
        <v>126</v>
      </c>
      <c r="I13" s="20">
        <v>1250</v>
      </c>
      <c r="J13" s="20" t="s">
        <v>156</v>
      </c>
      <c r="K13" s="17" t="s">
        <v>136</v>
      </c>
      <c r="L13" s="179">
        <v>11.3</v>
      </c>
      <c r="M13" s="137">
        <v>229</v>
      </c>
      <c r="N13" s="176">
        <v>11</v>
      </c>
      <c r="O13" s="178">
        <v>13.7</v>
      </c>
      <c r="P13" s="173" t="s">
        <v>135</v>
      </c>
      <c r="Q13" s="174" t="s">
        <v>194</v>
      </c>
      <c r="R13" s="173" t="s">
        <v>40</v>
      </c>
      <c r="S13" s="20"/>
      <c r="T13" s="177" t="s">
        <v>133</v>
      </c>
      <c r="U13" s="123">
        <v>102</v>
      </c>
      <c r="V13" s="19"/>
      <c r="X13" s="76">
        <f>IFERROR(ROUNDDOWN(L13/O13*100,0),"")</f>
        <v>82</v>
      </c>
    </row>
    <row r="14" spans="1:24" ht="27" customHeight="1" x14ac:dyDescent="0.2">
      <c r="A14" s="14"/>
      <c r="B14" s="15"/>
      <c r="C14" s="162"/>
      <c r="D14" s="20" t="s">
        <v>197</v>
      </c>
      <c r="E14" s="20" t="s">
        <v>141</v>
      </c>
      <c r="F14" s="20" t="s">
        <v>140</v>
      </c>
      <c r="G14" s="20" t="s">
        <v>139</v>
      </c>
      <c r="H14" s="20" t="s">
        <v>154</v>
      </c>
      <c r="I14" s="20">
        <v>1000</v>
      </c>
      <c r="J14" s="20" t="s">
        <v>153</v>
      </c>
      <c r="K14" s="17" t="s">
        <v>136</v>
      </c>
      <c r="L14" s="179">
        <v>11.1</v>
      </c>
      <c r="M14" s="137">
        <v>233</v>
      </c>
      <c r="N14" s="176">
        <v>10.3</v>
      </c>
      <c r="O14" s="178">
        <v>13.3</v>
      </c>
      <c r="P14" s="173" t="s">
        <v>135</v>
      </c>
      <c r="Q14" s="174" t="s">
        <v>194</v>
      </c>
      <c r="R14" s="173" t="s">
        <v>40</v>
      </c>
      <c r="S14" s="20"/>
      <c r="T14" s="177" t="s">
        <v>133</v>
      </c>
      <c r="U14" s="123">
        <v>107</v>
      </c>
      <c r="V14" s="19"/>
      <c r="X14" s="76">
        <f>IFERROR(ROUNDDOWN(L14/O14*100,0),"")</f>
        <v>83</v>
      </c>
    </row>
    <row r="15" spans="1:24" ht="27" customHeight="1" x14ac:dyDescent="0.2">
      <c r="A15" s="14"/>
      <c r="B15" s="15"/>
      <c r="C15" s="162"/>
      <c r="D15" s="20" t="s">
        <v>196</v>
      </c>
      <c r="E15" s="20" t="s">
        <v>141</v>
      </c>
      <c r="F15" s="20" t="s">
        <v>140</v>
      </c>
      <c r="G15" s="20" t="s">
        <v>139</v>
      </c>
      <c r="H15" s="20" t="s">
        <v>144</v>
      </c>
      <c r="I15" s="20">
        <v>1000</v>
      </c>
      <c r="J15" s="20" t="s">
        <v>143</v>
      </c>
      <c r="K15" s="17" t="s">
        <v>136</v>
      </c>
      <c r="L15" s="179">
        <v>10.5</v>
      </c>
      <c r="M15" s="137">
        <v>246</v>
      </c>
      <c r="N15" s="176">
        <v>9.4</v>
      </c>
      <c r="O15" s="178">
        <v>13</v>
      </c>
      <c r="P15" s="173" t="s">
        <v>135</v>
      </c>
      <c r="Q15" s="174" t="s">
        <v>194</v>
      </c>
      <c r="R15" s="173" t="s">
        <v>112</v>
      </c>
      <c r="S15" s="20"/>
      <c r="T15" s="177" t="s">
        <v>133</v>
      </c>
      <c r="U15" s="123">
        <v>111</v>
      </c>
      <c r="V15" s="19"/>
      <c r="X15" s="76">
        <f>IFERROR(ROUNDDOWN(L15/O15*100,0),"")</f>
        <v>80</v>
      </c>
    </row>
    <row r="16" spans="1:24" ht="27" customHeight="1" x14ac:dyDescent="0.2">
      <c r="A16" s="14"/>
      <c r="B16" s="15"/>
      <c r="C16" s="162"/>
      <c r="D16" s="20" t="s">
        <v>196</v>
      </c>
      <c r="E16" s="20" t="s">
        <v>141</v>
      </c>
      <c r="F16" s="20" t="s">
        <v>140</v>
      </c>
      <c r="G16" s="20" t="s">
        <v>139</v>
      </c>
      <c r="H16" s="20" t="s">
        <v>138</v>
      </c>
      <c r="I16" s="20">
        <v>1000</v>
      </c>
      <c r="J16" s="20" t="s">
        <v>137</v>
      </c>
      <c r="K16" s="17" t="s">
        <v>136</v>
      </c>
      <c r="L16" s="179">
        <v>10.5</v>
      </c>
      <c r="M16" s="137">
        <v>246</v>
      </c>
      <c r="N16" s="176">
        <v>10.3</v>
      </c>
      <c r="O16" s="178">
        <v>13.3</v>
      </c>
      <c r="P16" s="173" t="s">
        <v>135</v>
      </c>
      <c r="Q16" s="174" t="s">
        <v>194</v>
      </c>
      <c r="R16" s="173" t="s">
        <v>112</v>
      </c>
      <c r="S16" s="20"/>
      <c r="T16" s="177" t="s">
        <v>133</v>
      </c>
      <c r="U16" s="123">
        <v>101</v>
      </c>
      <c r="V16" s="19"/>
      <c r="X16" s="76">
        <f>IFERROR(ROUNDDOWN(L16/O16*100,0),"")</f>
        <v>78</v>
      </c>
    </row>
    <row r="17" spans="1:24" ht="27" customHeight="1" x14ac:dyDescent="0.2">
      <c r="A17" s="14"/>
      <c r="B17" s="15"/>
      <c r="C17" s="162"/>
      <c r="D17" s="20" t="s">
        <v>195</v>
      </c>
      <c r="E17" s="20" t="s">
        <v>141</v>
      </c>
      <c r="F17" s="20" t="s">
        <v>140</v>
      </c>
      <c r="G17" s="20" t="s">
        <v>139</v>
      </c>
      <c r="H17" s="20" t="s">
        <v>149</v>
      </c>
      <c r="I17" s="20">
        <v>1000</v>
      </c>
      <c r="J17" s="20" t="s">
        <v>148</v>
      </c>
      <c r="K17" s="17" t="s">
        <v>136</v>
      </c>
      <c r="L17" s="179">
        <v>10.5</v>
      </c>
      <c r="M17" s="137">
        <v>246</v>
      </c>
      <c r="N17" s="176">
        <v>10.3</v>
      </c>
      <c r="O17" s="178">
        <v>13.3</v>
      </c>
      <c r="P17" s="173" t="s">
        <v>135</v>
      </c>
      <c r="Q17" s="174" t="s">
        <v>194</v>
      </c>
      <c r="R17" s="173" t="s">
        <v>112</v>
      </c>
      <c r="S17" s="20"/>
      <c r="T17" s="177" t="s">
        <v>133</v>
      </c>
      <c r="U17" s="123">
        <v>101</v>
      </c>
      <c r="V17" s="19"/>
      <c r="X17" s="76">
        <f>IFERROR(ROUNDDOWN(L17/O17*100,0),"")</f>
        <v>78</v>
      </c>
    </row>
    <row r="18" spans="1:24" ht="24" customHeight="1" thickBot="1" x14ac:dyDescent="0.25">
      <c r="A18" s="136"/>
      <c r="B18" s="135"/>
      <c r="C18" s="134"/>
      <c r="D18" s="125" t="s">
        <v>195</v>
      </c>
      <c r="E18" s="125" t="s">
        <v>141</v>
      </c>
      <c r="F18" s="132" t="s">
        <v>140</v>
      </c>
      <c r="G18" s="125" t="s">
        <v>139</v>
      </c>
      <c r="H18" s="125" t="s">
        <v>146</v>
      </c>
      <c r="I18" s="125">
        <v>1000</v>
      </c>
      <c r="J18" s="125" t="s">
        <v>145</v>
      </c>
      <c r="K18" s="125" t="s">
        <v>136</v>
      </c>
      <c r="L18" s="130">
        <v>10.5</v>
      </c>
      <c r="M18" s="129">
        <v>246</v>
      </c>
      <c r="N18" s="176">
        <v>10.8</v>
      </c>
      <c r="O18" s="175">
        <v>13.5</v>
      </c>
      <c r="P18" s="173" t="s">
        <v>135</v>
      </c>
      <c r="Q18" s="174" t="s">
        <v>194</v>
      </c>
      <c r="R18" s="173" t="s">
        <v>112</v>
      </c>
      <c r="S18" s="125"/>
      <c r="T18" s="124" t="s">
        <v>133</v>
      </c>
      <c r="U18" s="123" t="s">
        <v>133</v>
      </c>
      <c r="V18" s="19"/>
      <c r="X18" s="76">
        <f>IFERROR(ROUNDDOWN(L18/O18*100,0),"")</f>
        <v>77</v>
      </c>
    </row>
    <row r="19" spans="1:24" x14ac:dyDescent="0.2">
      <c r="B19" s="172" t="s">
        <v>193</v>
      </c>
    </row>
    <row r="21" spans="1:24" x14ac:dyDescent="0.2">
      <c r="B21" s="2" t="s">
        <v>108</v>
      </c>
    </row>
    <row r="22" spans="1:24" x14ac:dyDescent="0.2">
      <c r="B22" s="171" t="s">
        <v>192</v>
      </c>
    </row>
    <row r="33" spans="3:14" x14ac:dyDescent="0.2"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3:14" x14ac:dyDescent="0.2">
      <c r="C34" s="55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</sheetData>
  <mergeCells count="27">
    <mergeCell ref="T6:T8"/>
    <mergeCell ref="D6:D8"/>
    <mergeCell ref="E6:E8"/>
    <mergeCell ref="F6:F8"/>
    <mergeCell ref="Q6:Q8"/>
    <mergeCell ref="R6:R8"/>
    <mergeCell ref="S6:S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fitToHeight="0" orientation="landscape" r:id="rId1"/>
  <headerFooter alignWithMargins="0">
    <oddHeader>&amp;R様式2-2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2736-18E3-4EBE-A3D4-626564B29CE7}">
  <sheetPr>
    <tabColor theme="9"/>
    <pageSetUpPr fitToPage="1"/>
  </sheetPr>
  <dimension ref="A1:Y15"/>
  <sheetViews>
    <sheetView view="pageBreakPreview" zoomScaleNormal="100" zoomScaleSheetLayoutView="100" workbookViewId="0">
      <selection activeCell="A3" sqref="A3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7" style="2" customWidth="1"/>
    <col min="8" max="8" width="12.125" style="2" bestFit="1" customWidth="1"/>
    <col min="9" max="12" width="10.5" style="2" bestFit="1" customWidth="1"/>
    <col min="13" max="13" width="5.875" style="2" bestFit="1" customWidth="1"/>
    <col min="14" max="14" width="8.75" style="2" bestFit="1" customWidth="1"/>
    <col min="15" max="15" width="11.25" style="2" customWidth="1"/>
    <col min="16" max="16" width="13.375" style="2" customWidth="1"/>
    <col min="17" max="17" width="14.375" style="2" bestFit="1" customWidth="1"/>
    <col min="18" max="18" width="16.5" style="2" bestFit="1" customWidth="1"/>
    <col min="19" max="19" width="6" style="2" customWidth="1"/>
    <col min="20" max="20" width="25.25" style="2" bestFit="1" customWidth="1"/>
    <col min="21" max="21" width="11" style="2" bestFit="1" customWidth="1"/>
    <col min="22" max="22" width="8.25" style="2" bestFit="1" customWidth="1"/>
    <col min="23" max="24" width="9" style="2"/>
    <col min="25" max="25" width="0" style="2" hidden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11.25" style="2" customWidth="1"/>
    <col min="272" max="272" width="13.37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11.25" style="2" customWidth="1"/>
    <col min="528" max="528" width="13.37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11.25" style="2" customWidth="1"/>
    <col min="784" max="784" width="13.37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11.25" style="2" customWidth="1"/>
    <col min="1040" max="1040" width="13.37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11.25" style="2" customWidth="1"/>
    <col min="1296" max="1296" width="13.37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11.25" style="2" customWidth="1"/>
    <col min="1552" max="1552" width="13.37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11.25" style="2" customWidth="1"/>
    <col min="1808" max="1808" width="13.37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11.25" style="2" customWidth="1"/>
    <col min="2064" max="2064" width="13.37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11.25" style="2" customWidth="1"/>
    <col min="2320" max="2320" width="13.37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11.25" style="2" customWidth="1"/>
    <col min="2576" max="2576" width="13.37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11.25" style="2" customWidth="1"/>
    <col min="2832" max="2832" width="13.37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11.25" style="2" customWidth="1"/>
    <col min="3088" max="3088" width="13.37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11.25" style="2" customWidth="1"/>
    <col min="3344" max="3344" width="13.37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11.25" style="2" customWidth="1"/>
    <col min="3600" max="3600" width="13.37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11.25" style="2" customWidth="1"/>
    <col min="3856" max="3856" width="13.37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11.25" style="2" customWidth="1"/>
    <col min="4112" max="4112" width="13.37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11.25" style="2" customWidth="1"/>
    <col min="4368" max="4368" width="13.37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11.25" style="2" customWidth="1"/>
    <col min="4624" max="4624" width="13.37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11.25" style="2" customWidth="1"/>
    <col min="4880" max="4880" width="13.37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11.25" style="2" customWidth="1"/>
    <col min="5136" max="5136" width="13.37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11.25" style="2" customWidth="1"/>
    <col min="5392" max="5392" width="13.37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11.25" style="2" customWidth="1"/>
    <col min="5648" max="5648" width="13.37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11.25" style="2" customWidth="1"/>
    <col min="5904" max="5904" width="13.37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11.25" style="2" customWidth="1"/>
    <col min="6160" max="6160" width="13.37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11.25" style="2" customWidth="1"/>
    <col min="6416" max="6416" width="13.37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11.25" style="2" customWidth="1"/>
    <col min="6672" max="6672" width="13.37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11.25" style="2" customWidth="1"/>
    <col min="6928" max="6928" width="13.37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11.25" style="2" customWidth="1"/>
    <col min="7184" max="7184" width="13.37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11.25" style="2" customWidth="1"/>
    <col min="7440" max="7440" width="13.37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11.25" style="2" customWidth="1"/>
    <col min="7696" max="7696" width="13.37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11.25" style="2" customWidth="1"/>
    <col min="7952" max="7952" width="13.37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11.25" style="2" customWidth="1"/>
    <col min="8208" max="8208" width="13.37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11.25" style="2" customWidth="1"/>
    <col min="8464" max="8464" width="13.37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11.25" style="2" customWidth="1"/>
    <col min="8720" max="8720" width="13.37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11.25" style="2" customWidth="1"/>
    <col min="8976" max="8976" width="13.37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11.25" style="2" customWidth="1"/>
    <col min="9232" max="9232" width="13.37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11.25" style="2" customWidth="1"/>
    <col min="9488" max="9488" width="13.37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11.25" style="2" customWidth="1"/>
    <col min="9744" max="9744" width="13.37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11.25" style="2" customWidth="1"/>
    <col min="10000" max="10000" width="13.37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11.25" style="2" customWidth="1"/>
    <col min="10256" max="10256" width="13.37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11.25" style="2" customWidth="1"/>
    <col min="10512" max="10512" width="13.37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11.25" style="2" customWidth="1"/>
    <col min="10768" max="10768" width="13.37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11.25" style="2" customWidth="1"/>
    <col min="11024" max="11024" width="13.37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11.25" style="2" customWidth="1"/>
    <col min="11280" max="11280" width="13.37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11.25" style="2" customWidth="1"/>
    <col min="11536" max="11536" width="13.37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11.25" style="2" customWidth="1"/>
    <col min="11792" max="11792" width="13.37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11.25" style="2" customWidth="1"/>
    <col min="12048" max="12048" width="13.37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11.25" style="2" customWidth="1"/>
    <col min="12304" max="12304" width="13.37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11.25" style="2" customWidth="1"/>
    <col min="12560" max="12560" width="13.37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11.25" style="2" customWidth="1"/>
    <col min="12816" max="12816" width="13.37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11.25" style="2" customWidth="1"/>
    <col min="13072" max="13072" width="13.37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11.25" style="2" customWidth="1"/>
    <col min="13328" max="13328" width="13.37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11.25" style="2" customWidth="1"/>
    <col min="13584" max="13584" width="13.37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11.25" style="2" customWidth="1"/>
    <col min="13840" max="13840" width="13.37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11.25" style="2" customWidth="1"/>
    <col min="14096" max="14096" width="13.37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11.25" style="2" customWidth="1"/>
    <col min="14352" max="14352" width="13.37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11.25" style="2" customWidth="1"/>
    <col min="14608" max="14608" width="13.37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11.25" style="2" customWidth="1"/>
    <col min="14864" max="14864" width="13.37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11.25" style="2" customWidth="1"/>
    <col min="15120" max="15120" width="13.37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11.25" style="2" customWidth="1"/>
    <col min="15376" max="15376" width="13.37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11.25" style="2" customWidth="1"/>
    <col min="15632" max="15632" width="13.37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11.25" style="2" customWidth="1"/>
    <col min="15888" max="15888" width="13.37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11.25" style="2" customWidth="1"/>
    <col min="16144" max="16144" width="13.37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25" ht="21.75" customHeight="1" x14ac:dyDescent="0.25">
      <c r="A1" s="1"/>
      <c r="B1" s="1"/>
      <c r="Q1" s="3"/>
    </row>
    <row r="2" spans="1:25" ht="15" x14ac:dyDescent="0.2">
      <c r="F2" s="4"/>
      <c r="K2" s="5" t="s">
        <v>0</v>
      </c>
      <c r="L2" s="5"/>
      <c r="M2" s="5"/>
      <c r="N2" s="5"/>
      <c r="O2" s="5"/>
      <c r="P2" s="5"/>
      <c r="Q2" s="5"/>
      <c r="R2" s="5"/>
      <c r="S2" s="145" t="s">
        <v>131</v>
      </c>
      <c r="T2" s="145"/>
      <c r="U2" s="145"/>
      <c r="V2" s="145"/>
    </row>
    <row r="3" spans="1:25" ht="23.25" customHeight="1" x14ac:dyDescent="0.25">
      <c r="A3" s="8" t="s">
        <v>2</v>
      </c>
      <c r="B3" s="9"/>
      <c r="C3" s="5"/>
      <c r="J3" s="5"/>
      <c r="Q3" s="7"/>
      <c r="V3" s="10"/>
      <c r="W3" s="11" t="s">
        <v>3</v>
      </c>
    </row>
    <row r="4" spans="1:25" ht="14.25" customHeight="1" thickBot="1" x14ac:dyDescent="0.25">
      <c r="A4" s="100" t="s">
        <v>4</v>
      </c>
      <c r="B4" s="116" t="s">
        <v>5</v>
      </c>
      <c r="C4" s="117"/>
      <c r="D4" s="117"/>
      <c r="E4" s="12"/>
      <c r="F4" s="116" t="s">
        <v>6</v>
      </c>
      <c r="G4" s="120"/>
      <c r="H4" s="97" t="s">
        <v>7</v>
      </c>
      <c r="I4" s="103" t="s">
        <v>8</v>
      </c>
      <c r="J4" s="103" t="s">
        <v>9</v>
      </c>
      <c r="K4" s="103" t="s">
        <v>10</v>
      </c>
      <c r="L4" s="104" t="s">
        <v>11</v>
      </c>
      <c r="M4" s="107" t="s">
        <v>12</v>
      </c>
      <c r="N4" s="108"/>
      <c r="O4" s="108"/>
      <c r="P4" s="109"/>
      <c r="Q4" s="97" t="s">
        <v>13</v>
      </c>
      <c r="R4" s="110" t="s">
        <v>14</v>
      </c>
      <c r="S4" s="111"/>
      <c r="T4" s="112"/>
      <c r="U4" s="80" t="s">
        <v>15</v>
      </c>
      <c r="V4" s="82" t="s">
        <v>16</v>
      </c>
      <c r="W4" s="85" t="s">
        <v>17</v>
      </c>
    </row>
    <row r="5" spans="1:25" ht="14.25" customHeight="1" x14ac:dyDescent="0.2">
      <c r="A5" s="101"/>
      <c r="B5" s="105"/>
      <c r="C5" s="118"/>
      <c r="D5" s="119"/>
      <c r="E5" s="16"/>
      <c r="F5" s="106"/>
      <c r="G5" s="121"/>
      <c r="H5" s="101"/>
      <c r="I5" s="101"/>
      <c r="J5" s="101"/>
      <c r="K5" s="101"/>
      <c r="L5" s="105"/>
      <c r="M5" s="87" t="s">
        <v>18</v>
      </c>
      <c r="N5" s="90" t="s">
        <v>19</v>
      </c>
      <c r="O5" s="93" t="s">
        <v>20</v>
      </c>
      <c r="P5" s="86" t="s">
        <v>21</v>
      </c>
      <c r="Q5" s="98"/>
      <c r="R5" s="113"/>
      <c r="S5" s="114"/>
      <c r="T5" s="115"/>
      <c r="U5" s="81"/>
      <c r="V5" s="83"/>
      <c r="W5" s="86"/>
    </row>
    <row r="6" spans="1:25" ht="14.25" customHeight="1" x14ac:dyDescent="0.2">
      <c r="A6" s="101"/>
      <c r="B6" s="105"/>
      <c r="C6" s="118"/>
      <c r="D6" s="100" t="s">
        <v>22</v>
      </c>
      <c r="E6" s="100" t="s">
        <v>130</v>
      </c>
      <c r="F6" s="100" t="s">
        <v>22</v>
      </c>
      <c r="G6" s="103" t="s">
        <v>23</v>
      </c>
      <c r="H6" s="101"/>
      <c r="I6" s="101"/>
      <c r="J6" s="101"/>
      <c r="K6" s="101"/>
      <c r="L6" s="105"/>
      <c r="M6" s="88"/>
      <c r="N6" s="91"/>
      <c r="O6" s="94"/>
      <c r="P6" s="96"/>
      <c r="Q6" s="98"/>
      <c r="R6" s="97" t="s">
        <v>24</v>
      </c>
      <c r="S6" s="97" t="s">
        <v>25</v>
      </c>
      <c r="T6" s="100" t="s">
        <v>26</v>
      </c>
      <c r="U6" s="77" t="s">
        <v>27</v>
      </c>
      <c r="V6" s="83"/>
      <c r="W6" s="86"/>
    </row>
    <row r="7" spans="1:25" x14ac:dyDescent="0.2">
      <c r="A7" s="101"/>
      <c r="B7" s="105"/>
      <c r="C7" s="118"/>
      <c r="D7" s="101"/>
      <c r="E7" s="101"/>
      <c r="F7" s="101"/>
      <c r="G7" s="101"/>
      <c r="H7" s="101"/>
      <c r="I7" s="101"/>
      <c r="J7" s="101"/>
      <c r="K7" s="101"/>
      <c r="L7" s="105"/>
      <c r="M7" s="88"/>
      <c r="N7" s="91"/>
      <c r="O7" s="94"/>
      <c r="P7" s="96"/>
      <c r="Q7" s="98"/>
      <c r="R7" s="98"/>
      <c r="S7" s="98"/>
      <c r="T7" s="101"/>
      <c r="U7" s="78"/>
      <c r="V7" s="83"/>
      <c r="W7" s="86"/>
    </row>
    <row r="8" spans="1:25" ht="27" customHeight="1" x14ac:dyDescent="0.2">
      <c r="A8" s="102"/>
      <c r="B8" s="106"/>
      <c r="C8" s="119"/>
      <c r="D8" s="102"/>
      <c r="E8" s="102"/>
      <c r="F8" s="102"/>
      <c r="G8" s="102"/>
      <c r="H8" s="102"/>
      <c r="I8" s="102"/>
      <c r="J8" s="102"/>
      <c r="K8" s="102"/>
      <c r="L8" s="106"/>
      <c r="M8" s="89"/>
      <c r="N8" s="92"/>
      <c r="O8" s="95"/>
      <c r="P8" s="96"/>
      <c r="Q8" s="99"/>
      <c r="R8" s="99"/>
      <c r="S8" s="99"/>
      <c r="T8" s="102"/>
      <c r="U8" s="79"/>
      <c r="V8" s="84"/>
      <c r="W8" s="86"/>
      <c r="Y8" s="76" t="s">
        <v>29</v>
      </c>
    </row>
    <row r="9" spans="1:25" ht="24" customHeight="1" x14ac:dyDescent="0.2">
      <c r="A9" s="144" t="s">
        <v>129</v>
      </c>
      <c r="B9" s="143" t="s">
        <v>128</v>
      </c>
      <c r="C9" s="142" t="s">
        <v>127</v>
      </c>
      <c r="D9" s="133" t="s">
        <v>125</v>
      </c>
      <c r="E9" s="133" t="s">
        <v>119</v>
      </c>
      <c r="F9" s="125" t="s">
        <v>33</v>
      </c>
      <c r="G9" s="132">
        <v>2.754</v>
      </c>
      <c r="H9" s="125" t="s">
        <v>118</v>
      </c>
      <c r="I9" s="125" t="s">
        <v>126</v>
      </c>
      <c r="J9" s="125" t="s">
        <v>54</v>
      </c>
      <c r="K9" s="125" t="s">
        <v>116</v>
      </c>
      <c r="L9" s="131" t="s">
        <v>115</v>
      </c>
      <c r="M9" s="138">
        <v>11.3</v>
      </c>
      <c r="N9" s="137">
        <f>IF(M9&gt;0,1/M9*37.7*68.6,"")</f>
        <v>228.86902654867257</v>
      </c>
      <c r="O9" s="128">
        <v>11</v>
      </c>
      <c r="P9" s="127">
        <v>13.7</v>
      </c>
      <c r="Q9" s="126" t="s">
        <v>121</v>
      </c>
      <c r="R9" s="125" t="s">
        <v>113</v>
      </c>
      <c r="S9" s="125" t="s">
        <v>40</v>
      </c>
      <c r="T9" s="125"/>
      <c r="U9" s="124"/>
      <c r="V9" s="123">
        <f>IFERROR(IF(M9&lt;O9,"",(ROUNDDOWN(M9/O9*100,0))),"")</f>
        <v>102</v>
      </c>
      <c r="W9" s="19" t="str">
        <f>IF(Y9&lt;90,"",Y9)</f>
        <v/>
      </c>
      <c r="Y9" s="76">
        <f>IFERROR(ROUNDDOWN(M9/P9*100,0),"")</f>
        <v>82</v>
      </c>
    </row>
    <row r="10" spans="1:25" ht="24" customHeight="1" x14ac:dyDescent="0.2">
      <c r="A10" s="141"/>
      <c r="B10" s="140"/>
      <c r="C10" s="139"/>
      <c r="D10" s="133" t="s">
        <v>125</v>
      </c>
      <c r="E10" s="133" t="s">
        <v>124</v>
      </c>
      <c r="F10" s="125" t="s">
        <v>33</v>
      </c>
      <c r="G10" s="132">
        <v>2.754</v>
      </c>
      <c r="H10" s="125" t="s">
        <v>118</v>
      </c>
      <c r="I10" s="125" t="s">
        <v>123</v>
      </c>
      <c r="J10" s="125" t="s">
        <v>54</v>
      </c>
      <c r="K10" s="125" t="s">
        <v>122</v>
      </c>
      <c r="L10" s="131" t="s">
        <v>115</v>
      </c>
      <c r="M10" s="138">
        <v>11.3</v>
      </c>
      <c r="N10" s="137">
        <f>IF(M10&gt;0,1/M10*37.7*68.6,"")</f>
        <v>228.86902654867257</v>
      </c>
      <c r="O10" s="128">
        <v>10.8</v>
      </c>
      <c r="P10" s="127">
        <v>13.5</v>
      </c>
      <c r="Q10" s="126" t="s">
        <v>121</v>
      </c>
      <c r="R10" s="125" t="s">
        <v>113</v>
      </c>
      <c r="S10" s="125" t="s">
        <v>40</v>
      </c>
      <c r="T10" s="125"/>
      <c r="U10" s="124"/>
      <c r="V10" s="123">
        <f>IFERROR(IF(M10&lt;O10,"",(ROUNDDOWN(M10/O10*100,0))),"")</f>
        <v>104</v>
      </c>
      <c r="W10" s="19" t="str">
        <f>IF(Y10&lt;90,"",Y10)</f>
        <v/>
      </c>
      <c r="Y10" s="76">
        <f>IFERROR(ROUNDDOWN(M10/P10*100,0),"")</f>
        <v>83</v>
      </c>
    </row>
    <row r="11" spans="1:25" ht="24" customHeight="1" thickBot="1" x14ac:dyDescent="0.25">
      <c r="A11" s="136"/>
      <c r="B11" s="135"/>
      <c r="C11" s="134"/>
      <c r="D11" s="133" t="s">
        <v>120</v>
      </c>
      <c r="E11" s="133" t="s">
        <v>119</v>
      </c>
      <c r="F11" s="125" t="s">
        <v>33</v>
      </c>
      <c r="G11" s="132">
        <v>2.754</v>
      </c>
      <c r="H11" s="125" t="s">
        <v>118</v>
      </c>
      <c r="I11" s="125" t="s">
        <v>117</v>
      </c>
      <c r="J11" s="125" t="s">
        <v>61</v>
      </c>
      <c r="K11" s="125" t="s">
        <v>116</v>
      </c>
      <c r="L11" s="131" t="s">
        <v>115</v>
      </c>
      <c r="M11" s="130">
        <v>10.8</v>
      </c>
      <c r="N11" s="129">
        <f>IF(M11&gt;0,1/M11*37.7*68.6,"")</f>
        <v>239.46481481481482</v>
      </c>
      <c r="O11" s="128">
        <v>10.3</v>
      </c>
      <c r="P11" s="127">
        <v>13.3</v>
      </c>
      <c r="Q11" s="126" t="s">
        <v>114</v>
      </c>
      <c r="R11" s="125" t="s">
        <v>113</v>
      </c>
      <c r="S11" s="125" t="s">
        <v>112</v>
      </c>
      <c r="T11" s="125"/>
      <c r="U11" s="124"/>
      <c r="V11" s="123">
        <f>IFERROR(IF(M11&lt;O11,"",(ROUNDDOWN(M11/O11*100,0))),"")</f>
        <v>104</v>
      </c>
      <c r="W11" s="19" t="str">
        <f>IF(Y11&lt;90,"",Y11)</f>
        <v/>
      </c>
      <c r="Y11" s="76">
        <f>IFERROR(ROUNDDOWN(M11/P11*100,0),"")</f>
        <v>81</v>
      </c>
    </row>
    <row r="13" spans="1:25" x14ac:dyDescent="0.2">
      <c r="B13" s="7" t="s">
        <v>111</v>
      </c>
      <c r="C13" s="122" t="s">
        <v>110</v>
      </c>
    </row>
    <row r="14" spans="1:25" x14ac:dyDescent="0.2">
      <c r="C14" s="48" t="s">
        <v>109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25" x14ac:dyDescent="0.2">
      <c r="C15" s="55" t="s">
        <v>98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</sheetData>
  <mergeCells count="28">
    <mergeCell ref="T6:T8"/>
    <mergeCell ref="U6:U8"/>
    <mergeCell ref="D6:D8"/>
    <mergeCell ref="E6:E8"/>
    <mergeCell ref="F6:F8"/>
    <mergeCell ref="G6:G8"/>
    <mergeCell ref="R6:R8"/>
    <mergeCell ref="S6:S8"/>
    <mergeCell ref="W4:W8"/>
    <mergeCell ref="M5:M8"/>
    <mergeCell ref="N5:N8"/>
    <mergeCell ref="O5:O8"/>
    <mergeCell ref="P5:P8"/>
    <mergeCell ref="M4:P4"/>
    <mergeCell ref="Q4:Q8"/>
    <mergeCell ref="R4:T5"/>
    <mergeCell ref="U4:U5"/>
    <mergeCell ref="V4:V8"/>
    <mergeCell ref="S2:V2"/>
    <mergeCell ref="A4:A8"/>
    <mergeCell ref="B4:C8"/>
    <mergeCell ref="D4:D5"/>
    <mergeCell ref="F4:G5"/>
    <mergeCell ref="H4:H8"/>
    <mergeCell ref="I4:I8"/>
    <mergeCell ref="J4:J8"/>
    <mergeCell ref="K4:K8"/>
    <mergeCell ref="L4:L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4" fitToHeight="0" orientation="landscape" r:id="rId1"/>
  <headerFooter alignWithMargins="0">
    <oddHeader>&amp;R様式2-2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84802-512F-4A79-A3B7-1A691293D788}">
  <sheetPr>
    <tabColor theme="9"/>
    <pageSetUpPr fitToPage="1"/>
  </sheetPr>
  <dimension ref="A1:V38"/>
  <sheetViews>
    <sheetView showGridLines="0" view="pageBreakPreview" zoomScale="85" zoomScaleNormal="150" zoomScaleSheetLayoutView="85" workbookViewId="0">
      <selection activeCell="O9" sqref="O9:O20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" style="2" bestFit="1" customWidth="1"/>
    <col min="9" max="11" width="10.5" style="2" customWidth="1"/>
    <col min="12" max="12" width="5.875" style="2" bestFit="1" customWidth="1"/>
    <col min="13" max="13" width="8.75" style="2" bestFit="1" customWidth="1"/>
    <col min="14" max="15" width="11.75" style="2" customWidth="1"/>
    <col min="16" max="16" width="14.375" style="2" bestFit="1" customWidth="1"/>
    <col min="17" max="17" width="13.875" style="2" customWidth="1"/>
    <col min="18" max="18" width="6" style="2" customWidth="1"/>
    <col min="19" max="19" width="21.125" style="2" customWidth="1"/>
    <col min="20" max="20" width="11" style="2" bestFit="1" customWidth="1"/>
    <col min="21" max="22" width="8.25" style="2" bestFit="1" customWidth="1"/>
    <col min="23" max="16384" width="9" style="2"/>
  </cols>
  <sheetData>
    <row r="1" spans="1:22" ht="21.75" customHeight="1" x14ac:dyDescent="0.25">
      <c r="A1" s="170"/>
      <c r="B1" s="1"/>
      <c r="P1" s="3"/>
    </row>
    <row r="2" spans="1:22" ht="15" x14ac:dyDescent="0.2">
      <c r="E2" s="4"/>
      <c r="J2" s="5" t="s">
        <v>0</v>
      </c>
      <c r="K2" s="5"/>
      <c r="L2" s="5"/>
      <c r="M2" s="5"/>
      <c r="N2" s="5"/>
      <c r="O2" s="5"/>
      <c r="P2" s="5"/>
      <c r="Q2" s="5"/>
      <c r="R2" s="145" t="s">
        <v>191</v>
      </c>
      <c r="S2" s="145"/>
      <c r="T2" s="145"/>
      <c r="U2" s="145"/>
      <c r="V2" s="145"/>
    </row>
    <row r="3" spans="1:22" ht="23.25" customHeight="1" x14ac:dyDescent="0.25">
      <c r="A3" s="8" t="s">
        <v>2</v>
      </c>
      <c r="B3" s="9"/>
      <c r="C3" s="5"/>
      <c r="I3" s="5"/>
      <c r="P3" s="7"/>
      <c r="U3" s="169"/>
      <c r="V3" s="168" t="s">
        <v>190</v>
      </c>
    </row>
    <row r="4" spans="1:22" ht="14.25" customHeight="1" thickBot="1" x14ac:dyDescent="0.25">
      <c r="A4" s="100" t="s">
        <v>4</v>
      </c>
      <c r="B4" s="116" t="s">
        <v>5</v>
      </c>
      <c r="C4" s="117"/>
      <c r="D4" s="120"/>
      <c r="E4" s="116" t="s">
        <v>6</v>
      </c>
      <c r="F4" s="120"/>
      <c r="G4" s="103" t="s">
        <v>189</v>
      </c>
      <c r="H4" s="103" t="s">
        <v>8</v>
      </c>
      <c r="I4" s="103" t="s">
        <v>9</v>
      </c>
      <c r="J4" s="103" t="s">
        <v>10</v>
      </c>
      <c r="K4" s="167" t="s">
        <v>188</v>
      </c>
      <c r="L4" s="166" t="s">
        <v>12</v>
      </c>
      <c r="M4" s="165"/>
      <c r="N4" s="165"/>
      <c r="O4" s="165"/>
      <c r="P4" s="164"/>
      <c r="Q4" s="163"/>
      <c r="R4" s="111"/>
      <c r="S4" s="112"/>
      <c r="T4" s="13"/>
      <c r="U4" s="82" t="s">
        <v>16</v>
      </c>
      <c r="V4" s="85" t="s">
        <v>17</v>
      </c>
    </row>
    <row r="5" spans="1:22" ht="14.25" customHeight="1" x14ac:dyDescent="0.2">
      <c r="A5" s="101"/>
      <c r="B5" s="105"/>
      <c r="C5" s="118"/>
      <c r="D5" s="121"/>
      <c r="E5" s="106"/>
      <c r="F5" s="121"/>
      <c r="G5" s="101"/>
      <c r="H5" s="101"/>
      <c r="I5" s="101"/>
      <c r="J5" s="101"/>
      <c r="K5" s="105"/>
      <c r="L5" s="87" t="s">
        <v>18</v>
      </c>
      <c r="M5" s="90" t="s">
        <v>19</v>
      </c>
      <c r="N5" s="93" t="s">
        <v>20</v>
      </c>
      <c r="O5" s="86" t="s">
        <v>21</v>
      </c>
      <c r="P5" s="161" t="s">
        <v>187</v>
      </c>
      <c r="Q5" s="113" t="s">
        <v>186</v>
      </c>
      <c r="R5" s="114"/>
      <c r="S5" s="115"/>
      <c r="T5" s="18" t="s">
        <v>185</v>
      </c>
      <c r="U5" s="83"/>
      <c r="V5" s="86"/>
    </row>
    <row r="6" spans="1:22" ht="14.25" customHeight="1" x14ac:dyDescent="0.2">
      <c r="A6" s="101"/>
      <c r="B6" s="105"/>
      <c r="C6" s="118"/>
      <c r="D6" s="100" t="s">
        <v>22</v>
      </c>
      <c r="E6" s="100" t="s">
        <v>22</v>
      </c>
      <c r="F6" s="103" t="s">
        <v>184</v>
      </c>
      <c r="G6" s="101"/>
      <c r="H6" s="101"/>
      <c r="I6" s="101"/>
      <c r="J6" s="101"/>
      <c r="K6" s="105"/>
      <c r="L6" s="88"/>
      <c r="M6" s="91"/>
      <c r="N6" s="94"/>
      <c r="O6" s="96"/>
      <c r="P6" s="162" t="s">
        <v>183</v>
      </c>
      <c r="Q6" s="161" t="s">
        <v>182</v>
      </c>
      <c r="R6" s="161"/>
      <c r="S6" s="161"/>
      <c r="T6" s="160" t="s">
        <v>181</v>
      </c>
      <c r="U6" s="83"/>
      <c r="V6" s="86"/>
    </row>
    <row r="7" spans="1:22" x14ac:dyDescent="0.2">
      <c r="A7" s="101"/>
      <c r="B7" s="105"/>
      <c r="C7" s="118"/>
      <c r="D7" s="101"/>
      <c r="E7" s="101"/>
      <c r="F7" s="101"/>
      <c r="G7" s="101"/>
      <c r="H7" s="101"/>
      <c r="I7" s="101"/>
      <c r="J7" s="101"/>
      <c r="K7" s="105"/>
      <c r="L7" s="88"/>
      <c r="M7" s="91"/>
      <c r="N7" s="94"/>
      <c r="O7" s="96"/>
      <c r="P7" s="162" t="s">
        <v>180</v>
      </c>
      <c r="Q7" s="161" t="s">
        <v>179</v>
      </c>
      <c r="R7" s="161" t="s">
        <v>178</v>
      </c>
      <c r="S7" s="161" t="s">
        <v>177</v>
      </c>
      <c r="T7" s="160" t="s">
        <v>176</v>
      </c>
      <c r="U7" s="83"/>
      <c r="V7" s="86"/>
    </row>
    <row r="8" spans="1:22" ht="24.6" customHeight="1" x14ac:dyDescent="0.2">
      <c r="A8" s="102"/>
      <c r="B8" s="106"/>
      <c r="C8" s="119"/>
      <c r="D8" s="102"/>
      <c r="E8" s="102"/>
      <c r="F8" s="102"/>
      <c r="G8" s="102"/>
      <c r="H8" s="102"/>
      <c r="I8" s="102"/>
      <c r="J8" s="102"/>
      <c r="K8" s="106"/>
      <c r="L8" s="89"/>
      <c r="M8" s="92"/>
      <c r="N8" s="95"/>
      <c r="O8" s="96"/>
      <c r="P8" s="159" t="s">
        <v>175</v>
      </c>
      <c r="Q8" s="159" t="s">
        <v>174</v>
      </c>
      <c r="R8" s="159" t="s">
        <v>173</v>
      </c>
      <c r="S8" s="158"/>
      <c r="T8" s="157" t="s">
        <v>172</v>
      </c>
      <c r="U8" s="84"/>
      <c r="V8" s="86"/>
    </row>
    <row r="9" spans="1:22" ht="24" customHeight="1" x14ac:dyDescent="0.2">
      <c r="A9" s="144" t="s">
        <v>171</v>
      </c>
      <c r="B9" s="143"/>
      <c r="C9" s="142" t="s">
        <v>170</v>
      </c>
      <c r="D9" s="133" t="s">
        <v>164</v>
      </c>
      <c r="E9" s="125" t="s">
        <v>141</v>
      </c>
      <c r="F9" s="132" t="s">
        <v>140</v>
      </c>
      <c r="G9" s="125" t="s">
        <v>139</v>
      </c>
      <c r="H9" s="125" t="s">
        <v>169</v>
      </c>
      <c r="I9" s="125" t="s">
        <v>168</v>
      </c>
      <c r="J9" s="125" t="s">
        <v>167</v>
      </c>
      <c r="K9" s="125" t="s">
        <v>136</v>
      </c>
      <c r="L9" s="138">
        <v>11.3</v>
      </c>
      <c r="M9" s="137">
        <v>229</v>
      </c>
      <c r="N9" s="155">
        <v>10.3</v>
      </c>
      <c r="O9" s="154">
        <v>13.3</v>
      </c>
      <c r="P9" s="125" t="s">
        <v>135</v>
      </c>
      <c r="Q9" s="125" t="s">
        <v>134</v>
      </c>
      <c r="R9" s="125" t="s">
        <v>40</v>
      </c>
      <c r="S9" s="133"/>
      <c r="T9" s="124" t="s">
        <v>133</v>
      </c>
      <c r="U9" s="153">
        <v>109</v>
      </c>
      <c r="V9" s="152"/>
    </row>
    <row r="10" spans="1:22" ht="24" customHeight="1" x14ac:dyDescent="0.2">
      <c r="A10" s="141"/>
      <c r="B10" s="140"/>
      <c r="C10" s="156"/>
      <c r="D10" s="133" t="s">
        <v>164</v>
      </c>
      <c r="E10" s="125" t="s">
        <v>141</v>
      </c>
      <c r="F10" s="132" t="s">
        <v>140</v>
      </c>
      <c r="G10" s="125" t="s">
        <v>139</v>
      </c>
      <c r="H10" s="125" t="s">
        <v>146</v>
      </c>
      <c r="I10" s="125" t="s">
        <v>166</v>
      </c>
      <c r="J10" s="125" t="s">
        <v>165</v>
      </c>
      <c r="K10" s="125" t="s">
        <v>136</v>
      </c>
      <c r="L10" s="138">
        <v>11.3</v>
      </c>
      <c r="M10" s="137">
        <v>229</v>
      </c>
      <c r="N10" s="155">
        <v>10.8</v>
      </c>
      <c r="O10" s="154">
        <v>13.5</v>
      </c>
      <c r="P10" s="125" t="s">
        <v>135</v>
      </c>
      <c r="Q10" s="125" t="s">
        <v>134</v>
      </c>
      <c r="R10" s="125" t="s">
        <v>40</v>
      </c>
      <c r="S10" s="133"/>
      <c r="T10" s="124" t="s">
        <v>133</v>
      </c>
      <c r="U10" s="153">
        <v>104</v>
      </c>
      <c r="V10" s="152"/>
    </row>
    <row r="11" spans="1:22" ht="24" customHeight="1" x14ac:dyDescent="0.2">
      <c r="A11" s="141"/>
      <c r="B11" s="140"/>
      <c r="C11" s="139"/>
      <c r="D11" s="133" t="s">
        <v>164</v>
      </c>
      <c r="E11" s="125" t="s">
        <v>141</v>
      </c>
      <c r="F11" s="132" t="s">
        <v>140</v>
      </c>
      <c r="G11" s="125" t="s">
        <v>139</v>
      </c>
      <c r="H11" s="125" t="s">
        <v>151</v>
      </c>
      <c r="I11" s="125">
        <v>1000</v>
      </c>
      <c r="J11" s="125" t="s">
        <v>163</v>
      </c>
      <c r="K11" s="125" t="s">
        <v>136</v>
      </c>
      <c r="L11" s="138">
        <v>11.1</v>
      </c>
      <c r="M11" s="137">
        <v>233</v>
      </c>
      <c r="N11" s="155">
        <v>9.4</v>
      </c>
      <c r="O11" s="154">
        <v>13</v>
      </c>
      <c r="P11" s="125" t="s">
        <v>135</v>
      </c>
      <c r="Q11" s="125" t="s">
        <v>134</v>
      </c>
      <c r="R11" s="125" t="s">
        <v>40</v>
      </c>
      <c r="S11" s="133"/>
      <c r="T11" s="124" t="s">
        <v>133</v>
      </c>
      <c r="U11" s="153">
        <v>118</v>
      </c>
      <c r="V11" s="152"/>
    </row>
    <row r="12" spans="1:22" ht="24" customHeight="1" x14ac:dyDescent="0.2">
      <c r="A12" s="141"/>
      <c r="B12" s="140"/>
      <c r="C12" s="139"/>
      <c r="D12" s="133" t="s">
        <v>155</v>
      </c>
      <c r="E12" s="125" t="s">
        <v>141</v>
      </c>
      <c r="F12" s="132" t="s">
        <v>140</v>
      </c>
      <c r="G12" s="125" t="s">
        <v>139</v>
      </c>
      <c r="H12" s="125" t="s">
        <v>162</v>
      </c>
      <c r="I12" s="125">
        <v>1000</v>
      </c>
      <c r="J12" s="125" t="s">
        <v>161</v>
      </c>
      <c r="K12" s="125" t="s">
        <v>136</v>
      </c>
      <c r="L12" s="138">
        <v>11.3</v>
      </c>
      <c r="M12" s="137">
        <v>229</v>
      </c>
      <c r="N12" s="155">
        <v>10.3</v>
      </c>
      <c r="O12" s="154">
        <v>13.3</v>
      </c>
      <c r="P12" s="125" t="s">
        <v>135</v>
      </c>
      <c r="Q12" s="125" t="s">
        <v>134</v>
      </c>
      <c r="R12" s="125" t="s">
        <v>40</v>
      </c>
      <c r="S12" s="133" t="s">
        <v>160</v>
      </c>
      <c r="T12" s="124" t="s">
        <v>133</v>
      </c>
      <c r="U12" s="153">
        <v>109</v>
      </c>
      <c r="V12" s="152"/>
    </row>
    <row r="13" spans="1:22" ht="24" customHeight="1" x14ac:dyDescent="0.2">
      <c r="A13" s="141"/>
      <c r="B13" s="140"/>
      <c r="C13" s="139"/>
      <c r="D13" s="133" t="s">
        <v>155</v>
      </c>
      <c r="E13" s="125" t="s">
        <v>141</v>
      </c>
      <c r="F13" s="132" t="s">
        <v>140</v>
      </c>
      <c r="G13" s="125" t="s">
        <v>139</v>
      </c>
      <c r="H13" s="125" t="s">
        <v>159</v>
      </c>
      <c r="I13" s="125" t="s">
        <v>158</v>
      </c>
      <c r="J13" s="125" t="s">
        <v>157</v>
      </c>
      <c r="K13" s="125" t="s">
        <v>136</v>
      </c>
      <c r="L13" s="138">
        <v>11.3</v>
      </c>
      <c r="M13" s="137">
        <v>229</v>
      </c>
      <c r="N13" s="155">
        <v>10.8</v>
      </c>
      <c r="O13" s="154">
        <v>13.5</v>
      </c>
      <c r="P13" s="125" t="s">
        <v>135</v>
      </c>
      <c r="Q13" s="125" t="s">
        <v>134</v>
      </c>
      <c r="R13" s="125" t="s">
        <v>40</v>
      </c>
      <c r="S13" s="133"/>
      <c r="T13" s="124" t="s">
        <v>133</v>
      </c>
      <c r="U13" s="153">
        <v>104</v>
      </c>
      <c r="V13" s="152"/>
    </row>
    <row r="14" spans="1:22" ht="24" customHeight="1" x14ac:dyDescent="0.2">
      <c r="A14" s="141"/>
      <c r="B14" s="140"/>
      <c r="C14" s="139"/>
      <c r="D14" s="133" t="s">
        <v>155</v>
      </c>
      <c r="E14" s="125" t="s">
        <v>141</v>
      </c>
      <c r="F14" s="132" t="s">
        <v>140</v>
      </c>
      <c r="G14" s="125" t="s">
        <v>139</v>
      </c>
      <c r="H14" s="125" t="s">
        <v>126</v>
      </c>
      <c r="I14" s="125">
        <v>1250</v>
      </c>
      <c r="J14" s="125" t="s">
        <v>156</v>
      </c>
      <c r="K14" s="125" t="s">
        <v>136</v>
      </c>
      <c r="L14" s="138">
        <v>11.3</v>
      </c>
      <c r="M14" s="137">
        <v>229</v>
      </c>
      <c r="N14" s="155">
        <v>11</v>
      </c>
      <c r="O14" s="154">
        <v>13.7</v>
      </c>
      <c r="P14" s="125" t="s">
        <v>135</v>
      </c>
      <c r="Q14" s="125" t="s">
        <v>134</v>
      </c>
      <c r="R14" s="125" t="s">
        <v>40</v>
      </c>
      <c r="S14" s="133"/>
      <c r="T14" s="124" t="s">
        <v>133</v>
      </c>
      <c r="U14" s="153">
        <v>102</v>
      </c>
      <c r="V14" s="152"/>
    </row>
    <row r="15" spans="1:22" ht="24" customHeight="1" x14ac:dyDescent="0.2">
      <c r="A15" s="141"/>
      <c r="B15" s="140"/>
      <c r="C15" s="139"/>
      <c r="D15" s="133" t="s">
        <v>155</v>
      </c>
      <c r="E15" s="125" t="s">
        <v>141</v>
      </c>
      <c r="F15" s="132" t="s">
        <v>140</v>
      </c>
      <c r="G15" s="125" t="s">
        <v>139</v>
      </c>
      <c r="H15" s="125" t="s">
        <v>154</v>
      </c>
      <c r="I15" s="125">
        <v>1000</v>
      </c>
      <c r="J15" s="125" t="s">
        <v>153</v>
      </c>
      <c r="K15" s="125" t="s">
        <v>136</v>
      </c>
      <c r="L15" s="138">
        <v>11.1</v>
      </c>
      <c r="M15" s="137">
        <v>233</v>
      </c>
      <c r="N15" s="155">
        <v>10.3</v>
      </c>
      <c r="O15" s="154">
        <v>13.3</v>
      </c>
      <c r="P15" s="125" t="s">
        <v>135</v>
      </c>
      <c r="Q15" s="125" t="s">
        <v>134</v>
      </c>
      <c r="R15" s="125" t="s">
        <v>40</v>
      </c>
      <c r="S15" s="133" t="s">
        <v>152</v>
      </c>
      <c r="T15" s="124" t="s">
        <v>133</v>
      </c>
      <c r="U15" s="153">
        <v>107</v>
      </c>
      <c r="V15" s="152"/>
    </row>
    <row r="16" spans="1:22" ht="24" customHeight="1" x14ac:dyDescent="0.2">
      <c r="A16" s="141"/>
      <c r="B16" s="140"/>
      <c r="C16" s="139"/>
      <c r="D16" s="133" t="s">
        <v>147</v>
      </c>
      <c r="E16" s="125" t="s">
        <v>141</v>
      </c>
      <c r="F16" s="132" t="s">
        <v>140</v>
      </c>
      <c r="G16" s="125" t="s">
        <v>139</v>
      </c>
      <c r="H16" s="125" t="s">
        <v>151</v>
      </c>
      <c r="I16" s="125">
        <v>1000</v>
      </c>
      <c r="J16" s="125" t="s">
        <v>150</v>
      </c>
      <c r="K16" s="125" t="s">
        <v>136</v>
      </c>
      <c r="L16" s="138">
        <v>10.5</v>
      </c>
      <c r="M16" s="137">
        <v>246</v>
      </c>
      <c r="N16" s="155">
        <v>9.4</v>
      </c>
      <c r="O16" s="154">
        <v>13</v>
      </c>
      <c r="P16" s="125" t="s">
        <v>135</v>
      </c>
      <c r="Q16" s="125" t="s">
        <v>134</v>
      </c>
      <c r="R16" s="125" t="s">
        <v>112</v>
      </c>
      <c r="S16" s="133"/>
      <c r="T16" s="124" t="s">
        <v>133</v>
      </c>
      <c r="U16" s="153">
        <v>111</v>
      </c>
      <c r="V16" s="152"/>
    </row>
    <row r="17" spans="1:22" ht="24" customHeight="1" x14ac:dyDescent="0.2">
      <c r="A17" s="141"/>
      <c r="B17" s="140"/>
      <c r="C17" s="139"/>
      <c r="D17" s="133" t="s">
        <v>147</v>
      </c>
      <c r="E17" s="125" t="s">
        <v>141</v>
      </c>
      <c r="F17" s="132" t="s">
        <v>140</v>
      </c>
      <c r="G17" s="125" t="s">
        <v>139</v>
      </c>
      <c r="H17" s="125" t="s">
        <v>149</v>
      </c>
      <c r="I17" s="125">
        <v>1000</v>
      </c>
      <c r="J17" s="125" t="s">
        <v>148</v>
      </c>
      <c r="K17" s="125" t="s">
        <v>136</v>
      </c>
      <c r="L17" s="138">
        <v>10.5</v>
      </c>
      <c r="M17" s="137">
        <v>246</v>
      </c>
      <c r="N17" s="155">
        <v>10.3</v>
      </c>
      <c r="O17" s="154">
        <v>13.3</v>
      </c>
      <c r="P17" s="125" t="s">
        <v>135</v>
      </c>
      <c r="Q17" s="125" t="s">
        <v>134</v>
      </c>
      <c r="R17" s="125" t="s">
        <v>112</v>
      </c>
      <c r="S17" s="133"/>
      <c r="T17" s="124" t="s">
        <v>133</v>
      </c>
      <c r="U17" s="153">
        <v>101</v>
      </c>
      <c r="V17" s="152"/>
    </row>
    <row r="18" spans="1:22" ht="24" customHeight="1" x14ac:dyDescent="0.2">
      <c r="A18" s="141"/>
      <c r="B18" s="140"/>
      <c r="C18" s="139"/>
      <c r="D18" s="133" t="s">
        <v>147</v>
      </c>
      <c r="E18" s="125" t="s">
        <v>141</v>
      </c>
      <c r="F18" s="132" t="s">
        <v>140</v>
      </c>
      <c r="G18" s="125" t="s">
        <v>139</v>
      </c>
      <c r="H18" s="125" t="s">
        <v>146</v>
      </c>
      <c r="I18" s="125">
        <v>1000</v>
      </c>
      <c r="J18" s="125" t="s">
        <v>145</v>
      </c>
      <c r="K18" s="125" t="s">
        <v>136</v>
      </c>
      <c r="L18" s="138">
        <v>10.5</v>
      </c>
      <c r="M18" s="137">
        <v>246</v>
      </c>
      <c r="N18" s="155">
        <v>10.8</v>
      </c>
      <c r="O18" s="154">
        <v>13.5</v>
      </c>
      <c r="P18" s="125" t="s">
        <v>135</v>
      </c>
      <c r="Q18" s="125" t="s">
        <v>134</v>
      </c>
      <c r="R18" s="125" t="s">
        <v>112</v>
      </c>
      <c r="S18" s="133"/>
      <c r="T18" s="124" t="s">
        <v>133</v>
      </c>
      <c r="U18" s="153" t="s">
        <v>133</v>
      </c>
      <c r="V18" s="152"/>
    </row>
    <row r="19" spans="1:22" ht="24" customHeight="1" x14ac:dyDescent="0.2">
      <c r="A19" s="141"/>
      <c r="B19" s="140"/>
      <c r="C19" s="139"/>
      <c r="D19" s="133" t="s">
        <v>142</v>
      </c>
      <c r="E19" s="125" t="s">
        <v>141</v>
      </c>
      <c r="F19" s="132" t="s">
        <v>140</v>
      </c>
      <c r="G19" s="125" t="s">
        <v>139</v>
      </c>
      <c r="H19" s="125" t="s">
        <v>144</v>
      </c>
      <c r="I19" s="125">
        <v>1000</v>
      </c>
      <c r="J19" s="125" t="s">
        <v>143</v>
      </c>
      <c r="K19" s="125" t="s">
        <v>136</v>
      </c>
      <c r="L19" s="138">
        <v>10.5</v>
      </c>
      <c r="M19" s="137">
        <v>246</v>
      </c>
      <c r="N19" s="155">
        <v>9.4</v>
      </c>
      <c r="O19" s="154">
        <v>13</v>
      </c>
      <c r="P19" s="125" t="s">
        <v>135</v>
      </c>
      <c r="Q19" s="125" t="s">
        <v>134</v>
      </c>
      <c r="R19" s="125" t="s">
        <v>112</v>
      </c>
      <c r="S19" s="133"/>
      <c r="T19" s="124" t="s">
        <v>133</v>
      </c>
      <c r="U19" s="153">
        <v>111</v>
      </c>
      <c r="V19" s="152"/>
    </row>
    <row r="20" spans="1:22" ht="24" customHeight="1" thickBot="1" x14ac:dyDescent="0.25">
      <c r="A20" s="136"/>
      <c r="B20" s="135"/>
      <c r="C20" s="134"/>
      <c r="D20" s="133" t="s">
        <v>142</v>
      </c>
      <c r="E20" s="125" t="s">
        <v>141</v>
      </c>
      <c r="F20" s="132" t="s">
        <v>140</v>
      </c>
      <c r="G20" s="125" t="s">
        <v>139</v>
      </c>
      <c r="H20" s="125" t="s">
        <v>138</v>
      </c>
      <c r="I20" s="125">
        <v>1000</v>
      </c>
      <c r="J20" s="125" t="s">
        <v>137</v>
      </c>
      <c r="K20" s="125" t="s">
        <v>136</v>
      </c>
      <c r="L20" s="130">
        <v>10.5</v>
      </c>
      <c r="M20" s="129">
        <v>246</v>
      </c>
      <c r="N20" s="155">
        <v>10.3</v>
      </c>
      <c r="O20" s="154">
        <v>13.3</v>
      </c>
      <c r="P20" s="125" t="s">
        <v>135</v>
      </c>
      <c r="Q20" s="125" t="s">
        <v>134</v>
      </c>
      <c r="R20" s="125" t="s">
        <v>112</v>
      </c>
      <c r="S20" s="133"/>
      <c r="T20" s="124" t="s">
        <v>133</v>
      </c>
      <c r="U20" s="153">
        <v>101</v>
      </c>
      <c r="V20" s="152"/>
    </row>
    <row r="21" spans="1:22" ht="12.6" customHeight="1" x14ac:dyDescent="0.2">
      <c r="A21" s="67"/>
      <c r="B21" s="49" t="s">
        <v>108</v>
      </c>
      <c r="C21" s="68"/>
      <c r="D21" s="68"/>
      <c r="E21" s="69"/>
      <c r="F21" s="149"/>
      <c r="G21" s="69"/>
      <c r="H21" s="69"/>
      <c r="I21" s="69"/>
      <c r="J21" s="69"/>
      <c r="K21" s="69"/>
      <c r="L21" s="147"/>
      <c r="M21" s="148"/>
      <c r="N21" s="150"/>
      <c r="O21" s="150"/>
      <c r="P21" s="69"/>
      <c r="Q21" s="69"/>
      <c r="R21" s="69"/>
      <c r="S21" s="68"/>
      <c r="T21" s="69"/>
      <c r="U21" s="76"/>
      <c r="V21" s="76"/>
    </row>
    <row r="22" spans="1:22" ht="12.6" customHeight="1" x14ac:dyDescent="0.2">
      <c r="A22" s="67"/>
      <c r="B22" s="151" t="s">
        <v>98</v>
      </c>
      <c r="C22" s="68"/>
      <c r="D22" s="68"/>
      <c r="E22" s="69"/>
      <c r="F22" s="149"/>
      <c r="G22" s="69"/>
      <c r="H22" s="69"/>
      <c r="I22" s="69"/>
      <c r="J22" s="69"/>
      <c r="K22" s="69"/>
      <c r="L22" s="147"/>
      <c r="M22" s="148"/>
      <c r="N22" s="150"/>
      <c r="O22" s="150"/>
      <c r="P22" s="69"/>
      <c r="Q22" s="69"/>
      <c r="R22" s="69"/>
      <c r="S22" s="68"/>
      <c r="T22" s="69"/>
      <c r="U22" s="76"/>
      <c r="V22" s="76"/>
    </row>
    <row r="23" spans="1:22" ht="12.75" x14ac:dyDescent="0.2">
      <c r="A23" s="67"/>
      <c r="B23" s="67"/>
      <c r="C23" s="68"/>
      <c r="D23" s="68"/>
      <c r="E23" s="69"/>
      <c r="F23" s="149"/>
      <c r="G23" s="69"/>
      <c r="H23" s="69"/>
      <c r="I23" s="69"/>
      <c r="J23" s="69"/>
      <c r="K23" s="69"/>
      <c r="L23" s="147"/>
      <c r="M23" s="148"/>
      <c r="N23" s="147"/>
      <c r="O23" s="147"/>
      <c r="P23" s="69"/>
      <c r="Q23" s="69"/>
      <c r="R23" s="69"/>
      <c r="S23" s="68"/>
      <c r="T23" s="69"/>
      <c r="U23" s="76"/>
      <c r="V23" s="76"/>
    </row>
    <row r="24" spans="1:22" ht="12.6" customHeight="1" x14ac:dyDescent="0.2">
      <c r="A24" s="67"/>
      <c r="C24" s="68"/>
      <c r="D24" s="68"/>
      <c r="E24" s="69"/>
      <c r="F24" s="149"/>
      <c r="G24" s="69"/>
      <c r="H24" s="69"/>
      <c r="I24" s="69"/>
      <c r="J24" s="69"/>
      <c r="K24" s="69"/>
      <c r="L24" s="147"/>
      <c r="M24" s="148"/>
      <c r="N24" s="147"/>
      <c r="O24" s="147"/>
      <c r="P24" s="69"/>
      <c r="Q24" s="69"/>
      <c r="R24" s="69"/>
      <c r="S24" s="68"/>
      <c r="T24" s="69"/>
      <c r="U24" s="76"/>
      <c r="V24" s="76"/>
    </row>
    <row r="25" spans="1:22" x14ac:dyDescent="0.2">
      <c r="B25" s="2" t="s">
        <v>132</v>
      </c>
    </row>
    <row r="26" spans="1:22" x14ac:dyDescent="0.2">
      <c r="B26" s="2" t="s">
        <v>101</v>
      </c>
    </row>
    <row r="27" spans="1:22" x14ac:dyDescent="0.2">
      <c r="B27" s="2" t="s">
        <v>102</v>
      </c>
    </row>
    <row r="28" spans="1:22" x14ac:dyDescent="0.2">
      <c r="B28" s="2" t="s">
        <v>103</v>
      </c>
    </row>
    <row r="29" spans="1:22" x14ac:dyDescent="0.2">
      <c r="B29" s="2" t="s">
        <v>104</v>
      </c>
    </row>
    <row r="30" spans="1:22" x14ac:dyDescent="0.2">
      <c r="B30" s="2" t="s">
        <v>105</v>
      </c>
    </row>
    <row r="31" spans="1:22" x14ac:dyDescent="0.2">
      <c r="B31" s="2" t="s">
        <v>106</v>
      </c>
    </row>
    <row r="32" spans="1:22" x14ac:dyDescent="0.2">
      <c r="B32" s="2" t="s">
        <v>107</v>
      </c>
    </row>
    <row r="33" spans="3:4" x14ac:dyDescent="0.2">
      <c r="C33" s="49" t="s">
        <v>108</v>
      </c>
    </row>
    <row r="34" spans="3:4" x14ac:dyDescent="0.2">
      <c r="C34" s="55" t="s">
        <v>98</v>
      </c>
    </row>
    <row r="37" spans="3:4" x14ac:dyDescent="0.2">
      <c r="D37" s="146"/>
    </row>
    <row r="38" spans="3:4" x14ac:dyDescent="0.2">
      <c r="D38" s="146"/>
    </row>
  </sheetData>
  <autoFilter ref="A8:V22" xr:uid="{00000000-0009-0000-0000-000000000000}">
    <filterColumn colId="1" showButton="0"/>
  </autoFilter>
  <mergeCells count="22">
    <mergeCell ref="D6:D8"/>
    <mergeCell ref="E6:E8"/>
    <mergeCell ref="F6:F8"/>
    <mergeCell ref="L4:O4"/>
    <mergeCell ref="Q4:S4"/>
    <mergeCell ref="U4:U8"/>
    <mergeCell ref="V4:V8"/>
    <mergeCell ref="L5:L8"/>
    <mergeCell ref="M5:M8"/>
    <mergeCell ref="N5:N8"/>
    <mergeCell ref="O5:O8"/>
    <mergeCell ref="Q5:S5"/>
    <mergeCell ref="R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conditionalFormatting sqref="V9:V20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48" fitToHeight="0" orientation="landscape" r:id="rId1"/>
  <headerFooter alignWithMargins="0">
    <oddHeader>&amp;R様式2-4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2303B-E37C-4B55-A49C-43483F27F18B}">
  <sheetPr>
    <tabColor theme="9"/>
    <pageSetUpPr fitToPage="1"/>
  </sheetPr>
  <dimension ref="A1:Y27"/>
  <sheetViews>
    <sheetView view="pageBreakPreview" zoomScaleNormal="100" zoomScaleSheetLayoutView="100" workbookViewId="0">
      <selection activeCell="I9" sqref="I9"/>
    </sheetView>
  </sheetViews>
  <sheetFormatPr defaultRowHeight="11.25" x14ac:dyDescent="0.2"/>
  <cols>
    <col min="1" max="1" width="4.5" style="2" bestFit="1" customWidth="1"/>
    <col min="2" max="2" width="3.875" style="2" bestFit="1" customWidth="1"/>
    <col min="3" max="3" width="8.5" style="2" bestFit="1" customWidth="1"/>
    <col min="4" max="4" width="9.5" style="2" bestFit="1" customWidth="1"/>
    <col min="5" max="5" width="9.5" style="2" customWidth="1"/>
    <col min="6" max="6" width="7" style="2" customWidth="1"/>
    <col min="7" max="7" width="11.25" style="2" bestFit="1" customWidth="1"/>
    <col min="8" max="8" width="7" style="2" bestFit="1" customWidth="1"/>
    <col min="9" max="10" width="8.375" style="2" bestFit="1" customWidth="1"/>
    <col min="11" max="11" width="9.75" style="2" bestFit="1" customWidth="1"/>
    <col min="12" max="12" width="5.625" style="2" bestFit="1" customWidth="1"/>
    <col min="13" max="13" width="12.25" style="2" bestFit="1" customWidth="1"/>
    <col min="14" max="14" width="11.25" style="2" customWidth="1"/>
    <col min="15" max="15" width="11.25" style="2" bestFit="1" customWidth="1"/>
    <col min="16" max="17" width="7" style="2" bestFit="1" customWidth="1"/>
    <col min="18" max="18" width="4.25" style="2" bestFit="1" customWidth="1"/>
    <col min="19" max="19" width="5.75" style="2" bestFit="1" customWidth="1"/>
    <col min="20" max="20" width="8.125" style="2" bestFit="1" customWidth="1"/>
    <col min="21" max="22" width="8" style="2" bestFit="1" customWidth="1"/>
    <col min="23" max="23" width="9" style="2"/>
    <col min="24" max="24" width="9.75" style="2" bestFit="1" customWidth="1"/>
    <col min="25" max="25" width="3.125" style="2" bestFit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11.25" style="2" customWidth="1"/>
    <col min="272" max="272" width="13.37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11.25" style="2" customWidth="1"/>
    <col min="528" max="528" width="13.37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11.25" style="2" customWidth="1"/>
    <col min="784" max="784" width="13.37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11.25" style="2" customWidth="1"/>
    <col min="1040" max="1040" width="13.37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11.25" style="2" customWidth="1"/>
    <col min="1296" max="1296" width="13.37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11.25" style="2" customWidth="1"/>
    <col min="1552" max="1552" width="13.37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11.25" style="2" customWidth="1"/>
    <col min="1808" max="1808" width="13.37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11.25" style="2" customWidth="1"/>
    <col min="2064" max="2064" width="13.37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11.25" style="2" customWidth="1"/>
    <col min="2320" max="2320" width="13.37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11.25" style="2" customWidth="1"/>
    <col min="2576" max="2576" width="13.37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11.25" style="2" customWidth="1"/>
    <col min="2832" max="2832" width="13.37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11.25" style="2" customWidth="1"/>
    <col min="3088" max="3088" width="13.37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11.25" style="2" customWidth="1"/>
    <col min="3344" max="3344" width="13.37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11.25" style="2" customWidth="1"/>
    <col min="3600" max="3600" width="13.37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11.25" style="2" customWidth="1"/>
    <col min="3856" max="3856" width="13.37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11.25" style="2" customWidth="1"/>
    <col min="4112" max="4112" width="13.37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11.25" style="2" customWidth="1"/>
    <col min="4368" max="4368" width="13.37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11.25" style="2" customWidth="1"/>
    <col min="4624" max="4624" width="13.37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11.25" style="2" customWidth="1"/>
    <col min="4880" max="4880" width="13.37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11.25" style="2" customWidth="1"/>
    <col min="5136" max="5136" width="13.37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11.25" style="2" customWidth="1"/>
    <col min="5392" max="5392" width="13.37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11.25" style="2" customWidth="1"/>
    <col min="5648" max="5648" width="13.37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11.25" style="2" customWidth="1"/>
    <col min="5904" max="5904" width="13.37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11.25" style="2" customWidth="1"/>
    <col min="6160" max="6160" width="13.37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11.25" style="2" customWidth="1"/>
    <col min="6416" max="6416" width="13.37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11.25" style="2" customWidth="1"/>
    <col min="6672" max="6672" width="13.37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11.25" style="2" customWidth="1"/>
    <col min="6928" max="6928" width="13.37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11.25" style="2" customWidth="1"/>
    <col min="7184" max="7184" width="13.37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11.25" style="2" customWidth="1"/>
    <col min="7440" max="7440" width="13.37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11.25" style="2" customWidth="1"/>
    <col min="7696" max="7696" width="13.37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11.25" style="2" customWidth="1"/>
    <col min="7952" max="7952" width="13.37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11.25" style="2" customWidth="1"/>
    <col min="8208" max="8208" width="13.37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11.25" style="2" customWidth="1"/>
    <col min="8464" max="8464" width="13.37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11.25" style="2" customWidth="1"/>
    <col min="8720" max="8720" width="13.37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11.25" style="2" customWidth="1"/>
    <col min="8976" max="8976" width="13.37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11.25" style="2" customWidth="1"/>
    <col min="9232" max="9232" width="13.37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11.25" style="2" customWidth="1"/>
    <col min="9488" max="9488" width="13.37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11.25" style="2" customWidth="1"/>
    <col min="9744" max="9744" width="13.37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11.25" style="2" customWidth="1"/>
    <col min="10000" max="10000" width="13.37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11.25" style="2" customWidth="1"/>
    <col min="10256" max="10256" width="13.37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11.25" style="2" customWidth="1"/>
    <col min="10512" max="10512" width="13.37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11.25" style="2" customWidth="1"/>
    <col min="10768" max="10768" width="13.37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11.25" style="2" customWidth="1"/>
    <col min="11024" max="11024" width="13.37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11.25" style="2" customWidth="1"/>
    <col min="11280" max="11280" width="13.37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11.25" style="2" customWidth="1"/>
    <col min="11536" max="11536" width="13.37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11.25" style="2" customWidth="1"/>
    <col min="11792" max="11792" width="13.37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11.25" style="2" customWidth="1"/>
    <col min="12048" max="12048" width="13.37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11.25" style="2" customWidth="1"/>
    <col min="12304" max="12304" width="13.37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11.25" style="2" customWidth="1"/>
    <col min="12560" max="12560" width="13.37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11.25" style="2" customWidth="1"/>
    <col min="12816" max="12816" width="13.37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11.25" style="2" customWidth="1"/>
    <col min="13072" max="13072" width="13.37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11.25" style="2" customWidth="1"/>
    <col min="13328" max="13328" width="13.37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11.25" style="2" customWidth="1"/>
    <col min="13584" max="13584" width="13.37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11.25" style="2" customWidth="1"/>
    <col min="13840" max="13840" width="13.37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11.25" style="2" customWidth="1"/>
    <col min="14096" max="14096" width="13.37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11.25" style="2" customWidth="1"/>
    <col min="14352" max="14352" width="13.37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11.25" style="2" customWidth="1"/>
    <col min="14608" max="14608" width="13.37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11.25" style="2" customWidth="1"/>
    <col min="14864" max="14864" width="13.37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11.25" style="2" customWidth="1"/>
    <col min="15120" max="15120" width="13.37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11.25" style="2" customWidth="1"/>
    <col min="15376" max="15376" width="13.37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11.25" style="2" customWidth="1"/>
    <col min="15632" max="15632" width="13.37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11.25" style="2" customWidth="1"/>
    <col min="15888" max="15888" width="13.37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11.25" style="2" customWidth="1"/>
    <col min="16144" max="16144" width="13.37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25" ht="21.75" customHeight="1" x14ac:dyDescent="0.25">
      <c r="A1" s="1"/>
      <c r="B1" s="1"/>
      <c r="P1" s="3"/>
      <c r="V1" s="7" t="s">
        <v>215</v>
      </c>
    </row>
    <row r="2" spans="1:25" ht="15" x14ac:dyDescent="0.2">
      <c r="E2" s="4"/>
      <c r="J2" s="5" t="s">
        <v>0</v>
      </c>
      <c r="K2" s="5"/>
      <c r="L2" s="5"/>
      <c r="M2" s="5"/>
      <c r="N2" s="5"/>
      <c r="O2" s="5"/>
      <c r="P2" s="5"/>
      <c r="Q2" s="5"/>
      <c r="R2" s="215"/>
      <c r="S2" s="215"/>
      <c r="T2" s="215"/>
      <c r="U2" s="215"/>
      <c r="V2" s="7" t="s">
        <v>1</v>
      </c>
    </row>
    <row r="3" spans="1:25" ht="23.25" customHeight="1" x14ac:dyDescent="0.25">
      <c r="A3" s="8" t="s">
        <v>2</v>
      </c>
      <c r="B3" s="9"/>
      <c r="C3" s="5"/>
      <c r="I3" s="5"/>
      <c r="P3" s="7"/>
      <c r="U3" s="10"/>
      <c r="V3" s="11" t="s">
        <v>3</v>
      </c>
    </row>
    <row r="4" spans="1:25" ht="12" thickBot="1" x14ac:dyDescent="0.25">
      <c r="A4" s="100" t="s">
        <v>4</v>
      </c>
      <c r="B4" s="116" t="s">
        <v>5</v>
      </c>
      <c r="C4" s="117"/>
      <c r="D4" s="120"/>
      <c r="E4" s="116" t="s">
        <v>6</v>
      </c>
      <c r="F4" s="120"/>
      <c r="G4" s="97" t="s">
        <v>7</v>
      </c>
      <c r="H4" s="103" t="s">
        <v>8</v>
      </c>
      <c r="I4" s="103" t="s">
        <v>9</v>
      </c>
      <c r="J4" s="103" t="s">
        <v>10</v>
      </c>
      <c r="K4" s="104" t="s">
        <v>11</v>
      </c>
      <c r="L4" s="107" t="s">
        <v>12</v>
      </c>
      <c r="M4" s="108"/>
      <c r="N4" s="108"/>
      <c r="O4" s="109"/>
      <c r="P4" s="97" t="s">
        <v>13</v>
      </c>
      <c r="Q4" s="110" t="s">
        <v>214</v>
      </c>
      <c r="R4" s="111"/>
      <c r="S4" s="112"/>
      <c r="T4" s="80" t="s">
        <v>15</v>
      </c>
      <c r="U4" s="82" t="s">
        <v>16</v>
      </c>
      <c r="V4" s="85" t="s">
        <v>17</v>
      </c>
    </row>
    <row r="5" spans="1:25" x14ac:dyDescent="0.2">
      <c r="A5" s="101"/>
      <c r="B5" s="105"/>
      <c r="C5" s="118"/>
      <c r="D5" s="121"/>
      <c r="E5" s="106"/>
      <c r="F5" s="121"/>
      <c r="G5" s="101"/>
      <c r="H5" s="101"/>
      <c r="I5" s="101"/>
      <c r="J5" s="101"/>
      <c r="K5" s="105"/>
      <c r="L5" s="87" t="s">
        <v>18</v>
      </c>
      <c r="M5" s="90" t="s">
        <v>19</v>
      </c>
      <c r="N5" s="93" t="s">
        <v>20</v>
      </c>
      <c r="O5" s="86" t="s">
        <v>21</v>
      </c>
      <c r="P5" s="98"/>
      <c r="Q5" s="113"/>
      <c r="R5" s="114"/>
      <c r="S5" s="115"/>
      <c r="T5" s="81"/>
      <c r="U5" s="83"/>
      <c r="V5" s="86"/>
    </row>
    <row r="6" spans="1:25" x14ac:dyDescent="0.2">
      <c r="A6" s="101"/>
      <c r="B6" s="105"/>
      <c r="C6" s="118"/>
      <c r="D6" s="100" t="s">
        <v>22</v>
      </c>
      <c r="E6" s="100" t="s">
        <v>22</v>
      </c>
      <c r="F6" s="103" t="s">
        <v>23</v>
      </c>
      <c r="G6" s="101"/>
      <c r="H6" s="101"/>
      <c r="I6" s="101"/>
      <c r="J6" s="101"/>
      <c r="K6" s="105"/>
      <c r="L6" s="88"/>
      <c r="M6" s="91"/>
      <c r="N6" s="94"/>
      <c r="O6" s="96"/>
      <c r="P6" s="98"/>
      <c r="Q6" s="97" t="s">
        <v>24</v>
      </c>
      <c r="R6" s="97" t="s">
        <v>25</v>
      </c>
      <c r="S6" s="100" t="s">
        <v>26</v>
      </c>
      <c r="T6" s="77" t="s">
        <v>27</v>
      </c>
      <c r="U6" s="83"/>
      <c r="V6" s="86"/>
    </row>
    <row r="7" spans="1:25" x14ac:dyDescent="0.2">
      <c r="A7" s="101"/>
      <c r="B7" s="105"/>
      <c r="C7" s="118"/>
      <c r="D7" s="101"/>
      <c r="E7" s="101"/>
      <c r="F7" s="101"/>
      <c r="G7" s="101"/>
      <c r="H7" s="101"/>
      <c r="I7" s="101"/>
      <c r="J7" s="101"/>
      <c r="K7" s="105"/>
      <c r="L7" s="88"/>
      <c r="M7" s="91"/>
      <c r="N7" s="94"/>
      <c r="O7" s="96"/>
      <c r="P7" s="98"/>
      <c r="Q7" s="98"/>
      <c r="R7" s="98"/>
      <c r="S7" s="101"/>
      <c r="T7" s="78"/>
      <c r="U7" s="83"/>
      <c r="V7" s="86"/>
    </row>
    <row r="8" spans="1:25" ht="31.5" customHeight="1" x14ac:dyDescent="0.2">
      <c r="A8" s="102"/>
      <c r="B8" s="106"/>
      <c r="C8" s="119"/>
      <c r="D8" s="102"/>
      <c r="E8" s="102"/>
      <c r="F8" s="102"/>
      <c r="G8" s="102"/>
      <c r="H8" s="102"/>
      <c r="I8" s="102"/>
      <c r="J8" s="102"/>
      <c r="K8" s="106"/>
      <c r="L8" s="89"/>
      <c r="M8" s="92"/>
      <c r="N8" s="95"/>
      <c r="O8" s="96"/>
      <c r="P8" s="99"/>
      <c r="Q8" s="99"/>
      <c r="R8" s="99"/>
      <c r="S8" s="102"/>
      <c r="T8" s="79"/>
      <c r="U8" s="84"/>
      <c r="V8" s="86"/>
      <c r="X8" s="21" t="s">
        <v>28</v>
      </c>
      <c r="Y8" s="22" t="s">
        <v>29</v>
      </c>
    </row>
    <row r="9" spans="1:25" ht="63" x14ac:dyDescent="0.2">
      <c r="A9" s="214" t="s">
        <v>213</v>
      </c>
      <c r="B9" s="213"/>
      <c r="C9" s="212" t="s">
        <v>212</v>
      </c>
      <c r="D9" s="204" t="s">
        <v>209</v>
      </c>
      <c r="E9" s="196" t="s">
        <v>211</v>
      </c>
      <c r="F9" s="196">
        <v>2.3929999999999998</v>
      </c>
      <c r="G9" s="196" t="s">
        <v>207</v>
      </c>
      <c r="H9" s="196">
        <v>2100</v>
      </c>
      <c r="I9" s="196">
        <v>500</v>
      </c>
      <c r="J9" s="196">
        <v>2875</v>
      </c>
      <c r="K9" s="203" t="s">
        <v>206</v>
      </c>
      <c r="L9" s="211">
        <v>11.7</v>
      </c>
      <c r="M9" s="210">
        <f>IF(L9&gt;0,1/L9*37.7*68.6,"")</f>
        <v>221.04444444444442</v>
      </c>
      <c r="N9" s="200">
        <v>9</v>
      </c>
      <c r="O9" s="199">
        <v>13.3</v>
      </c>
      <c r="P9" s="196" t="s">
        <v>205</v>
      </c>
      <c r="Q9" s="196" t="s">
        <v>39</v>
      </c>
      <c r="R9" s="196" t="s">
        <v>75</v>
      </c>
      <c r="S9" s="196"/>
      <c r="T9" s="209"/>
      <c r="U9" s="197">
        <v>130</v>
      </c>
      <c r="V9" s="196"/>
      <c r="W9" s="208">
        <v>45231</v>
      </c>
      <c r="X9" s="194" t="s">
        <v>210</v>
      </c>
      <c r="Y9" s="22">
        <f>IFERROR(ROUNDDOWN(L9/O9*100,0),"")</f>
        <v>87</v>
      </c>
    </row>
    <row r="10" spans="1:25" ht="63.75" thickBot="1" x14ac:dyDescent="0.25">
      <c r="A10" s="207"/>
      <c r="B10" s="206"/>
      <c r="C10" s="205"/>
      <c r="D10" s="204" t="s">
        <v>209</v>
      </c>
      <c r="E10" s="196" t="s">
        <v>208</v>
      </c>
      <c r="F10" s="196">
        <v>2.3929999999999998</v>
      </c>
      <c r="G10" s="196" t="s">
        <v>207</v>
      </c>
      <c r="H10" s="196">
        <v>2110</v>
      </c>
      <c r="I10" s="196">
        <v>500</v>
      </c>
      <c r="J10" s="196">
        <v>2885</v>
      </c>
      <c r="K10" s="203" t="s">
        <v>206</v>
      </c>
      <c r="L10" s="202">
        <v>11.7</v>
      </c>
      <c r="M10" s="201">
        <f>IF(L10&gt;0,1/L10*37.7*68.6,"")</f>
        <v>221.04444444444442</v>
      </c>
      <c r="N10" s="200">
        <v>8.8000000000000007</v>
      </c>
      <c r="O10" s="199">
        <v>13</v>
      </c>
      <c r="P10" s="196" t="s">
        <v>205</v>
      </c>
      <c r="Q10" s="196" t="s">
        <v>39</v>
      </c>
      <c r="R10" s="196" t="s">
        <v>75</v>
      </c>
      <c r="S10" s="196"/>
      <c r="T10" s="198"/>
      <c r="U10" s="197">
        <v>132</v>
      </c>
      <c r="V10" s="196">
        <v>90</v>
      </c>
      <c r="W10" s="195"/>
      <c r="X10" s="194" t="s">
        <v>204</v>
      </c>
      <c r="Y10" s="22">
        <f>IFERROR(ROUNDDOWN(L10/O10*100,0),"")</f>
        <v>90</v>
      </c>
    </row>
    <row r="11" spans="1:25" ht="12" x14ac:dyDescent="0.2">
      <c r="A11" s="193"/>
      <c r="B11" s="193"/>
      <c r="C11" s="193"/>
      <c r="D11" s="193"/>
      <c r="E11" s="189"/>
      <c r="F11" s="189"/>
      <c r="G11" s="189"/>
      <c r="H11" s="189"/>
      <c r="I11" s="189"/>
      <c r="J11" s="189"/>
      <c r="K11" s="189"/>
      <c r="L11" s="192"/>
      <c r="M11" s="191"/>
      <c r="N11" s="190"/>
      <c r="O11" s="190"/>
      <c r="P11" s="189"/>
      <c r="Q11" s="189"/>
      <c r="R11" s="189"/>
      <c r="S11" s="189"/>
      <c r="T11" s="189"/>
      <c r="U11" s="189"/>
      <c r="V11" s="189"/>
      <c r="W11" s="35"/>
      <c r="X11" s="188"/>
      <c r="Y11" s="54"/>
    </row>
    <row r="12" spans="1:25" ht="11.25" customHeight="1" x14ac:dyDescent="0.2">
      <c r="A12" s="67"/>
      <c r="B12" s="49" t="s">
        <v>108</v>
      </c>
      <c r="C12" s="68"/>
      <c r="D12" s="186"/>
      <c r="E12" s="69"/>
      <c r="F12" s="149"/>
      <c r="G12" s="69"/>
      <c r="H12" s="69"/>
      <c r="I12" s="69"/>
      <c r="J12" s="69"/>
      <c r="K12" s="69"/>
      <c r="L12" s="183"/>
      <c r="M12" s="185"/>
      <c r="N12" s="184"/>
      <c r="O12" s="183"/>
      <c r="P12" s="69"/>
      <c r="Q12" s="69"/>
      <c r="R12" s="69"/>
      <c r="S12" s="69"/>
      <c r="T12" s="69"/>
      <c r="U12" s="75"/>
      <c r="V12" s="75"/>
      <c r="Y12" s="76" t="str">
        <f>IFERROR(ROUNDDOWN(L12/O12*100,0),"")</f>
        <v/>
      </c>
    </row>
    <row r="13" spans="1:25" ht="11.25" customHeight="1" x14ac:dyDescent="0.2">
      <c r="A13" s="67"/>
      <c r="B13" s="55" t="s">
        <v>98</v>
      </c>
      <c r="C13" s="68"/>
      <c r="D13" s="186"/>
      <c r="E13" s="69"/>
      <c r="F13" s="149"/>
      <c r="G13" s="69"/>
      <c r="H13" s="69"/>
      <c r="I13" s="69"/>
      <c r="J13" s="69"/>
      <c r="K13" s="69"/>
      <c r="L13" s="183"/>
      <c r="M13" s="185"/>
      <c r="N13" s="184"/>
      <c r="O13" s="183"/>
      <c r="P13" s="69"/>
      <c r="Q13" s="69"/>
      <c r="R13" s="69"/>
      <c r="S13" s="69"/>
      <c r="T13" s="69"/>
      <c r="U13" s="75"/>
      <c r="V13" s="75"/>
      <c r="Y13" s="76"/>
    </row>
    <row r="14" spans="1:25" ht="11.25" customHeight="1" x14ac:dyDescent="0.2">
      <c r="A14" s="67"/>
      <c r="B14" s="187" t="s">
        <v>203</v>
      </c>
      <c r="C14" s="68"/>
      <c r="D14" s="186"/>
      <c r="E14" s="69"/>
      <c r="F14" s="149"/>
      <c r="G14" s="69"/>
      <c r="H14" s="69"/>
      <c r="I14" s="69"/>
      <c r="J14" s="69"/>
      <c r="K14" s="69"/>
      <c r="L14" s="183"/>
      <c r="M14" s="185"/>
      <c r="N14" s="184"/>
      <c r="O14" s="183"/>
      <c r="P14" s="69"/>
      <c r="Q14" s="69"/>
      <c r="R14" s="69"/>
      <c r="S14" s="69"/>
      <c r="T14" s="69"/>
      <c r="U14" s="75"/>
      <c r="V14" s="75"/>
      <c r="Y14" s="76"/>
    </row>
    <row r="16" spans="1:25" x14ac:dyDescent="0.2">
      <c r="B16" s="2" t="s">
        <v>99</v>
      </c>
    </row>
    <row r="17" spans="2:14" x14ac:dyDescent="0.2">
      <c r="B17" s="2" t="s">
        <v>100</v>
      </c>
    </row>
    <row r="18" spans="2:14" x14ac:dyDescent="0.2">
      <c r="B18" s="2" t="s">
        <v>101</v>
      </c>
    </row>
    <row r="19" spans="2:14" x14ac:dyDescent="0.2">
      <c r="B19" s="2" t="s">
        <v>102</v>
      </c>
    </row>
    <row r="20" spans="2:14" x14ac:dyDescent="0.2">
      <c r="B20" s="2" t="s">
        <v>103</v>
      </c>
    </row>
    <row r="21" spans="2:14" x14ac:dyDescent="0.2">
      <c r="B21" s="2" t="s">
        <v>104</v>
      </c>
    </row>
    <row r="22" spans="2:14" x14ac:dyDescent="0.2">
      <c r="B22" s="2" t="s">
        <v>105</v>
      </c>
    </row>
    <row r="23" spans="2:14" x14ac:dyDescent="0.2">
      <c r="B23" s="2" t="s">
        <v>106</v>
      </c>
    </row>
    <row r="24" spans="2:14" x14ac:dyDescent="0.2">
      <c r="B24" s="2" t="s">
        <v>107</v>
      </c>
    </row>
    <row r="25" spans="2:14" x14ac:dyDescent="0.2">
      <c r="C25" s="49" t="s">
        <v>108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2:14" x14ac:dyDescent="0.2">
      <c r="C26" s="55" t="s">
        <v>98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customFormat="1" ht="18.75" x14ac:dyDescent="0.4"/>
  </sheetData>
  <mergeCells count="26">
    <mergeCell ref="G4:G8"/>
    <mergeCell ref="D6:D8"/>
    <mergeCell ref="E6:E8"/>
    <mergeCell ref="F6:F8"/>
    <mergeCell ref="A4:A8"/>
    <mergeCell ref="B4:C8"/>
    <mergeCell ref="D4:D5"/>
    <mergeCell ref="E4:F5"/>
    <mergeCell ref="T6:T8"/>
    <mergeCell ref="Q6:Q8"/>
    <mergeCell ref="R6:R8"/>
    <mergeCell ref="S6:S8"/>
    <mergeCell ref="H4:H8"/>
    <mergeCell ref="I4:I8"/>
    <mergeCell ref="J4:J8"/>
    <mergeCell ref="K4:K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2" fitToHeight="0" orientation="landscape" r:id="rId1"/>
  <headerFooter alignWithMargins="0">
    <oddHeader>&amp;R様式2-2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Y40"/>
  <sheetViews>
    <sheetView view="pageBreakPreview" topLeftCell="A22" zoomScaleNormal="100" zoomScaleSheetLayoutView="100" workbookViewId="0">
      <selection activeCell="AA9" sqref="AA9"/>
    </sheetView>
  </sheetViews>
  <sheetFormatPr defaultRowHeight="11.25" x14ac:dyDescent="0.2"/>
  <cols>
    <col min="1" max="1" width="4.375" style="2" bestFit="1" customWidth="1"/>
    <col min="2" max="2" width="3.875" style="2" bestFit="1" customWidth="1"/>
    <col min="3" max="3" width="7.875" style="2" bestFit="1" customWidth="1"/>
    <col min="4" max="4" width="10.375" style="2" bestFit="1" customWidth="1"/>
    <col min="5" max="5" width="10.375" style="2" customWidth="1"/>
    <col min="6" max="6" width="7" style="2" customWidth="1"/>
    <col min="7" max="7" width="11.25" style="2" bestFit="1" customWidth="1"/>
    <col min="8" max="8" width="7" style="2" bestFit="1" customWidth="1"/>
    <col min="9" max="10" width="8.875" style="2" bestFit="1" customWidth="1"/>
    <col min="11" max="11" width="9.75" style="2" bestFit="1" customWidth="1"/>
    <col min="12" max="12" width="5.625" style="2" bestFit="1" customWidth="1"/>
    <col min="13" max="13" width="12.25" style="2" bestFit="1" customWidth="1"/>
    <col min="14" max="14" width="11.25" style="2" customWidth="1"/>
    <col min="15" max="15" width="11.25" style="2" bestFit="1" customWidth="1"/>
    <col min="16" max="17" width="7" style="2" bestFit="1" customWidth="1"/>
    <col min="18" max="18" width="4.25" style="2" bestFit="1" customWidth="1"/>
    <col min="19" max="19" width="5.75" style="2" bestFit="1" customWidth="1"/>
    <col min="20" max="20" width="8.125" style="2" bestFit="1" customWidth="1"/>
    <col min="21" max="22" width="8" style="2" bestFit="1" customWidth="1"/>
    <col min="23" max="23" width="9" style="2"/>
    <col min="24" max="24" width="9.75" style="2" hidden="1" customWidth="1"/>
    <col min="25" max="25" width="3.125" style="2" hidden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11.25" style="2" customWidth="1"/>
    <col min="272" max="272" width="13.37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11.25" style="2" customWidth="1"/>
    <col min="528" max="528" width="13.37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11.25" style="2" customWidth="1"/>
    <col min="784" max="784" width="13.37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11.25" style="2" customWidth="1"/>
    <col min="1040" max="1040" width="13.37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11.25" style="2" customWidth="1"/>
    <col min="1296" max="1296" width="13.37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11.25" style="2" customWidth="1"/>
    <col min="1552" max="1552" width="13.37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11.25" style="2" customWidth="1"/>
    <col min="1808" max="1808" width="13.37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11.25" style="2" customWidth="1"/>
    <col min="2064" max="2064" width="13.37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11.25" style="2" customWidth="1"/>
    <col min="2320" max="2320" width="13.37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11.25" style="2" customWidth="1"/>
    <col min="2576" max="2576" width="13.37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11.25" style="2" customWidth="1"/>
    <col min="2832" max="2832" width="13.37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11.25" style="2" customWidth="1"/>
    <col min="3088" max="3088" width="13.37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11.25" style="2" customWidth="1"/>
    <col min="3344" max="3344" width="13.37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11.25" style="2" customWidth="1"/>
    <col min="3600" max="3600" width="13.37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11.25" style="2" customWidth="1"/>
    <col min="3856" max="3856" width="13.37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11.25" style="2" customWidth="1"/>
    <col min="4112" max="4112" width="13.37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11.25" style="2" customWidth="1"/>
    <col min="4368" max="4368" width="13.37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11.25" style="2" customWidth="1"/>
    <col min="4624" max="4624" width="13.37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11.25" style="2" customWidth="1"/>
    <col min="4880" max="4880" width="13.37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11.25" style="2" customWidth="1"/>
    <col min="5136" max="5136" width="13.37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11.25" style="2" customWidth="1"/>
    <col min="5392" max="5392" width="13.37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11.25" style="2" customWidth="1"/>
    <col min="5648" max="5648" width="13.37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11.25" style="2" customWidth="1"/>
    <col min="5904" max="5904" width="13.37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11.25" style="2" customWidth="1"/>
    <col min="6160" max="6160" width="13.37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11.25" style="2" customWidth="1"/>
    <col min="6416" max="6416" width="13.37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11.25" style="2" customWidth="1"/>
    <col min="6672" max="6672" width="13.37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11.25" style="2" customWidth="1"/>
    <col min="6928" max="6928" width="13.37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11.25" style="2" customWidth="1"/>
    <col min="7184" max="7184" width="13.37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11.25" style="2" customWidth="1"/>
    <col min="7440" max="7440" width="13.37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11.25" style="2" customWidth="1"/>
    <col min="7696" max="7696" width="13.37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11.25" style="2" customWidth="1"/>
    <col min="7952" max="7952" width="13.37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11.25" style="2" customWidth="1"/>
    <col min="8208" max="8208" width="13.37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11.25" style="2" customWidth="1"/>
    <col min="8464" max="8464" width="13.37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11.25" style="2" customWidth="1"/>
    <col min="8720" max="8720" width="13.37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11.25" style="2" customWidth="1"/>
    <col min="8976" max="8976" width="13.37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11.25" style="2" customWidth="1"/>
    <col min="9232" max="9232" width="13.37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11.25" style="2" customWidth="1"/>
    <col min="9488" max="9488" width="13.37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11.25" style="2" customWidth="1"/>
    <col min="9744" max="9744" width="13.37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11.25" style="2" customWidth="1"/>
    <col min="10000" max="10000" width="13.37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11.25" style="2" customWidth="1"/>
    <col min="10256" max="10256" width="13.37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11.25" style="2" customWidth="1"/>
    <col min="10512" max="10512" width="13.37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11.25" style="2" customWidth="1"/>
    <col min="10768" max="10768" width="13.37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11.25" style="2" customWidth="1"/>
    <col min="11024" max="11024" width="13.37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11.25" style="2" customWidth="1"/>
    <col min="11280" max="11280" width="13.37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11.25" style="2" customWidth="1"/>
    <col min="11536" max="11536" width="13.37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11.25" style="2" customWidth="1"/>
    <col min="11792" max="11792" width="13.37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11.25" style="2" customWidth="1"/>
    <col min="12048" max="12048" width="13.37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11.25" style="2" customWidth="1"/>
    <col min="12304" max="12304" width="13.37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11.25" style="2" customWidth="1"/>
    <col min="12560" max="12560" width="13.37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11.25" style="2" customWidth="1"/>
    <col min="12816" max="12816" width="13.37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11.25" style="2" customWidth="1"/>
    <col min="13072" max="13072" width="13.37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11.25" style="2" customWidth="1"/>
    <col min="13328" max="13328" width="13.37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11.25" style="2" customWidth="1"/>
    <col min="13584" max="13584" width="13.37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11.25" style="2" customWidth="1"/>
    <col min="13840" max="13840" width="13.37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11.25" style="2" customWidth="1"/>
    <col min="14096" max="14096" width="13.37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11.25" style="2" customWidth="1"/>
    <col min="14352" max="14352" width="13.37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11.25" style="2" customWidth="1"/>
    <col min="14608" max="14608" width="13.37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11.25" style="2" customWidth="1"/>
    <col min="14864" max="14864" width="13.37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11.25" style="2" customWidth="1"/>
    <col min="15120" max="15120" width="13.37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11.25" style="2" customWidth="1"/>
    <col min="15376" max="15376" width="13.37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11.25" style="2" customWidth="1"/>
    <col min="15632" max="15632" width="13.37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11.25" style="2" customWidth="1"/>
    <col min="15888" max="15888" width="13.37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11.25" style="2" customWidth="1"/>
    <col min="16144" max="16144" width="13.37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25" ht="21.75" customHeight="1" x14ac:dyDescent="0.25">
      <c r="A1" s="1"/>
      <c r="B1" s="1"/>
      <c r="P1" s="3"/>
    </row>
    <row r="2" spans="1:25" ht="15" x14ac:dyDescent="0.2">
      <c r="E2" s="4"/>
      <c r="J2" s="5" t="s">
        <v>0</v>
      </c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7" t="s">
        <v>1</v>
      </c>
    </row>
    <row r="3" spans="1:25" ht="23.25" customHeight="1" x14ac:dyDescent="0.25">
      <c r="A3" s="8" t="s">
        <v>2</v>
      </c>
      <c r="B3" s="9"/>
      <c r="C3" s="5"/>
      <c r="I3" s="5"/>
      <c r="P3" s="7"/>
      <c r="U3" s="10"/>
      <c r="V3" s="11" t="s">
        <v>3</v>
      </c>
    </row>
    <row r="4" spans="1:25" ht="12" thickBot="1" x14ac:dyDescent="0.25">
      <c r="A4" s="100" t="s">
        <v>4</v>
      </c>
      <c r="B4" s="116" t="s">
        <v>5</v>
      </c>
      <c r="C4" s="117"/>
      <c r="D4" s="120"/>
      <c r="E4" s="116" t="s">
        <v>6</v>
      </c>
      <c r="F4" s="120"/>
      <c r="G4" s="97" t="s">
        <v>7</v>
      </c>
      <c r="H4" s="103" t="s">
        <v>8</v>
      </c>
      <c r="I4" s="103" t="s">
        <v>9</v>
      </c>
      <c r="J4" s="103" t="s">
        <v>10</v>
      </c>
      <c r="K4" s="104" t="s">
        <v>11</v>
      </c>
      <c r="L4" s="107" t="s">
        <v>12</v>
      </c>
      <c r="M4" s="108"/>
      <c r="N4" s="108"/>
      <c r="O4" s="109"/>
      <c r="P4" s="97" t="s">
        <v>13</v>
      </c>
      <c r="Q4" s="110" t="s">
        <v>14</v>
      </c>
      <c r="R4" s="111"/>
      <c r="S4" s="112"/>
      <c r="T4" s="80" t="s">
        <v>15</v>
      </c>
      <c r="U4" s="82" t="s">
        <v>16</v>
      </c>
      <c r="V4" s="85" t="s">
        <v>17</v>
      </c>
    </row>
    <row r="5" spans="1:25" x14ac:dyDescent="0.2">
      <c r="A5" s="101"/>
      <c r="B5" s="105"/>
      <c r="C5" s="118"/>
      <c r="D5" s="121"/>
      <c r="E5" s="106"/>
      <c r="F5" s="121"/>
      <c r="G5" s="101"/>
      <c r="H5" s="101"/>
      <c r="I5" s="101"/>
      <c r="J5" s="101"/>
      <c r="K5" s="105"/>
      <c r="L5" s="87" t="s">
        <v>18</v>
      </c>
      <c r="M5" s="90" t="s">
        <v>19</v>
      </c>
      <c r="N5" s="93" t="s">
        <v>20</v>
      </c>
      <c r="O5" s="86" t="s">
        <v>21</v>
      </c>
      <c r="P5" s="98"/>
      <c r="Q5" s="113"/>
      <c r="R5" s="114"/>
      <c r="S5" s="115"/>
      <c r="T5" s="81"/>
      <c r="U5" s="83"/>
      <c r="V5" s="86"/>
    </row>
    <row r="6" spans="1:25" x14ac:dyDescent="0.2">
      <c r="A6" s="101"/>
      <c r="B6" s="105"/>
      <c r="C6" s="118"/>
      <c r="D6" s="100" t="s">
        <v>22</v>
      </c>
      <c r="E6" s="100" t="s">
        <v>22</v>
      </c>
      <c r="F6" s="103" t="s">
        <v>23</v>
      </c>
      <c r="G6" s="101"/>
      <c r="H6" s="101"/>
      <c r="I6" s="101"/>
      <c r="J6" s="101"/>
      <c r="K6" s="105"/>
      <c r="L6" s="88"/>
      <c r="M6" s="91"/>
      <c r="N6" s="94"/>
      <c r="O6" s="96"/>
      <c r="P6" s="98"/>
      <c r="Q6" s="97" t="s">
        <v>24</v>
      </c>
      <c r="R6" s="97" t="s">
        <v>25</v>
      </c>
      <c r="S6" s="100" t="s">
        <v>26</v>
      </c>
      <c r="T6" s="77" t="s">
        <v>27</v>
      </c>
      <c r="U6" s="83"/>
      <c r="V6" s="86"/>
    </row>
    <row r="7" spans="1:25" x14ac:dyDescent="0.2">
      <c r="A7" s="101"/>
      <c r="B7" s="105"/>
      <c r="C7" s="118"/>
      <c r="D7" s="101"/>
      <c r="E7" s="101"/>
      <c r="F7" s="101"/>
      <c r="G7" s="101"/>
      <c r="H7" s="101"/>
      <c r="I7" s="101"/>
      <c r="J7" s="101"/>
      <c r="K7" s="105"/>
      <c r="L7" s="88"/>
      <c r="M7" s="91"/>
      <c r="N7" s="94"/>
      <c r="O7" s="96"/>
      <c r="P7" s="98"/>
      <c r="Q7" s="98"/>
      <c r="R7" s="98"/>
      <c r="S7" s="101"/>
      <c r="T7" s="78"/>
      <c r="U7" s="83"/>
      <c r="V7" s="86"/>
    </row>
    <row r="8" spans="1:25" ht="30" customHeight="1" x14ac:dyDescent="0.2">
      <c r="A8" s="102"/>
      <c r="B8" s="106"/>
      <c r="C8" s="119"/>
      <c r="D8" s="102"/>
      <c r="E8" s="102"/>
      <c r="F8" s="102"/>
      <c r="G8" s="102"/>
      <c r="H8" s="102"/>
      <c r="I8" s="102"/>
      <c r="J8" s="102"/>
      <c r="K8" s="106"/>
      <c r="L8" s="89"/>
      <c r="M8" s="92"/>
      <c r="N8" s="95"/>
      <c r="O8" s="96"/>
      <c r="P8" s="99"/>
      <c r="Q8" s="99"/>
      <c r="R8" s="99"/>
      <c r="S8" s="102"/>
      <c r="T8" s="79"/>
      <c r="U8" s="84"/>
      <c r="V8" s="86"/>
      <c r="X8" s="21" t="s">
        <v>28</v>
      </c>
      <c r="Y8" s="22" t="s">
        <v>29</v>
      </c>
    </row>
    <row r="9" spans="1:25" ht="52.5" x14ac:dyDescent="0.2">
      <c r="A9" s="23" t="s">
        <v>30</v>
      </c>
      <c r="B9" s="24"/>
      <c r="C9" s="25" t="s">
        <v>31</v>
      </c>
      <c r="D9" s="26" t="s">
        <v>32</v>
      </c>
      <c r="E9" s="27" t="s">
        <v>33</v>
      </c>
      <c r="F9" s="27">
        <v>2.754</v>
      </c>
      <c r="G9" s="27" t="s">
        <v>34</v>
      </c>
      <c r="H9" s="27" t="s">
        <v>35</v>
      </c>
      <c r="I9" s="27">
        <v>1200</v>
      </c>
      <c r="J9" s="27" t="s">
        <v>36</v>
      </c>
      <c r="K9" s="28" t="s">
        <v>37</v>
      </c>
      <c r="L9" s="29">
        <v>12.5</v>
      </c>
      <c r="M9" s="30">
        <f t="shared" ref="M9:M24" si="0">IF(L9&gt;0,1/L9*37.7*68.6,"")</f>
        <v>206.89760000000001</v>
      </c>
      <c r="N9" s="31">
        <v>11</v>
      </c>
      <c r="O9" s="32">
        <v>13.7</v>
      </c>
      <c r="P9" s="27" t="s">
        <v>38</v>
      </c>
      <c r="Q9" s="27" t="s">
        <v>39</v>
      </c>
      <c r="R9" s="27" t="s">
        <v>40</v>
      </c>
      <c r="S9" s="27"/>
      <c r="T9" s="33"/>
      <c r="U9" s="34">
        <v>113</v>
      </c>
      <c r="V9" s="27">
        <v>91</v>
      </c>
      <c r="W9" s="35"/>
      <c r="X9" s="36" t="s">
        <v>41</v>
      </c>
      <c r="Y9" s="22">
        <f t="shared" ref="Y9:Y24" si="1">IFERROR(ROUNDDOWN(L9/O9*100,0),"")</f>
        <v>91</v>
      </c>
    </row>
    <row r="10" spans="1:25" ht="52.5" x14ac:dyDescent="0.2">
      <c r="A10" s="37"/>
      <c r="B10" s="24"/>
      <c r="C10" s="38"/>
      <c r="D10" s="26" t="s">
        <v>32</v>
      </c>
      <c r="E10" s="27" t="s">
        <v>33</v>
      </c>
      <c r="F10" s="27">
        <v>2.754</v>
      </c>
      <c r="G10" s="27" t="s">
        <v>34</v>
      </c>
      <c r="H10" s="27" t="s">
        <v>42</v>
      </c>
      <c r="I10" s="27" t="s">
        <v>43</v>
      </c>
      <c r="J10" s="27" t="s">
        <v>44</v>
      </c>
      <c r="K10" s="28" t="s">
        <v>37</v>
      </c>
      <c r="L10" s="29">
        <v>12.4</v>
      </c>
      <c r="M10" s="30">
        <f t="shared" si="0"/>
        <v>208.56612903225806</v>
      </c>
      <c r="N10" s="31">
        <v>11</v>
      </c>
      <c r="O10" s="32">
        <v>13.7</v>
      </c>
      <c r="P10" s="27" t="s">
        <v>38</v>
      </c>
      <c r="Q10" s="27" t="s">
        <v>39</v>
      </c>
      <c r="R10" s="27" t="s">
        <v>40</v>
      </c>
      <c r="S10" s="27"/>
      <c r="T10" s="33"/>
      <c r="U10" s="34">
        <v>112</v>
      </c>
      <c r="V10" s="27">
        <v>90</v>
      </c>
      <c r="W10" s="35"/>
      <c r="X10" s="36" t="s">
        <v>45</v>
      </c>
      <c r="Y10" s="22">
        <f t="shared" si="1"/>
        <v>90</v>
      </c>
    </row>
    <row r="11" spans="1:25" ht="52.5" x14ac:dyDescent="0.2">
      <c r="A11" s="37"/>
      <c r="B11" s="24"/>
      <c r="C11" s="38"/>
      <c r="D11" s="26" t="s">
        <v>32</v>
      </c>
      <c r="E11" s="27" t="s">
        <v>33</v>
      </c>
      <c r="F11" s="27">
        <v>2.754</v>
      </c>
      <c r="G11" s="27" t="s">
        <v>34</v>
      </c>
      <c r="H11" s="27" t="s">
        <v>46</v>
      </c>
      <c r="I11" s="27" t="s">
        <v>43</v>
      </c>
      <c r="J11" s="27" t="s">
        <v>47</v>
      </c>
      <c r="K11" s="28" t="s">
        <v>37</v>
      </c>
      <c r="L11" s="29">
        <v>12.4</v>
      </c>
      <c r="M11" s="30">
        <f t="shared" si="0"/>
        <v>208.56612903225806</v>
      </c>
      <c r="N11" s="31">
        <v>10.8</v>
      </c>
      <c r="O11" s="32">
        <v>13.5</v>
      </c>
      <c r="P11" s="27" t="s">
        <v>38</v>
      </c>
      <c r="Q11" s="27" t="s">
        <v>39</v>
      </c>
      <c r="R11" s="27" t="s">
        <v>40</v>
      </c>
      <c r="S11" s="27"/>
      <c r="T11" s="33"/>
      <c r="U11" s="34">
        <v>114</v>
      </c>
      <c r="V11" s="27">
        <v>91</v>
      </c>
      <c r="W11" s="35"/>
      <c r="X11" s="36" t="s">
        <v>48</v>
      </c>
      <c r="Y11" s="22">
        <f t="shared" si="1"/>
        <v>91</v>
      </c>
    </row>
    <row r="12" spans="1:25" ht="52.5" x14ac:dyDescent="0.2">
      <c r="A12" s="37"/>
      <c r="B12" s="24"/>
      <c r="C12" s="38"/>
      <c r="D12" s="26" t="s">
        <v>32</v>
      </c>
      <c r="E12" s="27" t="s">
        <v>33</v>
      </c>
      <c r="F12" s="27">
        <v>2.754</v>
      </c>
      <c r="G12" s="27" t="s">
        <v>34</v>
      </c>
      <c r="H12" s="27" t="s">
        <v>49</v>
      </c>
      <c r="I12" s="27" t="s">
        <v>50</v>
      </c>
      <c r="J12" s="27" t="s">
        <v>51</v>
      </c>
      <c r="K12" s="28" t="s">
        <v>37</v>
      </c>
      <c r="L12" s="29">
        <v>11.7</v>
      </c>
      <c r="M12" s="30">
        <f t="shared" si="0"/>
        <v>221.04444444444442</v>
      </c>
      <c r="N12" s="31">
        <v>10.8</v>
      </c>
      <c r="O12" s="32">
        <v>13.5</v>
      </c>
      <c r="P12" s="27" t="s">
        <v>38</v>
      </c>
      <c r="Q12" s="27" t="s">
        <v>39</v>
      </c>
      <c r="R12" s="27" t="s">
        <v>40</v>
      </c>
      <c r="S12" s="27"/>
      <c r="T12" s="33"/>
      <c r="U12" s="34">
        <v>108</v>
      </c>
      <c r="V12" s="27"/>
      <c r="W12" s="35"/>
      <c r="X12" s="36" t="s">
        <v>52</v>
      </c>
      <c r="Y12" s="22">
        <f t="shared" si="1"/>
        <v>86</v>
      </c>
    </row>
    <row r="13" spans="1:25" ht="52.5" x14ac:dyDescent="0.2">
      <c r="A13" s="37"/>
      <c r="B13" s="24"/>
      <c r="C13" s="38"/>
      <c r="D13" s="26" t="s">
        <v>53</v>
      </c>
      <c r="E13" s="27" t="s">
        <v>33</v>
      </c>
      <c r="F13" s="27">
        <v>2.754</v>
      </c>
      <c r="G13" s="27" t="s">
        <v>34</v>
      </c>
      <c r="H13" s="27">
        <v>1870</v>
      </c>
      <c r="I13" s="27" t="s">
        <v>54</v>
      </c>
      <c r="J13" s="27" t="s">
        <v>55</v>
      </c>
      <c r="K13" s="28" t="s">
        <v>37</v>
      </c>
      <c r="L13" s="39">
        <v>11.7</v>
      </c>
      <c r="M13" s="40">
        <f>IF(L13&gt;0,1/L13*37.7*68.6,"")</f>
        <v>221.04444444444442</v>
      </c>
      <c r="N13" s="31">
        <v>11</v>
      </c>
      <c r="O13" s="32">
        <v>13.7</v>
      </c>
      <c r="P13" s="27" t="s">
        <v>38</v>
      </c>
      <c r="Q13" s="27" t="s">
        <v>39</v>
      </c>
      <c r="R13" s="27" t="s">
        <v>40</v>
      </c>
      <c r="S13" s="27"/>
      <c r="T13" s="41"/>
      <c r="U13" s="34">
        <v>106</v>
      </c>
      <c r="V13" s="27"/>
      <c r="W13" s="35"/>
      <c r="X13" s="36" t="s">
        <v>56</v>
      </c>
      <c r="Y13" s="22">
        <f>IFERROR(ROUNDDOWN(L13/O13*100,0),"")</f>
        <v>85</v>
      </c>
    </row>
    <row r="14" spans="1:25" ht="52.5" x14ac:dyDescent="0.2">
      <c r="A14" s="37"/>
      <c r="B14" s="24"/>
      <c r="C14" s="38"/>
      <c r="D14" s="26" t="s">
        <v>53</v>
      </c>
      <c r="E14" s="27" t="s">
        <v>33</v>
      </c>
      <c r="F14" s="27">
        <v>2.754</v>
      </c>
      <c r="G14" s="27" t="s">
        <v>34</v>
      </c>
      <c r="H14" s="27" t="s">
        <v>57</v>
      </c>
      <c r="I14" s="27" t="s">
        <v>58</v>
      </c>
      <c r="J14" s="27" t="s">
        <v>59</v>
      </c>
      <c r="K14" s="28" t="s">
        <v>37</v>
      </c>
      <c r="L14" s="29">
        <v>11.7</v>
      </c>
      <c r="M14" s="30">
        <f>IF(L14&gt;0,1/L14*37.7*68.6,"")</f>
        <v>221.04444444444442</v>
      </c>
      <c r="N14" s="31">
        <v>10.8</v>
      </c>
      <c r="O14" s="32">
        <v>13.5</v>
      </c>
      <c r="P14" s="27" t="s">
        <v>38</v>
      </c>
      <c r="Q14" s="27" t="s">
        <v>39</v>
      </c>
      <c r="R14" s="27" t="s">
        <v>40</v>
      </c>
      <c r="S14" s="27"/>
      <c r="T14" s="33"/>
      <c r="U14" s="34">
        <v>108</v>
      </c>
      <c r="V14" s="27"/>
      <c r="W14" s="35"/>
      <c r="X14" s="36" t="s">
        <v>60</v>
      </c>
      <c r="Y14" s="22">
        <f>IFERROR(ROUNDDOWN(L14/O14*100,0),"")</f>
        <v>86</v>
      </c>
    </row>
    <row r="15" spans="1:25" ht="52.5" x14ac:dyDescent="0.2">
      <c r="A15" s="37"/>
      <c r="B15" s="24"/>
      <c r="C15" s="38"/>
      <c r="D15" s="26" t="s">
        <v>53</v>
      </c>
      <c r="E15" s="27" t="s">
        <v>33</v>
      </c>
      <c r="F15" s="27">
        <v>2.754</v>
      </c>
      <c r="G15" s="27" t="s">
        <v>34</v>
      </c>
      <c r="H15" s="27">
        <v>2000</v>
      </c>
      <c r="I15" s="27" t="s">
        <v>61</v>
      </c>
      <c r="J15" s="27" t="s">
        <v>62</v>
      </c>
      <c r="K15" s="28" t="s">
        <v>37</v>
      </c>
      <c r="L15" s="29">
        <v>11.7</v>
      </c>
      <c r="M15" s="30">
        <f>IF(L15&gt;0,1/L15*37.7*68.6,"")</f>
        <v>221.04444444444442</v>
      </c>
      <c r="N15" s="31">
        <v>10.3</v>
      </c>
      <c r="O15" s="32">
        <v>13.3</v>
      </c>
      <c r="P15" s="27" t="s">
        <v>38</v>
      </c>
      <c r="Q15" s="27" t="s">
        <v>39</v>
      </c>
      <c r="R15" s="27" t="s">
        <v>40</v>
      </c>
      <c r="S15" s="27"/>
      <c r="T15" s="33"/>
      <c r="U15" s="34">
        <v>113</v>
      </c>
      <c r="V15" s="27"/>
      <c r="W15" s="35"/>
      <c r="X15" s="36" t="s">
        <v>63</v>
      </c>
      <c r="Y15" s="22">
        <f>IFERROR(ROUNDDOWN(L15/O15*100,0),"")</f>
        <v>87</v>
      </c>
    </row>
    <row r="16" spans="1:25" ht="52.5" x14ac:dyDescent="0.2">
      <c r="A16" s="37"/>
      <c r="B16" s="24"/>
      <c r="C16" s="38"/>
      <c r="D16" s="26" t="s">
        <v>64</v>
      </c>
      <c r="E16" s="27" t="s">
        <v>33</v>
      </c>
      <c r="F16" s="27">
        <v>2.754</v>
      </c>
      <c r="G16" s="27" t="s">
        <v>34</v>
      </c>
      <c r="H16" s="27" t="s">
        <v>65</v>
      </c>
      <c r="I16" s="27" t="s">
        <v>50</v>
      </c>
      <c r="J16" s="27" t="s">
        <v>66</v>
      </c>
      <c r="K16" s="28" t="s">
        <v>37</v>
      </c>
      <c r="L16" s="29">
        <v>11.7</v>
      </c>
      <c r="M16" s="30">
        <f>IF(L16&gt;0,1/L16*37.7*68.6,"")</f>
        <v>221.04444444444442</v>
      </c>
      <c r="N16" s="31">
        <v>10.3</v>
      </c>
      <c r="O16" s="32">
        <v>13.3</v>
      </c>
      <c r="P16" s="27" t="s">
        <v>38</v>
      </c>
      <c r="Q16" s="27" t="s">
        <v>39</v>
      </c>
      <c r="R16" s="27" t="s">
        <v>40</v>
      </c>
      <c r="S16" s="27"/>
      <c r="T16" s="33"/>
      <c r="U16" s="34">
        <v>113</v>
      </c>
      <c r="V16" s="27"/>
      <c r="W16" s="35"/>
      <c r="X16" s="36" t="s">
        <v>67</v>
      </c>
      <c r="Y16" s="22">
        <f>IFERROR(ROUNDDOWN(L16/O16*100,0),"")</f>
        <v>87</v>
      </c>
    </row>
    <row r="17" spans="1:25" ht="52.5" x14ac:dyDescent="0.2">
      <c r="A17" s="37"/>
      <c r="B17" s="24"/>
      <c r="C17" s="38"/>
      <c r="D17" s="26" t="s">
        <v>68</v>
      </c>
      <c r="E17" s="27" t="s">
        <v>33</v>
      </c>
      <c r="F17" s="27">
        <v>2.754</v>
      </c>
      <c r="G17" s="27" t="s">
        <v>34</v>
      </c>
      <c r="H17" s="27" t="s">
        <v>69</v>
      </c>
      <c r="I17" s="27" t="s">
        <v>50</v>
      </c>
      <c r="J17" s="27" t="s">
        <v>70</v>
      </c>
      <c r="K17" s="28" t="s">
        <v>37</v>
      </c>
      <c r="L17" s="29">
        <v>11.7</v>
      </c>
      <c r="M17" s="30">
        <f>IF(L17&gt;0,1/L17*37.7*68.6,"")</f>
        <v>221.04444444444442</v>
      </c>
      <c r="N17" s="31">
        <v>10.3</v>
      </c>
      <c r="O17" s="32">
        <v>13.3</v>
      </c>
      <c r="P17" s="27" t="s">
        <v>38</v>
      </c>
      <c r="Q17" s="27" t="s">
        <v>39</v>
      </c>
      <c r="R17" s="27" t="s">
        <v>40</v>
      </c>
      <c r="S17" s="27"/>
      <c r="T17" s="33"/>
      <c r="U17" s="34">
        <v>113</v>
      </c>
      <c r="V17" s="27"/>
      <c r="W17" s="35"/>
      <c r="X17" s="36" t="s">
        <v>71</v>
      </c>
      <c r="Y17" s="22">
        <f>IFERROR(ROUNDDOWN(L17/O17*100,0),"")</f>
        <v>87</v>
      </c>
    </row>
    <row r="18" spans="1:25" ht="52.5" x14ac:dyDescent="0.2">
      <c r="A18" s="37"/>
      <c r="B18" s="24"/>
      <c r="C18" s="38"/>
      <c r="D18" s="26" t="s">
        <v>72</v>
      </c>
      <c r="E18" s="27" t="s">
        <v>33</v>
      </c>
      <c r="F18" s="27">
        <v>2.754</v>
      </c>
      <c r="G18" s="27" t="s">
        <v>34</v>
      </c>
      <c r="H18" s="27" t="s">
        <v>73</v>
      </c>
      <c r="I18" s="27" t="s">
        <v>50</v>
      </c>
      <c r="J18" s="27" t="s">
        <v>74</v>
      </c>
      <c r="K18" s="28" t="s">
        <v>37</v>
      </c>
      <c r="L18" s="29">
        <v>11.7</v>
      </c>
      <c r="M18" s="30">
        <f t="shared" si="0"/>
        <v>221.04444444444442</v>
      </c>
      <c r="N18" s="31">
        <v>10.8</v>
      </c>
      <c r="O18" s="32">
        <v>13.5</v>
      </c>
      <c r="P18" s="27" t="s">
        <v>38</v>
      </c>
      <c r="Q18" s="27" t="s">
        <v>39</v>
      </c>
      <c r="R18" s="27" t="s">
        <v>75</v>
      </c>
      <c r="S18" s="27"/>
      <c r="T18" s="33"/>
      <c r="U18" s="34">
        <v>108</v>
      </c>
      <c r="V18" s="27"/>
      <c r="W18" s="35"/>
      <c r="X18" s="36" t="s">
        <v>76</v>
      </c>
      <c r="Y18" s="22">
        <f t="shared" si="1"/>
        <v>86</v>
      </c>
    </row>
    <row r="19" spans="1:25" ht="52.5" x14ac:dyDescent="0.2">
      <c r="A19" s="37"/>
      <c r="B19" s="24"/>
      <c r="C19" s="38"/>
      <c r="D19" s="26" t="s">
        <v>72</v>
      </c>
      <c r="E19" s="27" t="s">
        <v>33</v>
      </c>
      <c r="F19" s="27">
        <v>2.754</v>
      </c>
      <c r="G19" s="27" t="s">
        <v>34</v>
      </c>
      <c r="H19" s="27" t="s">
        <v>77</v>
      </c>
      <c r="I19" s="27" t="s">
        <v>78</v>
      </c>
      <c r="J19" s="27" t="s">
        <v>79</v>
      </c>
      <c r="K19" s="28" t="s">
        <v>37</v>
      </c>
      <c r="L19" s="29">
        <v>11.6</v>
      </c>
      <c r="M19" s="30">
        <f t="shared" si="0"/>
        <v>222.95000000000002</v>
      </c>
      <c r="N19" s="31">
        <v>10.8</v>
      </c>
      <c r="O19" s="32">
        <v>13.5</v>
      </c>
      <c r="P19" s="27" t="s">
        <v>38</v>
      </c>
      <c r="Q19" s="27" t="s">
        <v>39</v>
      </c>
      <c r="R19" s="27" t="s">
        <v>75</v>
      </c>
      <c r="S19" s="27"/>
      <c r="T19" s="33"/>
      <c r="U19" s="34">
        <v>107</v>
      </c>
      <c r="V19" s="27"/>
      <c r="W19" s="35"/>
      <c r="X19" s="36" t="s">
        <v>80</v>
      </c>
      <c r="Y19" s="22">
        <f t="shared" si="1"/>
        <v>85</v>
      </c>
    </row>
    <row r="20" spans="1:25" ht="52.5" x14ac:dyDescent="0.2">
      <c r="A20" s="37"/>
      <c r="B20" s="24"/>
      <c r="C20" s="38"/>
      <c r="D20" s="26" t="s">
        <v>72</v>
      </c>
      <c r="E20" s="27" t="s">
        <v>33</v>
      </c>
      <c r="F20" s="27">
        <v>2.754</v>
      </c>
      <c r="G20" s="27" t="s">
        <v>34</v>
      </c>
      <c r="H20" s="27" t="s">
        <v>81</v>
      </c>
      <c r="I20" s="27" t="s">
        <v>78</v>
      </c>
      <c r="J20" s="27" t="s">
        <v>82</v>
      </c>
      <c r="K20" s="28" t="s">
        <v>37</v>
      </c>
      <c r="L20" s="29">
        <v>11.6</v>
      </c>
      <c r="M20" s="30">
        <f t="shared" si="0"/>
        <v>222.95000000000002</v>
      </c>
      <c r="N20" s="31">
        <v>10.3</v>
      </c>
      <c r="O20" s="32">
        <v>13.3</v>
      </c>
      <c r="P20" s="27" t="s">
        <v>38</v>
      </c>
      <c r="Q20" s="27" t="s">
        <v>39</v>
      </c>
      <c r="R20" s="27" t="s">
        <v>75</v>
      </c>
      <c r="S20" s="27"/>
      <c r="T20" s="33"/>
      <c r="U20" s="34">
        <v>112</v>
      </c>
      <c r="V20" s="27"/>
      <c r="W20" s="35"/>
      <c r="X20" s="36" t="s">
        <v>83</v>
      </c>
      <c r="Y20" s="22">
        <f t="shared" si="1"/>
        <v>87</v>
      </c>
    </row>
    <row r="21" spans="1:25" ht="52.5" x14ac:dyDescent="0.2">
      <c r="A21" s="37"/>
      <c r="B21" s="24"/>
      <c r="C21" s="38"/>
      <c r="D21" s="26" t="s">
        <v>72</v>
      </c>
      <c r="E21" s="27" t="s">
        <v>33</v>
      </c>
      <c r="F21" s="27">
        <v>2.754</v>
      </c>
      <c r="G21" s="27" t="s">
        <v>34</v>
      </c>
      <c r="H21" s="27">
        <v>2110</v>
      </c>
      <c r="I21" s="27" t="s">
        <v>61</v>
      </c>
      <c r="J21" s="27" t="s">
        <v>84</v>
      </c>
      <c r="K21" s="28" t="s">
        <v>37</v>
      </c>
      <c r="L21" s="29">
        <v>11.6</v>
      </c>
      <c r="M21" s="30">
        <f t="shared" si="0"/>
        <v>222.95000000000002</v>
      </c>
      <c r="N21" s="31">
        <v>9.4</v>
      </c>
      <c r="O21" s="32">
        <v>13</v>
      </c>
      <c r="P21" s="27" t="s">
        <v>38</v>
      </c>
      <c r="Q21" s="27" t="s">
        <v>39</v>
      </c>
      <c r="R21" s="27" t="s">
        <v>75</v>
      </c>
      <c r="S21" s="27"/>
      <c r="T21" s="33"/>
      <c r="U21" s="34">
        <v>123</v>
      </c>
      <c r="V21" s="27"/>
      <c r="W21" s="35"/>
      <c r="X21" s="36" t="s">
        <v>85</v>
      </c>
      <c r="Y21" s="22">
        <f t="shared" si="1"/>
        <v>89</v>
      </c>
    </row>
    <row r="22" spans="1:25" ht="52.5" x14ac:dyDescent="0.2">
      <c r="A22" s="37"/>
      <c r="B22" s="24"/>
      <c r="C22" s="38"/>
      <c r="D22" s="26" t="s">
        <v>86</v>
      </c>
      <c r="E22" s="27" t="s">
        <v>33</v>
      </c>
      <c r="F22" s="27">
        <v>2.754</v>
      </c>
      <c r="G22" s="27" t="s">
        <v>34</v>
      </c>
      <c r="H22" s="27" t="s">
        <v>87</v>
      </c>
      <c r="I22" s="27" t="s">
        <v>50</v>
      </c>
      <c r="J22" s="27" t="s">
        <v>88</v>
      </c>
      <c r="K22" s="28" t="s">
        <v>37</v>
      </c>
      <c r="L22" s="29">
        <v>11.5</v>
      </c>
      <c r="M22" s="30">
        <f>IF(L22&gt;0,1/L22*37.7*68.6,"")</f>
        <v>224.88869565217391</v>
      </c>
      <c r="N22" s="31">
        <v>10.8</v>
      </c>
      <c r="O22" s="32">
        <v>13.5</v>
      </c>
      <c r="P22" s="27" t="s">
        <v>38</v>
      </c>
      <c r="Q22" s="27" t="s">
        <v>39</v>
      </c>
      <c r="R22" s="27" t="s">
        <v>75</v>
      </c>
      <c r="S22" s="27"/>
      <c r="T22" s="33"/>
      <c r="U22" s="34">
        <v>106</v>
      </c>
      <c r="V22" s="27"/>
      <c r="W22" s="35"/>
      <c r="X22" s="36" t="s">
        <v>89</v>
      </c>
      <c r="Y22" s="22">
        <f>IFERROR(ROUNDDOWN(L22/O22*100,0),"")</f>
        <v>85</v>
      </c>
    </row>
    <row r="23" spans="1:25" ht="52.5" x14ac:dyDescent="0.2">
      <c r="A23" s="37"/>
      <c r="B23" s="24"/>
      <c r="C23" s="38"/>
      <c r="D23" s="26" t="s">
        <v>86</v>
      </c>
      <c r="E23" s="27" t="s">
        <v>33</v>
      </c>
      <c r="F23" s="27">
        <v>2.754</v>
      </c>
      <c r="G23" s="27" t="s">
        <v>34</v>
      </c>
      <c r="H23" s="27" t="s">
        <v>90</v>
      </c>
      <c r="I23" s="27" t="s">
        <v>50</v>
      </c>
      <c r="J23" s="27" t="s">
        <v>91</v>
      </c>
      <c r="K23" s="28" t="s">
        <v>37</v>
      </c>
      <c r="L23" s="29">
        <v>11.5</v>
      </c>
      <c r="M23" s="30">
        <f>IF(L23&gt;0,1/L23*37.7*68.6,"")</f>
        <v>224.88869565217391</v>
      </c>
      <c r="N23" s="31">
        <v>10.3</v>
      </c>
      <c r="O23" s="32">
        <v>13.3</v>
      </c>
      <c r="P23" s="27" t="s">
        <v>38</v>
      </c>
      <c r="Q23" s="27" t="s">
        <v>39</v>
      </c>
      <c r="R23" s="27" t="s">
        <v>75</v>
      </c>
      <c r="S23" s="27"/>
      <c r="T23" s="33"/>
      <c r="U23" s="34">
        <v>111</v>
      </c>
      <c r="V23" s="27"/>
      <c r="W23" s="35"/>
      <c r="X23" s="36" t="s">
        <v>92</v>
      </c>
      <c r="Y23" s="22">
        <f>IFERROR(ROUNDDOWN(L23/O23*100,0),"")</f>
        <v>86</v>
      </c>
    </row>
    <row r="24" spans="1:25" ht="53.25" thickBot="1" x14ac:dyDescent="0.25">
      <c r="A24" s="42"/>
      <c r="B24" s="43"/>
      <c r="C24" s="44"/>
      <c r="D24" s="26" t="s">
        <v>93</v>
      </c>
      <c r="E24" s="27" t="s">
        <v>33</v>
      </c>
      <c r="F24" s="27">
        <v>2.754</v>
      </c>
      <c r="G24" s="27" t="s">
        <v>34</v>
      </c>
      <c r="H24" s="27" t="s">
        <v>94</v>
      </c>
      <c r="I24" s="27" t="s">
        <v>95</v>
      </c>
      <c r="J24" s="27" t="s">
        <v>96</v>
      </c>
      <c r="K24" s="28" t="s">
        <v>37</v>
      </c>
      <c r="L24" s="45">
        <v>11</v>
      </c>
      <c r="M24" s="46">
        <f t="shared" si="0"/>
        <v>235.1109090909091</v>
      </c>
      <c r="N24" s="31">
        <v>9.4</v>
      </c>
      <c r="O24" s="32">
        <v>13</v>
      </c>
      <c r="P24" s="27" t="s">
        <v>38</v>
      </c>
      <c r="Q24" s="27" t="s">
        <v>39</v>
      </c>
      <c r="R24" s="27" t="s">
        <v>75</v>
      </c>
      <c r="S24" s="27"/>
      <c r="T24" s="33"/>
      <c r="U24" s="34">
        <v>117</v>
      </c>
      <c r="V24" s="27"/>
      <c r="W24" s="35"/>
      <c r="X24" s="36" t="s">
        <v>71</v>
      </c>
      <c r="Y24" s="22">
        <f t="shared" si="1"/>
        <v>84</v>
      </c>
    </row>
    <row r="25" spans="1:25" ht="12" x14ac:dyDescent="0.2">
      <c r="A25" s="47"/>
      <c r="B25" s="47"/>
      <c r="C25" s="48" t="s">
        <v>97</v>
      </c>
      <c r="D25" s="49"/>
      <c r="E25" s="50"/>
      <c r="F25" s="50"/>
      <c r="G25" s="50"/>
      <c r="H25" s="50"/>
      <c r="I25" s="50"/>
      <c r="J25" s="50"/>
      <c r="K25" s="50"/>
      <c r="L25" s="51"/>
      <c r="M25" s="52"/>
      <c r="N25" s="51"/>
      <c r="O25" s="51"/>
      <c r="P25" s="50"/>
      <c r="Q25" s="50"/>
      <c r="R25" s="50"/>
      <c r="S25" s="50"/>
      <c r="T25" s="50"/>
      <c r="U25" s="50"/>
      <c r="V25" s="50"/>
      <c r="W25" s="35"/>
      <c r="X25" s="53"/>
      <c r="Y25" s="54"/>
    </row>
    <row r="26" spans="1:25" ht="12" x14ac:dyDescent="0.2">
      <c r="A26" s="47"/>
      <c r="B26" s="47"/>
      <c r="C26" s="55" t="s">
        <v>98</v>
      </c>
      <c r="D26" s="55"/>
      <c r="E26" s="50"/>
      <c r="F26" s="50"/>
      <c r="G26" s="50"/>
      <c r="H26" s="50"/>
      <c r="I26" s="50"/>
      <c r="J26" s="50"/>
      <c r="K26" s="50"/>
      <c r="L26" s="51"/>
      <c r="M26" s="52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3"/>
      <c r="Y26" s="56"/>
    </row>
    <row r="27" spans="1:25" ht="24" customHeight="1" x14ac:dyDescent="0.2">
      <c r="A27" s="57"/>
      <c r="B27" s="57"/>
      <c r="C27" s="58"/>
      <c r="D27" s="59"/>
      <c r="E27" s="60"/>
      <c r="F27" s="61"/>
      <c r="G27" s="60"/>
      <c r="H27" s="60"/>
      <c r="I27" s="60"/>
      <c r="J27" s="60"/>
      <c r="K27" s="60"/>
      <c r="L27" s="62"/>
      <c r="M27" s="63"/>
      <c r="N27" s="64"/>
      <c r="O27" s="62"/>
      <c r="P27" s="60"/>
      <c r="Q27" s="60"/>
      <c r="R27" s="60"/>
      <c r="S27" s="60"/>
      <c r="T27" s="60"/>
      <c r="U27" s="65"/>
      <c r="V27" s="65"/>
      <c r="W27" s="66"/>
      <c r="X27" s="66"/>
      <c r="Y27" s="56"/>
    </row>
    <row r="29" spans="1:25" x14ac:dyDescent="0.2">
      <c r="B29" s="2" t="s">
        <v>99</v>
      </c>
    </row>
    <row r="30" spans="1:25" x14ac:dyDescent="0.2">
      <c r="B30" s="2" t="s">
        <v>100</v>
      </c>
    </row>
    <row r="31" spans="1:25" x14ac:dyDescent="0.2">
      <c r="B31" s="2" t="s">
        <v>101</v>
      </c>
    </row>
    <row r="32" spans="1:25" x14ac:dyDescent="0.2">
      <c r="B32" s="2" t="s">
        <v>102</v>
      </c>
    </row>
    <row r="33" spans="1:25" x14ac:dyDescent="0.2">
      <c r="B33" s="2" t="s">
        <v>103</v>
      </c>
    </row>
    <row r="34" spans="1:25" x14ac:dyDescent="0.2">
      <c r="B34" s="2" t="s">
        <v>104</v>
      </c>
    </row>
    <row r="35" spans="1:25" x14ac:dyDescent="0.2">
      <c r="B35" s="2" t="s">
        <v>105</v>
      </c>
    </row>
    <row r="36" spans="1:25" x14ac:dyDescent="0.2">
      <c r="B36" s="2" t="s">
        <v>106</v>
      </c>
    </row>
    <row r="37" spans="1:25" x14ac:dyDescent="0.2">
      <c r="B37" s="2" t="s">
        <v>107</v>
      </c>
    </row>
    <row r="38" spans="1:25" x14ac:dyDescent="0.2">
      <c r="C38" s="49" t="s">
        <v>108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25" x14ac:dyDescent="0.2">
      <c r="C39" s="55" t="s">
        <v>98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25" ht="24" customHeight="1" x14ac:dyDescent="0.2">
      <c r="A40" s="67"/>
      <c r="B40" s="67"/>
      <c r="C40" s="67"/>
      <c r="D40" s="68"/>
      <c r="E40" s="69"/>
      <c r="F40" s="70"/>
      <c r="G40" s="71"/>
      <c r="H40" s="69"/>
      <c r="I40" s="69"/>
      <c r="J40" s="69"/>
      <c r="K40" s="71"/>
      <c r="L40" s="72"/>
      <c r="M40" s="73"/>
      <c r="N40" s="73"/>
      <c r="O40" s="72"/>
      <c r="P40" s="69"/>
      <c r="Q40" s="71"/>
      <c r="R40" s="69"/>
      <c r="S40" s="69"/>
      <c r="T40" s="74"/>
      <c r="U40" s="75"/>
      <c r="V40" s="75"/>
      <c r="Y40" s="76"/>
    </row>
  </sheetData>
  <mergeCells count="26">
    <mergeCell ref="H4:H8"/>
    <mergeCell ref="D6:D8"/>
    <mergeCell ref="E6:E8"/>
    <mergeCell ref="F6:F8"/>
    <mergeCell ref="A4:A8"/>
    <mergeCell ref="B4:C8"/>
    <mergeCell ref="D4:D5"/>
    <mergeCell ref="E4:F5"/>
    <mergeCell ref="G4:G8"/>
    <mergeCell ref="I4:I8"/>
    <mergeCell ref="J4:J8"/>
    <mergeCell ref="K4:K8"/>
    <mergeCell ref="L4:O4"/>
    <mergeCell ref="P4:P8"/>
    <mergeCell ref="T6:T8"/>
    <mergeCell ref="T4:T5"/>
    <mergeCell ref="U4:U8"/>
    <mergeCell ref="V4:V8"/>
    <mergeCell ref="L5:L8"/>
    <mergeCell ref="M5:M8"/>
    <mergeCell ref="N5:N8"/>
    <mergeCell ref="O5:O8"/>
    <mergeCell ref="Q6:Q8"/>
    <mergeCell ref="R6:R8"/>
    <mergeCell ref="S6:S8"/>
    <mergeCell ref="Q4:S5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1" fitToHeight="0" orientation="landscape" r:id="rId1"/>
  <headerFooter alignWithMargins="0">
    <oddHeader>&amp;R様式2-2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Isuzu</vt:lpstr>
      <vt:lpstr>Mazda</vt:lpstr>
      <vt:lpstr>Nissan</vt:lpstr>
      <vt:lpstr>TMT</vt:lpstr>
      <vt:lpstr>Toyota</vt:lpstr>
      <vt:lpstr>Isuzu!Print_Area</vt:lpstr>
      <vt:lpstr>Mazda!Print_Area</vt:lpstr>
      <vt:lpstr>Nissan!Print_Area</vt:lpstr>
      <vt:lpstr>TMT!Print_Area</vt:lpstr>
      <vt:lpstr>Toyota!Print_Area</vt:lpstr>
      <vt:lpstr>Isuzu!Print_Titles</vt:lpstr>
      <vt:lpstr>Mazda!Print_Titles</vt:lpstr>
      <vt:lpstr>Nissan!Print_Titles</vt:lpstr>
      <vt:lpstr>TMT!Print_Titles</vt:lpstr>
      <vt:lpstr>Toyota!Print_Titles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2023-06-26T09:41:40Z</dcterms:created>
  <dcterms:modified xsi:type="dcterms:W3CDTF">2024-03-28T06:34:02Z</dcterms:modified>
</cp:coreProperties>
</file>