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301F608C-23A9-459C-A3A5-990C1AC7507D}" xr6:coauthVersionLast="47" xr6:coauthVersionMax="47" xr10:uidLastSave="{00000000-0000-0000-0000-000000000000}"/>
  <bookViews>
    <workbookView xWindow="-3390" yWindow="-16320" windowWidth="29040" windowHeight="15720" xr2:uid="{445825A1-FAF9-4461-BE06-C289455F7E90}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'1-6'!$A$8:$U$40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'1-6'!$A$2:$U$27</definedName>
    <definedName name="_xlnm.Print_Titles" localSheetId="0">'1-6'!$2:$8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N27" i="1"/>
  <c r="M27" i="1"/>
  <c r="L27" i="1"/>
  <c r="I27" i="1"/>
  <c r="U26" i="1"/>
  <c r="T26" i="1"/>
  <c r="S26" i="1"/>
  <c r="N26" i="1"/>
  <c r="M26" i="1"/>
  <c r="L26" i="1"/>
  <c r="I26" i="1"/>
  <c r="U25" i="1"/>
  <c r="T25" i="1"/>
  <c r="S25" i="1"/>
  <c r="N25" i="1"/>
  <c r="M25" i="1"/>
  <c r="L25" i="1"/>
  <c r="I25" i="1"/>
  <c r="T24" i="1"/>
  <c r="S24" i="1"/>
  <c r="N24" i="1"/>
  <c r="U24" i="1" s="1"/>
  <c r="M24" i="1"/>
  <c r="L24" i="1"/>
  <c r="I24" i="1"/>
  <c r="S23" i="1"/>
  <c r="N23" i="1"/>
  <c r="U23" i="1" s="1"/>
  <c r="M23" i="1"/>
  <c r="T23" i="1" s="1"/>
  <c r="L23" i="1"/>
  <c r="I23" i="1"/>
  <c r="S22" i="1"/>
  <c r="N22" i="1"/>
  <c r="U22" i="1" s="1"/>
  <c r="M22" i="1"/>
  <c r="T22" i="1" s="1"/>
  <c r="L22" i="1"/>
  <c r="I22" i="1"/>
  <c r="U21" i="1"/>
  <c r="S21" i="1"/>
  <c r="N21" i="1"/>
  <c r="M21" i="1"/>
  <c r="T21" i="1" s="1"/>
  <c r="L21" i="1"/>
  <c r="I21" i="1"/>
  <c r="U20" i="1"/>
  <c r="T20" i="1"/>
  <c r="S20" i="1"/>
  <c r="N20" i="1"/>
  <c r="M20" i="1"/>
  <c r="L20" i="1"/>
  <c r="I20" i="1"/>
  <c r="U19" i="1"/>
  <c r="T19" i="1"/>
  <c r="S19" i="1"/>
  <c r="N19" i="1"/>
  <c r="M19" i="1"/>
  <c r="L19" i="1"/>
  <c r="I19" i="1"/>
  <c r="U18" i="1"/>
  <c r="T18" i="1"/>
  <c r="S18" i="1"/>
  <c r="N18" i="1"/>
  <c r="M18" i="1"/>
  <c r="L18" i="1"/>
  <c r="I18" i="1"/>
  <c r="U17" i="1"/>
  <c r="T17" i="1"/>
  <c r="S17" i="1"/>
  <c r="N17" i="1"/>
  <c r="M17" i="1"/>
  <c r="L17" i="1"/>
  <c r="I17" i="1"/>
  <c r="T16" i="1"/>
  <c r="S16" i="1"/>
  <c r="N16" i="1"/>
  <c r="U16" i="1" s="1"/>
  <c r="M16" i="1"/>
  <c r="L16" i="1"/>
  <c r="I16" i="1"/>
  <c r="S15" i="1"/>
  <c r="N15" i="1"/>
  <c r="U15" i="1" s="1"/>
  <c r="M15" i="1"/>
  <c r="T15" i="1" s="1"/>
  <c r="L15" i="1"/>
  <c r="I15" i="1"/>
  <c r="S14" i="1"/>
  <c r="N14" i="1"/>
  <c r="U14" i="1" s="1"/>
  <c r="M14" i="1"/>
  <c r="T14" i="1" s="1"/>
  <c r="L14" i="1"/>
  <c r="I14" i="1"/>
  <c r="U13" i="1"/>
  <c r="S13" i="1"/>
  <c r="N13" i="1"/>
  <c r="M13" i="1"/>
  <c r="T13" i="1" s="1"/>
  <c r="L13" i="1"/>
  <c r="I13" i="1"/>
  <c r="U12" i="1"/>
  <c r="T12" i="1"/>
  <c r="S12" i="1"/>
  <c r="N12" i="1"/>
  <c r="M12" i="1"/>
  <c r="L12" i="1"/>
  <c r="I12" i="1"/>
  <c r="U11" i="1"/>
  <c r="T11" i="1"/>
  <c r="S11" i="1"/>
  <c r="N11" i="1"/>
  <c r="M11" i="1"/>
  <c r="L11" i="1"/>
  <c r="I11" i="1"/>
  <c r="U10" i="1"/>
  <c r="T10" i="1"/>
  <c r="S10" i="1"/>
  <c r="N10" i="1"/>
  <c r="M10" i="1"/>
  <c r="L10" i="1"/>
  <c r="I10" i="1"/>
  <c r="U9" i="1"/>
  <c r="T9" i="1"/>
  <c r="S9" i="1"/>
  <c r="N9" i="1"/>
  <c r="M9" i="1"/>
  <c r="L9" i="1"/>
  <c r="I9" i="1"/>
</calcChain>
</file>

<file path=xl/sharedStrings.xml><?xml version="1.0" encoding="utf-8"?>
<sst xmlns="http://schemas.openxmlformats.org/spreadsheetml/2006/main" count="125" uniqueCount="79">
  <si>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</si>
  <si>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</si>
  <si>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r>
      <rPr>
        <b/>
        <sz val="12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3"/>
  </si>
  <si>
    <t>目標年度（平成27年度/令和２年度）</t>
    <phoneticPr fontId="3"/>
  </si>
  <si>
    <t>メーカー入力欄</t>
    <rPh sb="4" eb="6">
      <t>ニュウリョク</t>
    </rPh>
    <rPh sb="6" eb="7">
      <t>ラン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</si>
  <si>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</si>
  <si>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</si>
  <si>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</si>
  <si>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</si>
  <si>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</si>
  <si>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</si>
  <si>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</si>
  <si>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</si>
  <si>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</si>
  <si>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</si>
  <si>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</si>
  <si>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</si>
  <si>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</si>
  <si>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</si>
  <si>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</si>
  <si>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</si>
  <si>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</si>
  <si>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32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</si>
  <si>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</si>
  <si>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</si>
  <si>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</si>
  <si>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</si>
  <si>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</si>
  <si>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</si>
  <si>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</si>
  <si>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t>ジープ</t>
    <phoneticPr fontId="3"/>
  </si>
  <si>
    <r>
      <rPr>
        <sz val="8"/>
        <rFont val="ＭＳ Ｐゴシック"/>
        <family val="3"/>
        <charset val="128"/>
      </rPr>
      <t>コンパス</t>
    </r>
    <phoneticPr fontId="3"/>
  </si>
  <si>
    <t>3BA-M624</t>
    <phoneticPr fontId="3"/>
  </si>
  <si>
    <t>0001,0011,0021</t>
    <phoneticPr fontId="3"/>
  </si>
  <si>
    <t>B</t>
    <phoneticPr fontId="3"/>
  </si>
  <si>
    <r>
      <t>6AT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</si>
  <si>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t xml:space="preserve"> I, EP</t>
    <phoneticPr fontId="3"/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</si>
  <si>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</t>
    </r>
  </si>
  <si>
    <t>F</t>
    <phoneticPr fontId="3"/>
  </si>
  <si>
    <t>0002,0012,0022</t>
    <phoneticPr fontId="3"/>
  </si>
  <si>
    <t>0003,0013,0023</t>
    <phoneticPr fontId="3"/>
  </si>
  <si>
    <r>
      <t>9AT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</si>
  <si>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t>A</t>
    <phoneticPr fontId="3"/>
  </si>
  <si>
    <t>0004,0014,0024</t>
    <phoneticPr fontId="3"/>
  </si>
  <si>
    <r>
      <rPr>
        <sz val="8"/>
        <rFont val="ＭＳ Ｐゴシック"/>
        <family val="3"/>
        <charset val="128"/>
      </rPr>
      <t>ラングラー</t>
    </r>
    <r>
      <rPr>
        <sz val="8"/>
        <rFont val="Arial"/>
        <family val="2"/>
      </rPr>
      <t xml:space="preserve"> </t>
    </r>
    <r>
      <rPr>
        <sz val="8"/>
        <rFont val="ＭＳ Ｐゴシック"/>
        <family val="3"/>
        <charset val="128"/>
      </rPr>
      <t>アンリミテッド</t>
    </r>
    <phoneticPr fontId="3"/>
  </si>
  <si>
    <t>3BA-JL20L</t>
    <phoneticPr fontId="3"/>
  </si>
  <si>
    <t>0001,0011,0031</t>
    <phoneticPr fontId="3"/>
  </si>
  <si>
    <t>N</t>
    <phoneticPr fontId="3"/>
  </si>
  <si>
    <r>
      <t>8AT × 2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3"/>
  </si>
  <si>
    <t>D,I,EP</t>
    <phoneticPr fontId="3"/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</si>
  <si>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W,EGR</t>
    </r>
    <phoneticPr fontId="3"/>
  </si>
  <si>
    <t>0002,0012,0032</t>
    <phoneticPr fontId="3"/>
  </si>
  <si>
    <t>0023,0033</t>
    <phoneticPr fontId="3"/>
  </si>
  <si>
    <t>0004,0014,0034</t>
    <phoneticPr fontId="3"/>
  </si>
  <si>
    <t>0005,0015,0035</t>
    <phoneticPr fontId="3"/>
  </si>
  <si>
    <t>0026,0036</t>
    <phoneticPr fontId="3"/>
  </si>
  <si>
    <t>0007,0017,0037</t>
    <phoneticPr fontId="3"/>
  </si>
  <si>
    <t>0008,0018,0038</t>
    <phoneticPr fontId="3"/>
  </si>
  <si>
    <t>0029,0039</t>
    <phoneticPr fontId="3"/>
  </si>
  <si>
    <t>0043</t>
  </si>
  <si>
    <r>
      <rPr>
        <sz val="8"/>
        <rFont val="ＭＳ Ｐゴシック"/>
        <family val="3"/>
        <charset val="128"/>
      </rPr>
      <t>４W,EGR</t>
    </r>
    <r>
      <rPr>
        <sz val="8"/>
        <color theme="1"/>
        <rFont val="Arial"/>
        <family val="2"/>
      </rPr>
      <t/>
    </r>
  </si>
  <si>
    <t>0046</t>
  </si>
  <si>
    <r>
      <rPr>
        <sz val="8"/>
        <rFont val="ＭＳ Ｐゴシック"/>
        <family val="3"/>
        <charset val="128"/>
      </rPr>
      <t>５W,EGR</t>
    </r>
    <r>
      <rPr>
        <sz val="8"/>
        <color theme="1"/>
        <rFont val="Arial"/>
        <family val="2"/>
      </rPr>
      <t/>
    </r>
  </si>
  <si>
    <t>0049</t>
  </si>
  <si>
    <r>
      <rPr>
        <sz val="8"/>
        <rFont val="ＭＳ Ｐゴシック"/>
        <family val="3"/>
        <charset val="128"/>
      </rPr>
      <t>６W,EGR</t>
    </r>
    <r>
      <rPr>
        <sz val="8"/>
        <color theme="1"/>
        <rFont val="Arial"/>
        <family val="2"/>
      </rPr>
      <t/>
    </r>
  </si>
  <si>
    <t>0051</t>
  </si>
  <si>
    <r>
      <rPr>
        <sz val="8"/>
        <rFont val="ＭＳ Ｐゴシック"/>
        <family val="3"/>
        <charset val="128"/>
      </rPr>
      <t>７W,EGR</t>
    </r>
    <r>
      <rPr>
        <sz val="8"/>
        <color theme="1"/>
        <rFont val="Arial"/>
        <family val="2"/>
      </rPr>
      <t/>
    </r>
  </si>
  <si>
    <t>0052</t>
  </si>
  <si>
    <r>
      <rPr>
        <sz val="8"/>
        <rFont val="ＭＳ Ｐゴシック"/>
        <family val="3"/>
        <charset val="128"/>
      </rPr>
      <t>８W,EGR</t>
    </r>
    <r>
      <rPr>
        <sz val="8"/>
        <color theme="1"/>
        <rFont val="Arial"/>
        <family val="2"/>
      </rPr>
      <t/>
    </r>
  </si>
  <si>
    <t>0053</t>
  </si>
  <si>
    <r>
      <rPr>
        <sz val="8"/>
        <rFont val="ＭＳ Ｐゴシック"/>
        <family val="3"/>
        <charset val="128"/>
      </rPr>
      <t>９W,EGR</t>
    </r>
    <r>
      <rPr>
        <sz val="8"/>
        <color theme="1"/>
        <rFont val="Arial"/>
        <family val="2"/>
      </rPr>
      <t/>
    </r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</si>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</sst>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name val="ＭＳ Ｐゴシック"/>
      <family val="2"/>
      <charset val="128"/>
    </font>
    <font>
      <b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7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9" fillId="0" borderId="11" xfId="0" applyFont="1" applyBorder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13" xfId="0" applyFont="1" applyBorder="1"/>
    <xf numFmtId="0" fontId="9" fillId="0" borderId="1" xfId="0" applyFont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49" fontId="4" fillId="0" borderId="27" xfId="0" quotePrefix="1" applyNumberFormat="1" applyFont="1" applyBorder="1" applyAlignment="1" applyProtection="1">
      <alignment horizontal="center" vertical="center" wrapText="1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77" fontId="11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11" fillId="3" borderId="29" xfId="1" applyNumberFormat="1" applyFont="1" applyFill="1" applyBorder="1" applyAlignment="1">
      <alignment horizontal="center" vertical="center" wrapText="1"/>
    </xf>
    <xf numFmtId="177" fontId="11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177" fontId="11" fillId="3" borderId="27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27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27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3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quotePrefix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</cellXfs>
  <cellStyles count="2">
    <cellStyle name="標準" xfId="0" builtinId="0"/>
    <cellStyle name="標準 2" xfId="1" xr:uid="{72FF3B04-F5E1-4402-B050-3932D766E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2001-FD0B-4262-AE57-2DE4BFFF0BAD}">
  <sheetPr>
    <tabColor rgb="FFC00000"/>
    <pageSetUpPr fitToPage="1"/>
  </sheetPr>
  <dimension ref="A1:X36"/>
  <sheetViews>
    <sheetView tabSelected="1" view="pageBreakPreview" zoomScale="110" zoomScaleNormal="55" zoomScaleSheetLayoutView="110" workbookViewId="0">
      <pane xSplit="3" ySplit="8" topLeftCell="D9" activePane="bottomRight" state="frozen"/>
      <selection activeCell="F6" sqref="F6:G8"/>
      <selection pane="topRight" activeCell="F6" sqref="F6:G8"/>
      <selection pane="bottomLeft" activeCell="F6" sqref="F6:G8"/>
      <selection pane="bottomRight" activeCell="A9" sqref="A9:A27"/>
    </sheetView>
  </sheetViews>
  <sheetFormatPr defaultColWidth="9" defaultRowHeight="10" x14ac:dyDescent="0.2"/>
  <cols>
    <col min="1" max="1" width="13.26953125" style="106" customWidth="1"/>
    <col min="2" max="2" width="3.90625" style="2" bestFit="1" customWidth="1"/>
    <col min="3" max="3" width="14.6328125" style="2" customWidth="1"/>
    <col min="4" max="4" width="13.90625" style="2" bestFit="1" customWidth="1"/>
    <col min="5" max="5" width="13.90625" style="2" customWidth="1"/>
    <col min="6" max="6" width="10.90625" style="2" customWidth="1"/>
    <col min="7" max="8" width="8.7265625" style="2" customWidth="1"/>
    <col min="9" max="9" width="9" style="2" customWidth="1"/>
    <col min="10" max="10" width="7" style="2" customWidth="1"/>
    <col min="11" max="11" width="5.90625" style="2" customWidth="1"/>
    <col min="12" max="12" width="8.7265625" style="2" customWidth="1"/>
    <col min="13" max="13" width="8.453125" style="2" customWidth="1"/>
    <col min="14" max="14" width="8.6328125" style="2" customWidth="1"/>
    <col min="15" max="15" width="11.26953125" style="2" customWidth="1"/>
    <col min="16" max="16" width="10" style="2" bestFit="1" customWidth="1"/>
    <col min="17" max="17" width="6" style="2" customWidth="1"/>
    <col min="18" max="18" width="13.90625" style="2" customWidth="1"/>
    <col min="19" max="19" width="11" style="2" bestFit="1" customWidth="1"/>
    <col min="20" max="20" width="8.26953125" style="2" bestFit="1" customWidth="1"/>
    <col min="21" max="21" width="8.26953125" style="2" customWidth="1"/>
    <col min="22" max="256" width="9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3.90625" style="2" customWidth="1"/>
    <col min="262" max="262" width="13.08984375" style="2" bestFit="1" customWidth="1"/>
    <col min="263" max="263" width="5.90625" style="2" bestFit="1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9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3.90625" style="2" customWidth="1"/>
    <col min="518" max="518" width="13.08984375" style="2" bestFit="1" customWidth="1"/>
    <col min="519" max="519" width="5.90625" style="2" bestFit="1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9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3.90625" style="2" customWidth="1"/>
    <col min="774" max="774" width="13.08984375" style="2" bestFit="1" customWidth="1"/>
    <col min="775" max="775" width="5.90625" style="2" bestFit="1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9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3.90625" style="2" customWidth="1"/>
    <col min="1030" max="1030" width="13.08984375" style="2" bestFit="1" customWidth="1"/>
    <col min="1031" max="1031" width="5.90625" style="2" bestFit="1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9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3.90625" style="2" customWidth="1"/>
    <col min="1286" max="1286" width="13.08984375" style="2" bestFit="1" customWidth="1"/>
    <col min="1287" max="1287" width="5.90625" style="2" bestFit="1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9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3.90625" style="2" customWidth="1"/>
    <col min="1542" max="1542" width="13.08984375" style="2" bestFit="1" customWidth="1"/>
    <col min="1543" max="1543" width="5.90625" style="2" bestFit="1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9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3.90625" style="2" customWidth="1"/>
    <col min="1798" max="1798" width="13.08984375" style="2" bestFit="1" customWidth="1"/>
    <col min="1799" max="1799" width="5.90625" style="2" bestFit="1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9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3.90625" style="2" customWidth="1"/>
    <col min="2054" max="2054" width="13.08984375" style="2" bestFit="1" customWidth="1"/>
    <col min="2055" max="2055" width="5.90625" style="2" bestFit="1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9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3.90625" style="2" customWidth="1"/>
    <col min="2310" max="2310" width="13.08984375" style="2" bestFit="1" customWidth="1"/>
    <col min="2311" max="2311" width="5.90625" style="2" bestFit="1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9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3.90625" style="2" customWidth="1"/>
    <col min="2566" max="2566" width="13.08984375" style="2" bestFit="1" customWidth="1"/>
    <col min="2567" max="2567" width="5.90625" style="2" bestFit="1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9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3.90625" style="2" customWidth="1"/>
    <col min="2822" max="2822" width="13.08984375" style="2" bestFit="1" customWidth="1"/>
    <col min="2823" max="2823" width="5.90625" style="2" bestFit="1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9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3.90625" style="2" customWidth="1"/>
    <col min="3078" max="3078" width="13.08984375" style="2" bestFit="1" customWidth="1"/>
    <col min="3079" max="3079" width="5.90625" style="2" bestFit="1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9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3.90625" style="2" customWidth="1"/>
    <col min="3334" max="3334" width="13.08984375" style="2" bestFit="1" customWidth="1"/>
    <col min="3335" max="3335" width="5.90625" style="2" bestFit="1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9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3.90625" style="2" customWidth="1"/>
    <col min="3590" max="3590" width="13.08984375" style="2" bestFit="1" customWidth="1"/>
    <col min="3591" max="3591" width="5.90625" style="2" bestFit="1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9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3.90625" style="2" customWidth="1"/>
    <col min="3846" max="3846" width="13.08984375" style="2" bestFit="1" customWidth="1"/>
    <col min="3847" max="3847" width="5.90625" style="2" bestFit="1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9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3.90625" style="2" customWidth="1"/>
    <col min="4102" max="4102" width="13.08984375" style="2" bestFit="1" customWidth="1"/>
    <col min="4103" max="4103" width="5.90625" style="2" bestFit="1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9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3.90625" style="2" customWidth="1"/>
    <col min="4358" max="4358" width="13.08984375" style="2" bestFit="1" customWidth="1"/>
    <col min="4359" max="4359" width="5.90625" style="2" bestFit="1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9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3.90625" style="2" customWidth="1"/>
    <col min="4614" max="4614" width="13.08984375" style="2" bestFit="1" customWidth="1"/>
    <col min="4615" max="4615" width="5.90625" style="2" bestFit="1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9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3.90625" style="2" customWidth="1"/>
    <col min="4870" max="4870" width="13.08984375" style="2" bestFit="1" customWidth="1"/>
    <col min="4871" max="4871" width="5.90625" style="2" bestFit="1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9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3.90625" style="2" customWidth="1"/>
    <col min="5126" max="5126" width="13.08984375" style="2" bestFit="1" customWidth="1"/>
    <col min="5127" max="5127" width="5.90625" style="2" bestFit="1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9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3.90625" style="2" customWidth="1"/>
    <col min="5382" max="5382" width="13.08984375" style="2" bestFit="1" customWidth="1"/>
    <col min="5383" max="5383" width="5.90625" style="2" bestFit="1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9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3.90625" style="2" customWidth="1"/>
    <col min="5638" max="5638" width="13.08984375" style="2" bestFit="1" customWidth="1"/>
    <col min="5639" max="5639" width="5.90625" style="2" bestFit="1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9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3.90625" style="2" customWidth="1"/>
    <col min="5894" max="5894" width="13.08984375" style="2" bestFit="1" customWidth="1"/>
    <col min="5895" max="5895" width="5.90625" style="2" bestFit="1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9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3.90625" style="2" customWidth="1"/>
    <col min="6150" max="6150" width="13.08984375" style="2" bestFit="1" customWidth="1"/>
    <col min="6151" max="6151" width="5.90625" style="2" bestFit="1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9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3.90625" style="2" customWidth="1"/>
    <col min="6406" max="6406" width="13.08984375" style="2" bestFit="1" customWidth="1"/>
    <col min="6407" max="6407" width="5.90625" style="2" bestFit="1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9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3.90625" style="2" customWidth="1"/>
    <col min="6662" max="6662" width="13.08984375" style="2" bestFit="1" customWidth="1"/>
    <col min="6663" max="6663" width="5.90625" style="2" bestFit="1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9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3.90625" style="2" customWidth="1"/>
    <col min="6918" max="6918" width="13.08984375" style="2" bestFit="1" customWidth="1"/>
    <col min="6919" max="6919" width="5.90625" style="2" bestFit="1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9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3.90625" style="2" customWidth="1"/>
    <col min="7174" max="7174" width="13.08984375" style="2" bestFit="1" customWidth="1"/>
    <col min="7175" max="7175" width="5.90625" style="2" bestFit="1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9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3.90625" style="2" customWidth="1"/>
    <col min="7430" max="7430" width="13.08984375" style="2" bestFit="1" customWidth="1"/>
    <col min="7431" max="7431" width="5.90625" style="2" bestFit="1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9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3.90625" style="2" customWidth="1"/>
    <col min="7686" max="7686" width="13.08984375" style="2" bestFit="1" customWidth="1"/>
    <col min="7687" max="7687" width="5.90625" style="2" bestFit="1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9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3.90625" style="2" customWidth="1"/>
    <col min="7942" max="7942" width="13.08984375" style="2" bestFit="1" customWidth="1"/>
    <col min="7943" max="7943" width="5.90625" style="2" bestFit="1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9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3.90625" style="2" customWidth="1"/>
    <col min="8198" max="8198" width="13.08984375" style="2" bestFit="1" customWidth="1"/>
    <col min="8199" max="8199" width="5.90625" style="2" bestFit="1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9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3.90625" style="2" customWidth="1"/>
    <col min="8454" max="8454" width="13.08984375" style="2" bestFit="1" customWidth="1"/>
    <col min="8455" max="8455" width="5.90625" style="2" bestFit="1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9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3.90625" style="2" customWidth="1"/>
    <col min="8710" max="8710" width="13.08984375" style="2" bestFit="1" customWidth="1"/>
    <col min="8711" max="8711" width="5.90625" style="2" bestFit="1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9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3.90625" style="2" customWidth="1"/>
    <col min="8966" max="8966" width="13.08984375" style="2" bestFit="1" customWidth="1"/>
    <col min="8967" max="8967" width="5.90625" style="2" bestFit="1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9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3.90625" style="2" customWidth="1"/>
    <col min="9222" max="9222" width="13.08984375" style="2" bestFit="1" customWidth="1"/>
    <col min="9223" max="9223" width="5.90625" style="2" bestFit="1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9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3.90625" style="2" customWidth="1"/>
    <col min="9478" max="9478" width="13.08984375" style="2" bestFit="1" customWidth="1"/>
    <col min="9479" max="9479" width="5.90625" style="2" bestFit="1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9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3.90625" style="2" customWidth="1"/>
    <col min="9734" max="9734" width="13.08984375" style="2" bestFit="1" customWidth="1"/>
    <col min="9735" max="9735" width="5.90625" style="2" bestFit="1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9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3.90625" style="2" customWidth="1"/>
    <col min="9990" max="9990" width="13.08984375" style="2" bestFit="1" customWidth="1"/>
    <col min="9991" max="9991" width="5.90625" style="2" bestFit="1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9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3.90625" style="2" customWidth="1"/>
    <col min="10246" max="10246" width="13.08984375" style="2" bestFit="1" customWidth="1"/>
    <col min="10247" max="10247" width="5.90625" style="2" bestFit="1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9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3.90625" style="2" customWidth="1"/>
    <col min="10502" max="10502" width="13.08984375" style="2" bestFit="1" customWidth="1"/>
    <col min="10503" max="10503" width="5.90625" style="2" bestFit="1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9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3.90625" style="2" customWidth="1"/>
    <col min="10758" max="10758" width="13.08984375" style="2" bestFit="1" customWidth="1"/>
    <col min="10759" max="10759" width="5.90625" style="2" bestFit="1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9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3.90625" style="2" customWidth="1"/>
    <col min="11014" max="11014" width="13.08984375" style="2" bestFit="1" customWidth="1"/>
    <col min="11015" max="11015" width="5.90625" style="2" bestFit="1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9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3.90625" style="2" customWidth="1"/>
    <col min="11270" max="11270" width="13.08984375" style="2" bestFit="1" customWidth="1"/>
    <col min="11271" max="11271" width="5.90625" style="2" bestFit="1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9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3.90625" style="2" customWidth="1"/>
    <col min="11526" max="11526" width="13.08984375" style="2" bestFit="1" customWidth="1"/>
    <col min="11527" max="11527" width="5.90625" style="2" bestFit="1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9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3.90625" style="2" customWidth="1"/>
    <col min="11782" max="11782" width="13.08984375" style="2" bestFit="1" customWidth="1"/>
    <col min="11783" max="11783" width="5.90625" style="2" bestFit="1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9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3.90625" style="2" customWidth="1"/>
    <col min="12038" max="12038" width="13.08984375" style="2" bestFit="1" customWidth="1"/>
    <col min="12039" max="12039" width="5.90625" style="2" bestFit="1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9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3.90625" style="2" customWidth="1"/>
    <col min="12294" max="12294" width="13.08984375" style="2" bestFit="1" customWidth="1"/>
    <col min="12295" max="12295" width="5.90625" style="2" bestFit="1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9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3.90625" style="2" customWidth="1"/>
    <col min="12550" max="12550" width="13.08984375" style="2" bestFit="1" customWidth="1"/>
    <col min="12551" max="12551" width="5.90625" style="2" bestFit="1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9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3.90625" style="2" customWidth="1"/>
    <col min="12806" max="12806" width="13.08984375" style="2" bestFit="1" customWidth="1"/>
    <col min="12807" max="12807" width="5.90625" style="2" bestFit="1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9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3.90625" style="2" customWidth="1"/>
    <col min="13062" max="13062" width="13.08984375" style="2" bestFit="1" customWidth="1"/>
    <col min="13063" max="13063" width="5.90625" style="2" bestFit="1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9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3.90625" style="2" customWidth="1"/>
    <col min="13318" max="13318" width="13.08984375" style="2" bestFit="1" customWidth="1"/>
    <col min="13319" max="13319" width="5.90625" style="2" bestFit="1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9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3.90625" style="2" customWidth="1"/>
    <col min="13574" max="13574" width="13.08984375" style="2" bestFit="1" customWidth="1"/>
    <col min="13575" max="13575" width="5.90625" style="2" bestFit="1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9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3.90625" style="2" customWidth="1"/>
    <col min="13830" max="13830" width="13.08984375" style="2" bestFit="1" customWidth="1"/>
    <col min="13831" max="13831" width="5.90625" style="2" bestFit="1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9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3.90625" style="2" customWidth="1"/>
    <col min="14086" max="14086" width="13.08984375" style="2" bestFit="1" customWidth="1"/>
    <col min="14087" max="14087" width="5.90625" style="2" bestFit="1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9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3.90625" style="2" customWidth="1"/>
    <col min="14342" max="14342" width="13.08984375" style="2" bestFit="1" customWidth="1"/>
    <col min="14343" max="14343" width="5.90625" style="2" bestFit="1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9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3.90625" style="2" customWidth="1"/>
    <col min="14598" max="14598" width="13.08984375" style="2" bestFit="1" customWidth="1"/>
    <col min="14599" max="14599" width="5.90625" style="2" bestFit="1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9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3.90625" style="2" customWidth="1"/>
    <col min="14854" max="14854" width="13.08984375" style="2" bestFit="1" customWidth="1"/>
    <col min="14855" max="14855" width="5.90625" style="2" bestFit="1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9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3.90625" style="2" customWidth="1"/>
    <col min="15110" max="15110" width="13.08984375" style="2" bestFit="1" customWidth="1"/>
    <col min="15111" max="15111" width="5.90625" style="2" bestFit="1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9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3.90625" style="2" customWidth="1"/>
    <col min="15366" max="15366" width="13.08984375" style="2" bestFit="1" customWidth="1"/>
    <col min="15367" max="15367" width="5.90625" style="2" bestFit="1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9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3.90625" style="2" customWidth="1"/>
    <col min="15622" max="15622" width="13.08984375" style="2" bestFit="1" customWidth="1"/>
    <col min="15623" max="15623" width="5.90625" style="2" bestFit="1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9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3.90625" style="2" customWidth="1"/>
    <col min="15878" max="15878" width="13.08984375" style="2" bestFit="1" customWidth="1"/>
    <col min="15879" max="15879" width="5.90625" style="2" bestFit="1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9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3.90625" style="2" customWidth="1"/>
    <col min="16134" max="16134" width="13.08984375" style="2" bestFit="1" customWidth="1"/>
    <col min="16135" max="16135" width="5.90625" style="2" bestFit="1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9" style="2"/>
  </cols>
  <sheetData>
    <row r="1" spans="1:24" ht="15.5" x14ac:dyDescent="0.35">
      <c r="A1" s="1"/>
      <c r="B1" s="1"/>
      <c r="Q1" s="3"/>
    </row>
    <row r="2" spans="1:24" ht="15.5" x14ac:dyDescent="0.35">
      <c r="A2" s="2"/>
      <c r="F2" s="4"/>
      <c r="J2" s="5" t="s">
        <v>0</v>
      </c>
      <c r="K2" s="5"/>
      <c r="L2" s="5"/>
      <c r="M2" s="5"/>
      <c r="N2" s="5"/>
      <c r="O2" s="5"/>
      <c r="P2" s="6"/>
      <c r="Q2" s="7" t="s">
        <v>1</v>
      </c>
      <c r="R2" s="8"/>
      <c r="S2" s="8"/>
      <c r="T2" s="8"/>
      <c r="U2" s="8"/>
    </row>
    <row r="3" spans="1:24" ht="15.5" x14ac:dyDescent="0.35">
      <c r="A3" s="9" t="s">
        <v>2</v>
      </c>
      <c r="B3" s="9"/>
      <c r="J3" s="6"/>
      <c r="Q3" s="10"/>
      <c r="R3" s="11" t="s">
        <v>3</v>
      </c>
      <c r="S3" s="11"/>
      <c r="T3" s="11"/>
      <c r="U3" s="11"/>
      <c r="W3" s="12" t="s">
        <v>4</v>
      </c>
      <c r="X3" s="13"/>
    </row>
    <row r="4" spans="1:24" ht="12" customHeight="1" thickBot="1" x14ac:dyDescent="0.25">
      <c r="A4" s="14" t="s">
        <v>5</v>
      </c>
      <c r="B4" s="15" t="s">
        <v>6</v>
      </c>
      <c r="C4" s="16"/>
      <c r="D4" s="17"/>
      <c r="E4" s="18"/>
      <c r="F4" s="15" t="s">
        <v>7</v>
      </c>
      <c r="G4" s="19"/>
      <c r="H4" s="20" t="s">
        <v>8</v>
      </c>
      <c r="I4" s="20" t="s">
        <v>9</v>
      </c>
      <c r="J4" s="21" t="s">
        <v>10</v>
      </c>
      <c r="K4" s="22" t="s">
        <v>11</v>
      </c>
      <c r="L4" s="23"/>
      <c r="M4" s="23"/>
      <c r="N4" s="24"/>
      <c r="O4" s="25" t="s">
        <v>12</v>
      </c>
      <c r="P4" s="26" t="s">
        <v>13</v>
      </c>
      <c r="Q4" s="27"/>
      <c r="R4" s="28"/>
      <c r="S4" s="29" t="s">
        <v>14</v>
      </c>
      <c r="T4" s="30" t="s">
        <v>15</v>
      </c>
      <c r="U4" s="25" t="s">
        <v>16</v>
      </c>
      <c r="W4" s="31" t="s">
        <v>17</v>
      </c>
      <c r="X4" s="31" t="s">
        <v>18</v>
      </c>
    </row>
    <row r="5" spans="1:24" ht="11.25" customHeight="1" x14ac:dyDescent="0.2">
      <c r="A5" s="32"/>
      <c r="B5" s="33"/>
      <c r="C5" s="34"/>
      <c r="D5" s="35"/>
      <c r="E5" s="36"/>
      <c r="F5" s="37"/>
      <c r="G5" s="38"/>
      <c r="H5" s="32"/>
      <c r="I5" s="32"/>
      <c r="J5" s="39"/>
      <c r="K5" s="40" t="s">
        <v>19</v>
      </c>
      <c r="L5" s="41" t="s">
        <v>20</v>
      </c>
      <c r="M5" s="42" t="s">
        <v>21</v>
      </c>
      <c r="N5" s="43" t="s">
        <v>22</v>
      </c>
      <c r="O5" s="44"/>
      <c r="P5" s="45"/>
      <c r="Q5" s="46"/>
      <c r="R5" s="47"/>
      <c r="S5" s="48"/>
      <c r="T5" s="49"/>
      <c r="U5" s="50"/>
      <c r="W5" s="31"/>
      <c r="X5" s="31"/>
    </row>
    <row r="6" spans="1:24" x14ac:dyDescent="0.2">
      <c r="A6" s="32"/>
      <c r="B6" s="33"/>
      <c r="C6" s="34"/>
      <c r="D6" s="14" t="s">
        <v>23</v>
      </c>
      <c r="E6" s="51" t="s">
        <v>24</v>
      </c>
      <c r="F6" s="14" t="s">
        <v>23</v>
      </c>
      <c r="G6" s="20" t="s">
        <v>25</v>
      </c>
      <c r="H6" s="32"/>
      <c r="I6" s="32"/>
      <c r="J6" s="39"/>
      <c r="K6" s="52"/>
      <c r="L6" s="53"/>
      <c r="M6" s="52"/>
      <c r="N6" s="54"/>
      <c r="O6" s="44"/>
      <c r="P6" s="25" t="s">
        <v>26</v>
      </c>
      <c r="Q6" s="25" t="s">
        <v>27</v>
      </c>
      <c r="R6" s="55" t="s">
        <v>28</v>
      </c>
      <c r="S6" s="56" t="s">
        <v>29</v>
      </c>
      <c r="T6" s="49"/>
      <c r="U6" s="50"/>
      <c r="W6" s="31"/>
      <c r="X6" s="31"/>
    </row>
    <row r="7" spans="1:24" x14ac:dyDescent="0.2">
      <c r="A7" s="32"/>
      <c r="B7" s="33"/>
      <c r="C7" s="34"/>
      <c r="D7" s="32"/>
      <c r="E7" s="32"/>
      <c r="F7" s="32"/>
      <c r="G7" s="32"/>
      <c r="H7" s="32"/>
      <c r="I7" s="32"/>
      <c r="J7" s="39"/>
      <c r="K7" s="52"/>
      <c r="L7" s="53"/>
      <c r="M7" s="52"/>
      <c r="N7" s="54"/>
      <c r="O7" s="44"/>
      <c r="P7" s="44"/>
      <c r="Q7" s="44"/>
      <c r="R7" s="50"/>
      <c r="S7" s="57"/>
      <c r="T7" s="49"/>
      <c r="U7" s="50"/>
      <c r="W7" s="31"/>
      <c r="X7" s="31"/>
    </row>
    <row r="8" spans="1:24" x14ac:dyDescent="0.2">
      <c r="A8" s="58"/>
      <c r="B8" s="59"/>
      <c r="C8" s="60"/>
      <c r="D8" s="58"/>
      <c r="E8" s="58"/>
      <c r="F8" s="58"/>
      <c r="G8" s="58"/>
      <c r="H8" s="58"/>
      <c r="I8" s="58"/>
      <c r="J8" s="37"/>
      <c r="K8" s="61"/>
      <c r="L8" s="62"/>
      <c r="M8" s="61"/>
      <c r="N8" s="38"/>
      <c r="O8" s="63"/>
      <c r="P8" s="63"/>
      <c r="Q8" s="63"/>
      <c r="R8" s="64"/>
      <c r="S8" s="65"/>
      <c r="T8" s="66"/>
      <c r="U8" s="64"/>
      <c r="W8" s="67"/>
      <c r="X8" s="67"/>
    </row>
    <row r="9" spans="1:24" s="85" customFormat="1" ht="13" x14ac:dyDescent="0.25">
      <c r="A9" s="68" t="s">
        <v>30</v>
      </c>
      <c r="B9" s="21" t="s">
        <v>31</v>
      </c>
      <c r="C9" s="43"/>
      <c r="D9" s="69" t="s">
        <v>32</v>
      </c>
      <c r="E9" s="70" t="s">
        <v>33</v>
      </c>
      <c r="F9" s="69" t="s">
        <v>34</v>
      </c>
      <c r="G9" s="71">
        <v>2.359</v>
      </c>
      <c r="H9" s="72" t="s">
        <v>35</v>
      </c>
      <c r="I9" s="73" t="str">
        <f t="shared" ref="I9:I27" si="0">IF(W9="","",(IF(X9-W9&gt;0,CONCATENATE(TEXT(W9,"#,##0"),"~",TEXT(X9,"#,##0")),TEXT(W9,"#,##0"))))</f>
        <v>1,490</v>
      </c>
      <c r="J9" s="74">
        <v>5</v>
      </c>
      <c r="K9" s="75">
        <v>11.9</v>
      </c>
      <c r="L9" s="76">
        <f t="shared" ref="L9:L27" si="1">IF(K9&gt;0,1/K9*34.6*67.1,"")</f>
        <v>195.0974789915966</v>
      </c>
      <c r="M9" s="77">
        <f t="shared" ref="M9:M27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14.4</v>
      </c>
      <c r="N9" s="78">
        <f t="shared" ref="N9:N27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17.600000000000001</v>
      </c>
      <c r="O9" s="73" t="s">
        <v>36</v>
      </c>
      <c r="P9" s="79" t="s">
        <v>37</v>
      </c>
      <c r="Q9" s="80" t="s">
        <v>38</v>
      </c>
      <c r="R9" s="81"/>
      <c r="S9" s="82" t="str">
        <f t="shared" ref="S9:S27" si="4">IF((LEFT(D9,1)="6"),"☆☆☆☆☆",IF((LEFT(D9,1)="5"),"☆☆☆☆",IF((LEFT(D9,1)="4"),"☆☆☆"," ")))</f>
        <v xml:space="preserve"> </v>
      </c>
      <c r="T9" s="83" t="str">
        <f t="shared" ref="T9:T27" si="5">IFERROR(IF(K9&lt;M9,"",(ROUNDDOWN(K9/M9*100,0))),"")</f>
        <v/>
      </c>
      <c r="U9" s="84" t="str">
        <f t="shared" ref="U9:U27" si="6">IFERROR(IF(K9&lt;N9,"",(ROUNDDOWN(K9/N9*100,0))),"")</f>
        <v/>
      </c>
      <c r="W9" s="80">
        <v>1490</v>
      </c>
      <c r="X9" s="86"/>
    </row>
    <row r="10" spans="1:24" s="85" customFormat="1" ht="13" x14ac:dyDescent="0.25">
      <c r="A10" s="32"/>
      <c r="B10" s="87"/>
      <c r="C10" s="88"/>
      <c r="D10" s="89"/>
      <c r="E10" s="70" t="s">
        <v>39</v>
      </c>
      <c r="F10" s="89"/>
      <c r="G10" s="90"/>
      <c r="H10" s="91"/>
      <c r="I10" s="73" t="str">
        <f t="shared" si="0"/>
        <v>1,520</v>
      </c>
      <c r="J10" s="92"/>
      <c r="K10" s="75">
        <v>11.9</v>
      </c>
      <c r="L10" s="76">
        <f t="shared" si="1"/>
        <v>195.0974789915966</v>
      </c>
      <c r="M10" s="77">
        <f t="shared" si="2"/>
        <v>14.4</v>
      </c>
      <c r="N10" s="78">
        <f t="shared" si="3"/>
        <v>17.600000000000001</v>
      </c>
      <c r="O10" s="73" t="s">
        <v>36</v>
      </c>
      <c r="P10" s="79" t="s">
        <v>37</v>
      </c>
      <c r="Q10" s="80" t="s">
        <v>38</v>
      </c>
      <c r="R10" s="81"/>
      <c r="S10" s="82" t="str">
        <f t="shared" si="4"/>
        <v xml:space="preserve"> </v>
      </c>
      <c r="T10" s="83" t="str">
        <f t="shared" si="5"/>
        <v/>
      </c>
      <c r="U10" s="84" t="str">
        <f t="shared" si="6"/>
        <v/>
      </c>
      <c r="W10" s="80">
        <v>1520</v>
      </c>
      <c r="X10" s="86"/>
    </row>
    <row r="11" spans="1:24" s="85" customFormat="1" ht="13" x14ac:dyDescent="0.25">
      <c r="A11" s="32"/>
      <c r="B11" s="87"/>
      <c r="C11" s="88"/>
      <c r="D11" s="89"/>
      <c r="E11" s="70" t="s">
        <v>40</v>
      </c>
      <c r="F11" s="89"/>
      <c r="G11" s="90"/>
      <c r="H11" s="72" t="s">
        <v>41</v>
      </c>
      <c r="I11" s="73" t="str">
        <f t="shared" si="0"/>
        <v>1,600</v>
      </c>
      <c r="J11" s="92"/>
      <c r="K11" s="75">
        <v>11.8</v>
      </c>
      <c r="L11" s="76">
        <f t="shared" si="1"/>
        <v>196.75084745762712</v>
      </c>
      <c r="M11" s="77">
        <f t="shared" si="2"/>
        <v>13.2</v>
      </c>
      <c r="N11" s="78">
        <f t="shared" si="3"/>
        <v>16.5</v>
      </c>
      <c r="O11" s="73" t="s">
        <v>36</v>
      </c>
      <c r="P11" s="79" t="s">
        <v>37</v>
      </c>
      <c r="Q11" s="80" t="s">
        <v>42</v>
      </c>
      <c r="R11" s="81"/>
      <c r="S11" s="82" t="str">
        <f t="shared" si="4"/>
        <v xml:space="preserve"> </v>
      </c>
      <c r="T11" s="83" t="str">
        <f t="shared" si="5"/>
        <v/>
      </c>
      <c r="U11" s="84" t="str">
        <f t="shared" si="6"/>
        <v/>
      </c>
      <c r="W11" s="80">
        <v>1600</v>
      </c>
      <c r="X11" s="86"/>
    </row>
    <row r="12" spans="1:24" s="85" customFormat="1" ht="13" x14ac:dyDescent="0.25">
      <c r="A12" s="32"/>
      <c r="B12" s="87"/>
      <c r="C12" s="88"/>
      <c r="D12" s="89"/>
      <c r="E12" s="70" t="s">
        <v>43</v>
      </c>
      <c r="F12" s="89"/>
      <c r="G12" s="90"/>
      <c r="H12" s="93"/>
      <c r="I12" s="73" t="str">
        <f t="shared" si="0"/>
        <v>1,630</v>
      </c>
      <c r="J12" s="92"/>
      <c r="K12" s="75">
        <v>11.8</v>
      </c>
      <c r="L12" s="76">
        <f t="shared" si="1"/>
        <v>196.75084745762712</v>
      </c>
      <c r="M12" s="77">
        <f t="shared" si="2"/>
        <v>13.2</v>
      </c>
      <c r="N12" s="78">
        <f t="shared" si="3"/>
        <v>16.5</v>
      </c>
      <c r="O12" s="73" t="s">
        <v>36</v>
      </c>
      <c r="P12" s="79" t="s">
        <v>37</v>
      </c>
      <c r="Q12" s="80" t="s">
        <v>42</v>
      </c>
      <c r="R12" s="81"/>
      <c r="S12" s="82" t="str">
        <f t="shared" si="4"/>
        <v xml:space="preserve"> </v>
      </c>
      <c r="T12" s="83" t="str">
        <f t="shared" si="5"/>
        <v/>
      </c>
      <c r="U12" s="84" t="str">
        <f t="shared" si="6"/>
        <v/>
      </c>
      <c r="W12" s="80">
        <v>1630</v>
      </c>
      <c r="X12" s="86"/>
    </row>
    <row r="13" spans="1:24" s="85" customFormat="1" ht="12.75" customHeight="1" x14ac:dyDescent="0.25">
      <c r="A13" s="32"/>
      <c r="B13" s="74" t="s">
        <v>44</v>
      </c>
      <c r="C13" s="94"/>
      <c r="D13" s="69" t="s">
        <v>45</v>
      </c>
      <c r="E13" s="70" t="s">
        <v>46</v>
      </c>
      <c r="F13" s="69" t="s">
        <v>47</v>
      </c>
      <c r="G13" s="71">
        <v>1.9950000000000001</v>
      </c>
      <c r="H13" s="72" t="s">
        <v>48</v>
      </c>
      <c r="I13" s="73" t="str">
        <f t="shared" si="0"/>
        <v>1,950</v>
      </c>
      <c r="J13" s="95">
        <v>5</v>
      </c>
      <c r="K13" s="75">
        <v>11.5</v>
      </c>
      <c r="L13" s="76">
        <f t="shared" si="1"/>
        <v>201.88347826086954</v>
      </c>
      <c r="M13" s="77">
        <f t="shared" si="2"/>
        <v>10.199999999999999</v>
      </c>
      <c r="N13" s="78">
        <f t="shared" si="3"/>
        <v>13.5</v>
      </c>
      <c r="O13" s="80" t="s">
        <v>49</v>
      </c>
      <c r="P13" s="79" t="s">
        <v>50</v>
      </c>
      <c r="Q13" s="80" t="s">
        <v>42</v>
      </c>
      <c r="R13" s="81"/>
      <c r="S13" s="82" t="str">
        <f t="shared" si="4"/>
        <v xml:space="preserve"> </v>
      </c>
      <c r="T13" s="83">
        <f t="shared" si="5"/>
        <v>112</v>
      </c>
      <c r="U13" s="84" t="str">
        <f t="shared" si="6"/>
        <v/>
      </c>
      <c r="W13" s="96">
        <v>1950</v>
      </c>
      <c r="X13" s="86"/>
    </row>
    <row r="14" spans="1:24" s="85" customFormat="1" ht="13" x14ac:dyDescent="0.25">
      <c r="A14" s="32"/>
      <c r="B14" s="92"/>
      <c r="C14" s="97"/>
      <c r="D14" s="89"/>
      <c r="E14" s="70" t="s">
        <v>51</v>
      </c>
      <c r="F14" s="89"/>
      <c r="G14" s="90"/>
      <c r="H14" s="93"/>
      <c r="I14" s="73" t="str">
        <f t="shared" si="0"/>
        <v>1,960</v>
      </c>
      <c r="J14" s="98"/>
      <c r="K14" s="75">
        <v>11.5</v>
      </c>
      <c r="L14" s="76">
        <f t="shared" si="1"/>
        <v>201.88347826086954</v>
      </c>
      <c r="M14" s="77">
        <f t="shared" si="2"/>
        <v>10.199999999999999</v>
      </c>
      <c r="N14" s="78">
        <f t="shared" si="3"/>
        <v>13.5</v>
      </c>
      <c r="O14" s="80" t="s">
        <v>49</v>
      </c>
      <c r="P14" s="79" t="s">
        <v>50</v>
      </c>
      <c r="Q14" s="80" t="s">
        <v>42</v>
      </c>
      <c r="R14" s="81"/>
      <c r="S14" s="82" t="str">
        <f t="shared" si="4"/>
        <v xml:space="preserve"> </v>
      </c>
      <c r="T14" s="83">
        <f t="shared" si="5"/>
        <v>112</v>
      </c>
      <c r="U14" s="84" t="str">
        <f t="shared" si="6"/>
        <v/>
      </c>
      <c r="W14" s="96">
        <v>1960</v>
      </c>
      <c r="X14" s="86"/>
    </row>
    <row r="15" spans="1:24" s="85" customFormat="1" ht="13" x14ac:dyDescent="0.25">
      <c r="A15" s="32"/>
      <c r="B15" s="92"/>
      <c r="C15" s="97"/>
      <c r="D15" s="89"/>
      <c r="E15" s="99" t="s">
        <v>52</v>
      </c>
      <c r="F15" s="89"/>
      <c r="G15" s="90"/>
      <c r="H15" s="93"/>
      <c r="I15" s="73" t="str">
        <f t="shared" si="0"/>
        <v>2,030</v>
      </c>
      <c r="J15" s="98"/>
      <c r="K15" s="75">
        <v>10.4</v>
      </c>
      <c r="L15" s="76">
        <f t="shared" si="1"/>
        <v>223.23653846153843</v>
      </c>
      <c r="M15" s="77">
        <f t="shared" si="2"/>
        <v>9.4</v>
      </c>
      <c r="N15" s="78">
        <f t="shared" si="3"/>
        <v>12.7</v>
      </c>
      <c r="O15" s="80" t="s">
        <v>49</v>
      </c>
      <c r="P15" s="79" t="s">
        <v>50</v>
      </c>
      <c r="Q15" s="80" t="s">
        <v>42</v>
      </c>
      <c r="R15" s="81"/>
      <c r="S15" s="82" t="str">
        <f t="shared" si="4"/>
        <v xml:space="preserve"> </v>
      </c>
      <c r="T15" s="83">
        <f t="shared" si="5"/>
        <v>110</v>
      </c>
      <c r="U15" s="84" t="str">
        <f t="shared" si="6"/>
        <v/>
      </c>
      <c r="W15" s="96">
        <v>2030</v>
      </c>
      <c r="X15" s="86"/>
    </row>
    <row r="16" spans="1:24" s="85" customFormat="1" ht="13" x14ac:dyDescent="0.25">
      <c r="A16" s="32"/>
      <c r="B16" s="92"/>
      <c r="C16" s="97"/>
      <c r="D16" s="89"/>
      <c r="E16" s="100" t="s">
        <v>53</v>
      </c>
      <c r="F16" s="89"/>
      <c r="G16" s="90"/>
      <c r="H16" s="93"/>
      <c r="I16" s="73" t="str">
        <f t="shared" si="0"/>
        <v>1,940</v>
      </c>
      <c r="J16" s="98"/>
      <c r="K16" s="75">
        <v>11.5</v>
      </c>
      <c r="L16" s="76">
        <f t="shared" si="1"/>
        <v>201.88347826086954</v>
      </c>
      <c r="M16" s="77">
        <f t="shared" si="2"/>
        <v>10.199999999999999</v>
      </c>
      <c r="N16" s="78">
        <f t="shared" si="3"/>
        <v>13.5</v>
      </c>
      <c r="O16" s="80" t="s">
        <v>49</v>
      </c>
      <c r="P16" s="79" t="s">
        <v>50</v>
      </c>
      <c r="Q16" s="80" t="s">
        <v>42</v>
      </c>
      <c r="R16" s="81"/>
      <c r="S16" s="82" t="str">
        <f t="shared" si="4"/>
        <v xml:space="preserve"> </v>
      </c>
      <c r="T16" s="83">
        <f t="shared" si="5"/>
        <v>112</v>
      </c>
      <c r="U16" s="84" t="str">
        <f t="shared" si="6"/>
        <v/>
      </c>
      <c r="W16" s="96">
        <v>1940</v>
      </c>
      <c r="X16" s="86"/>
    </row>
    <row r="17" spans="1:24" s="85" customFormat="1" ht="13" x14ac:dyDescent="0.25">
      <c r="A17" s="32"/>
      <c r="B17" s="92"/>
      <c r="C17" s="97"/>
      <c r="D17" s="89"/>
      <c r="E17" s="100" t="s">
        <v>54</v>
      </c>
      <c r="F17" s="89"/>
      <c r="G17" s="90"/>
      <c r="H17" s="93"/>
      <c r="I17" s="73" t="str">
        <f t="shared" si="0"/>
        <v>1,950</v>
      </c>
      <c r="J17" s="98"/>
      <c r="K17" s="75">
        <v>11.5</v>
      </c>
      <c r="L17" s="76">
        <f t="shared" si="1"/>
        <v>201.88347826086954</v>
      </c>
      <c r="M17" s="77">
        <f t="shared" si="2"/>
        <v>10.199999999999999</v>
      </c>
      <c r="N17" s="78">
        <f t="shared" si="3"/>
        <v>13.5</v>
      </c>
      <c r="O17" s="80" t="s">
        <v>49</v>
      </c>
      <c r="P17" s="79" t="s">
        <v>50</v>
      </c>
      <c r="Q17" s="80" t="s">
        <v>42</v>
      </c>
      <c r="R17" s="81"/>
      <c r="S17" s="82" t="str">
        <f t="shared" si="4"/>
        <v xml:space="preserve"> </v>
      </c>
      <c r="T17" s="83">
        <f t="shared" si="5"/>
        <v>112</v>
      </c>
      <c r="U17" s="84" t="str">
        <f t="shared" si="6"/>
        <v/>
      </c>
      <c r="W17" s="96">
        <v>1950</v>
      </c>
      <c r="X17" s="86"/>
    </row>
    <row r="18" spans="1:24" s="85" customFormat="1" ht="13" x14ac:dyDescent="0.25">
      <c r="A18" s="32"/>
      <c r="B18" s="92"/>
      <c r="C18" s="97"/>
      <c r="D18" s="89"/>
      <c r="E18" s="99" t="s">
        <v>55</v>
      </c>
      <c r="F18" s="89"/>
      <c r="G18" s="90"/>
      <c r="H18" s="93"/>
      <c r="I18" s="73" t="str">
        <f t="shared" si="0"/>
        <v>2,020</v>
      </c>
      <c r="J18" s="98"/>
      <c r="K18" s="75">
        <v>10.4</v>
      </c>
      <c r="L18" s="76">
        <f t="shared" si="1"/>
        <v>223.23653846153843</v>
      </c>
      <c r="M18" s="77">
        <f t="shared" si="2"/>
        <v>9.4</v>
      </c>
      <c r="N18" s="78">
        <f t="shared" si="3"/>
        <v>12.7</v>
      </c>
      <c r="O18" s="80" t="s">
        <v>49</v>
      </c>
      <c r="P18" s="79" t="s">
        <v>50</v>
      </c>
      <c r="Q18" s="80" t="s">
        <v>42</v>
      </c>
      <c r="R18" s="81"/>
      <c r="S18" s="82" t="str">
        <f t="shared" si="4"/>
        <v xml:space="preserve"> </v>
      </c>
      <c r="T18" s="83">
        <f t="shared" si="5"/>
        <v>110</v>
      </c>
      <c r="U18" s="84" t="str">
        <f t="shared" si="6"/>
        <v/>
      </c>
      <c r="W18" s="96">
        <v>2020</v>
      </c>
      <c r="X18" s="86"/>
    </row>
    <row r="19" spans="1:24" s="85" customFormat="1" ht="13" x14ac:dyDescent="0.25">
      <c r="A19" s="32"/>
      <c r="B19" s="92"/>
      <c r="C19" s="97"/>
      <c r="D19" s="89"/>
      <c r="E19" s="100" t="s">
        <v>56</v>
      </c>
      <c r="F19" s="89"/>
      <c r="G19" s="90"/>
      <c r="H19" s="93"/>
      <c r="I19" s="73" t="str">
        <f t="shared" si="0"/>
        <v>1,910</v>
      </c>
      <c r="J19" s="98"/>
      <c r="K19" s="75">
        <v>11.5</v>
      </c>
      <c r="L19" s="76">
        <f t="shared" si="1"/>
        <v>201.88347826086954</v>
      </c>
      <c r="M19" s="77">
        <f t="shared" si="2"/>
        <v>10.199999999999999</v>
      </c>
      <c r="N19" s="78">
        <f t="shared" si="3"/>
        <v>13.5</v>
      </c>
      <c r="O19" s="80" t="s">
        <v>49</v>
      </c>
      <c r="P19" s="79" t="s">
        <v>50</v>
      </c>
      <c r="Q19" s="80" t="s">
        <v>42</v>
      </c>
      <c r="R19" s="81"/>
      <c r="S19" s="82" t="str">
        <f t="shared" si="4"/>
        <v xml:space="preserve"> </v>
      </c>
      <c r="T19" s="83">
        <f t="shared" si="5"/>
        <v>112</v>
      </c>
      <c r="U19" s="84" t="str">
        <f t="shared" si="6"/>
        <v/>
      </c>
      <c r="W19" s="96">
        <v>1910</v>
      </c>
      <c r="X19" s="86"/>
    </row>
    <row r="20" spans="1:24" s="85" customFormat="1" ht="13" x14ac:dyDescent="0.25">
      <c r="A20" s="32"/>
      <c r="B20" s="92"/>
      <c r="C20" s="97"/>
      <c r="D20" s="89"/>
      <c r="E20" s="100" t="s">
        <v>57</v>
      </c>
      <c r="F20" s="89"/>
      <c r="G20" s="90"/>
      <c r="H20" s="93"/>
      <c r="I20" s="73" t="str">
        <f t="shared" si="0"/>
        <v>1,920</v>
      </c>
      <c r="J20" s="98"/>
      <c r="K20" s="75">
        <v>11.5</v>
      </c>
      <c r="L20" s="76">
        <f t="shared" si="1"/>
        <v>201.88347826086954</v>
      </c>
      <c r="M20" s="77">
        <f t="shared" si="2"/>
        <v>10.199999999999999</v>
      </c>
      <c r="N20" s="78">
        <f t="shared" si="3"/>
        <v>13.5</v>
      </c>
      <c r="O20" s="80" t="s">
        <v>49</v>
      </c>
      <c r="P20" s="79" t="s">
        <v>50</v>
      </c>
      <c r="Q20" s="80" t="s">
        <v>42</v>
      </c>
      <c r="R20" s="81"/>
      <c r="S20" s="82" t="str">
        <f t="shared" si="4"/>
        <v xml:space="preserve"> </v>
      </c>
      <c r="T20" s="83">
        <f t="shared" si="5"/>
        <v>112</v>
      </c>
      <c r="U20" s="84" t="str">
        <f t="shared" si="6"/>
        <v/>
      </c>
      <c r="W20" s="96">
        <v>1920</v>
      </c>
      <c r="X20" s="86"/>
    </row>
    <row r="21" spans="1:24" s="85" customFormat="1" ht="13" x14ac:dyDescent="0.25">
      <c r="A21" s="32"/>
      <c r="B21" s="92"/>
      <c r="C21" s="97"/>
      <c r="D21" s="89"/>
      <c r="E21" s="99" t="s">
        <v>58</v>
      </c>
      <c r="F21" s="89"/>
      <c r="G21" s="90"/>
      <c r="H21" s="93"/>
      <c r="I21" s="73" t="str">
        <f t="shared" si="0"/>
        <v>1,990</v>
      </c>
      <c r="J21" s="98"/>
      <c r="K21" s="75">
        <v>10.4</v>
      </c>
      <c r="L21" s="76">
        <f t="shared" si="1"/>
        <v>223.23653846153843</v>
      </c>
      <c r="M21" s="77">
        <f t="shared" si="2"/>
        <v>10.199999999999999</v>
      </c>
      <c r="N21" s="78">
        <f t="shared" si="3"/>
        <v>13.5</v>
      </c>
      <c r="O21" s="80" t="s">
        <v>49</v>
      </c>
      <c r="P21" s="79" t="s">
        <v>50</v>
      </c>
      <c r="Q21" s="80" t="s">
        <v>42</v>
      </c>
      <c r="R21" s="81"/>
      <c r="S21" s="82" t="str">
        <f t="shared" si="4"/>
        <v xml:space="preserve"> </v>
      </c>
      <c r="T21" s="83">
        <f t="shared" si="5"/>
        <v>101</v>
      </c>
      <c r="U21" s="84" t="str">
        <f t="shared" si="6"/>
        <v/>
      </c>
      <c r="W21" s="96">
        <v>1990</v>
      </c>
      <c r="X21" s="86"/>
    </row>
    <row r="22" spans="1:24" s="85" customFormat="1" ht="13" x14ac:dyDescent="0.25">
      <c r="A22" s="32"/>
      <c r="B22" s="92"/>
      <c r="C22" s="97"/>
      <c r="D22" s="89"/>
      <c r="E22" s="99" t="s">
        <v>59</v>
      </c>
      <c r="F22" s="89"/>
      <c r="G22" s="90"/>
      <c r="H22" s="93"/>
      <c r="I22" s="73" t="str">
        <f t="shared" si="0"/>
        <v>2,030</v>
      </c>
      <c r="J22" s="98"/>
      <c r="K22" s="75">
        <v>10.1</v>
      </c>
      <c r="L22" s="76">
        <f t="shared" si="1"/>
        <v>229.86732673267326</v>
      </c>
      <c r="M22" s="77">
        <f t="shared" si="2"/>
        <v>9.4</v>
      </c>
      <c r="N22" s="78">
        <f t="shared" si="3"/>
        <v>12.7</v>
      </c>
      <c r="O22" s="80" t="s">
        <v>49</v>
      </c>
      <c r="P22" s="79" t="s">
        <v>60</v>
      </c>
      <c r="Q22" s="80" t="s">
        <v>42</v>
      </c>
      <c r="R22" s="81"/>
      <c r="S22" s="82" t="str">
        <f t="shared" si="4"/>
        <v xml:space="preserve"> </v>
      </c>
      <c r="T22" s="83">
        <f t="shared" si="5"/>
        <v>107</v>
      </c>
      <c r="U22" s="84" t="str">
        <f t="shared" si="6"/>
        <v/>
      </c>
      <c r="W22" s="96">
        <v>2030</v>
      </c>
      <c r="X22" s="86"/>
    </row>
    <row r="23" spans="1:24" s="85" customFormat="1" ht="13" x14ac:dyDescent="0.25">
      <c r="A23" s="32"/>
      <c r="B23" s="92"/>
      <c r="C23" s="97"/>
      <c r="D23" s="89"/>
      <c r="E23" s="99" t="s">
        <v>61</v>
      </c>
      <c r="F23" s="89"/>
      <c r="G23" s="90"/>
      <c r="H23" s="93"/>
      <c r="I23" s="73" t="str">
        <f t="shared" si="0"/>
        <v>2,020</v>
      </c>
      <c r="J23" s="98"/>
      <c r="K23" s="75">
        <v>10.1</v>
      </c>
      <c r="L23" s="76">
        <f t="shared" si="1"/>
        <v>229.86732673267326</v>
      </c>
      <c r="M23" s="77">
        <f t="shared" si="2"/>
        <v>9.4</v>
      </c>
      <c r="N23" s="78">
        <f t="shared" si="3"/>
        <v>12.7</v>
      </c>
      <c r="O23" s="80" t="s">
        <v>49</v>
      </c>
      <c r="P23" s="79" t="s">
        <v>62</v>
      </c>
      <c r="Q23" s="80" t="s">
        <v>42</v>
      </c>
      <c r="R23" s="81"/>
      <c r="S23" s="82" t="str">
        <f t="shared" si="4"/>
        <v xml:space="preserve"> </v>
      </c>
      <c r="T23" s="83">
        <f t="shared" si="5"/>
        <v>107</v>
      </c>
      <c r="U23" s="84" t="str">
        <f t="shared" si="6"/>
        <v/>
      </c>
      <c r="W23" s="96">
        <v>2020</v>
      </c>
      <c r="X23" s="86"/>
    </row>
    <row r="24" spans="1:24" s="85" customFormat="1" ht="13" x14ac:dyDescent="0.25">
      <c r="A24" s="32"/>
      <c r="B24" s="92"/>
      <c r="C24" s="97"/>
      <c r="D24" s="89"/>
      <c r="E24" s="99" t="s">
        <v>63</v>
      </c>
      <c r="F24" s="89"/>
      <c r="G24" s="90"/>
      <c r="H24" s="93"/>
      <c r="I24" s="73" t="str">
        <f t="shared" si="0"/>
        <v>1,990</v>
      </c>
      <c r="J24" s="98"/>
      <c r="K24" s="75">
        <v>10.1</v>
      </c>
      <c r="L24" s="76">
        <f t="shared" si="1"/>
        <v>229.86732673267326</v>
      </c>
      <c r="M24" s="77">
        <f t="shared" si="2"/>
        <v>10.199999999999999</v>
      </c>
      <c r="N24" s="78">
        <f t="shared" si="3"/>
        <v>13.5</v>
      </c>
      <c r="O24" s="80" t="s">
        <v>49</v>
      </c>
      <c r="P24" s="79" t="s">
        <v>64</v>
      </c>
      <c r="Q24" s="80" t="s">
        <v>42</v>
      </c>
      <c r="R24" s="81"/>
      <c r="S24" s="82" t="str">
        <f t="shared" si="4"/>
        <v xml:space="preserve"> </v>
      </c>
      <c r="T24" s="83" t="str">
        <f t="shared" si="5"/>
        <v/>
      </c>
      <c r="U24" s="84" t="str">
        <f t="shared" si="6"/>
        <v/>
      </c>
      <c r="W24" s="96">
        <v>1990</v>
      </c>
      <c r="X24" s="86"/>
    </row>
    <row r="25" spans="1:24" s="85" customFormat="1" ht="13" x14ac:dyDescent="0.25">
      <c r="A25" s="32"/>
      <c r="B25" s="92"/>
      <c r="C25" s="97"/>
      <c r="D25" s="89"/>
      <c r="E25" s="99" t="s">
        <v>65</v>
      </c>
      <c r="F25" s="89"/>
      <c r="G25" s="90"/>
      <c r="H25" s="93"/>
      <c r="I25" s="73" t="str">
        <f t="shared" si="0"/>
        <v>1,990</v>
      </c>
      <c r="J25" s="98"/>
      <c r="K25" s="75">
        <v>10.8</v>
      </c>
      <c r="L25" s="76">
        <f t="shared" si="1"/>
        <v>214.96851851851849</v>
      </c>
      <c r="M25" s="77">
        <f t="shared" si="2"/>
        <v>10.199999999999999</v>
      </c>
      <c r="N25" s="78">
        <f t="shared" si="3"/>
        <v>13.5</v>
      </c>
      <c r="O25" s="80" t="s">
        <v>49</v>
      </c>
      <c r="P25" s="79" t="s">
        <v>66</v>
      </c>
      <c r="Q25" s="80" t="s">
        <v>42</v>
      </c>
      <c r="R25" s="81"/>
      <c r="S25" s="82" t="str">
        <f t="shared" si="4"/>
        <v xml:space="preserve"> </v>
      </c>
      <c r="T25" s="83">
        <f t="shared" si="5"/>
        <v>105</v>
      </c>
      <c r="U25" s="84" t="str">
        <f t="shared" si="6"/>
        <v/>
      </c>
      <c r="W25" s="96">
        <v>1990</v>
      </c>
      <c r="X25" s="86"/>
    </row>
    <row r="26" spans="1:24" s="85" customFormat="1" ht="13" x14ac:dyDescent="0.25">
      <c r="A26" s="32"/>
      <c r="B26" s="92"/>
      <c r="C26" s="97"/>
      <c r="D26" s="89"/>
      <c r="E26" s="99" t="s">
        <v>67</v>
      </c>
      <c r="F26" s="89"/>
      <c r="G26" s="90"/>
      <c r="H26" s="93"/>
      <c r="I26" s="73" t="str">
        <f t="shared" si="0"/>
        <v>2,000</v>
      </c>
      <c r="J26" s="98"/>
      <c r="K26" s="75">
        <v>10.8</v>
      </c>
      <c r="L26" s="76">
        <f t="shared" si="1"/>
        <v>214.96851851851849</v>
      </c>
      <c r="M26" s="77">
        <f t="shared" si="2"/>
        <v>9.4</v>
      </c>
      <c r="N26" s="78">
        <f t="shared" si="3"/>
        <v>12.7</v>
      </c>
      <c r="O26" s="80" t="s">
        <v>49</v>
      </c>
      <c r="P26" s="79" t="s">
        <v>68</v>
      </c>
      <c r="Q26" s="80" t="s">
        <v>42</v>
      </c>
      <c r="R26" s="81"/>
      <c r="S26" s="82" t="str">
        <f t="shared" si="4"/>
        <v xml:space="preserve"> </v>
      </c>
      <c r="T26" s="83">
        <f t="shared" si="5"/>
        <v>114</v>
      </c>
      <c r="U26" s="84" t="str">
        <f t="shared" si="6"/>
        <v/>
      </c>
      <c r="W26" s="96">
        <v>2000</v>
      </c>
      <c r="X26" s="86"/>
    </row>
    <row r="27" spans="1:24" s="85" customFormat="1" ht="13" x14ac:dyDescent="0.25">
      <c r="A27" s="58"/>
      <c r="B27" s="101"/>
      <c r="C27" s="102"/>
      <c r="D27" s="103"/>
      <c r="E27" s="99" t="s">
        <v>69</v>
      </c>
      <c r="F27" s="103"/>
      <c r="G27" s="104"/>
      <c r="H27" s="91"/>
      <c r="I27" s="73" t="str">
        <f t="shared" si="0"/>
        <v>2,110</v>
      </c>
      <c r="J27" s="105"/>
      <c r="K27" s="75">
        <v>9.3000000000000007</v>
      </c>
      <c r="L27" s="76">
        <f t="shared" si="1"/>
        <v>249.64086021505372</v>
      </c>
      <c r="M27" s="77">
        <f t="shared" si="2"/>
        <v>8.6999999999999993</v>
      </c>
      <c r="N27" s="78">
        <f t="shared" si="3"/>
        <v>11.9</v>
      </c>
      <c r="O27" s="80" t="s">
        <v>49</v>
      </c>
      <c r="P27" s="79" t="s">
        <v>70</v>
      </c>
      <c r="Q27" s="80" t="s">
        <v>42</v>
      </c>
      <c r="R27" s="81"/>
      <c r="S27" s="82" t="str">
        <f t="shared" si="4"/>
        <v xml:space="preserve"> </v>
      </c>
      <c r="T27" s="83">
        <f t="shared" si="5"/>
        <v>106</v>
      </c>
      <c r="U27" s="84" t="str">
        <f t="shared" si="6"/>
        <v/>
      </c>
      <c r="W27" s="96">
        <v>2110</v>
      </c>
      <c r="X27" s="86"/>
    </row>
    <row r="29" spans="1:24" x14ac:dyDescent="0.2">
      <c r="B29" s="2" t="s">
        <v>71</v>
      </c>
    </row>
    <row r="30" spans="1:24" x14ac:dyDescent="0.2">
      <c r="B30" s="2" t="s">
        <v>72</v>
      </c>
    </row>
    <row r="31" spans="1:24" x14ac:dyDescent="0.2">
      <c r="B31" s="2" t="s">
        <v>73</v>
      </c>
    </row>
    <row r="32" spans="1:24" x14ac:dyDescent="0.2">
      <c r="B32" s="2" t="s">
        <v>74</v>
      </c>
    </row>
    <row r="33" spans="2:2" x14ac:dyDescent="0.2">
      <c r="B33" s="2" t="s">
        <v>75</v>
      </c>
    </row>
    <row r="34" spans="2:2" x14ac:dyDescent="0.2">
      <c r="B34" s="2" t="s">
        <v>76</v>
      </c>
    </row>
    <row r="35" spans="2:2" x14ac:dyDescent="0.2">
      <c r="B35" s="2" t="s">
        <v>77</v>
      </c>
    </row>
    <row r="36" spans="2:2" x14ac:dyDescent="0.2">
      <c r="B36" s="2" t="s">
        <v>78</v>
      </c>
    </row>
  </sheetData>
  <sheetProtection selectLockedCells="1"/>
  <autoFilter ref="A8:U40" xr:uid="{00000000-0009-0000-0000-000009000000}">
    <filterColumn colId="1" showButton="0"/>
  </autoFilter>
  <mergeCells count="44">
    <mergeCell ref="J9:J12"/>
    <mergeCell ref="H11:H12"/>
    <mergeCell ref="B13:C27"/>
    <mergeCell ref="D13:D27"/>
    <mergeCell ref="F13:F27"/>
    <mergeCell ref="G13:G27"/>
    <mergeCell ref="H13:H27"/>
    <mergeCell ref="J13:J27"/>
    <mergeCell ref="A9:A27"/>
    <mergeCell ref="B9:C12"/>
    <mergeCell ref="D9:D12"/>
    <mergeCell ref="F9:F12"/>
    <mergeCell ref="G9:G12"/>
    <mergeCell ref="H9:H10"/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9" fitToHeight="0" orientation="landscape" r:id="rId1"/>
  <headerFooter alignWithMargins="0">
    <oddHeader>&amp;R様式1-1</oddHeader>
  </headerFooter>
  <rowBreaks count="1" manualBreakCount="1">
    <brk id="4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