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提出データ\"/>
    </mc:Choice>
  </mc:AlternateContent>
  <xr:revisionPtr revIDLastSave="0" documentId="8_{EB238D89-DF5C-4A91-8A8C-91C1ACAB42BF}" xr6:coauthVersionLast="47" xr6:coauthVersionMax="47" xr10:uidLastSave="{00000000-0000-0000-0000-000000000000}"/>
  <bookViews>
    <workbookView xWindow="-3390" yWindow="-16320" windowWidth="29040" windowHeight="15720" xr2:uid="{52EF0C28-63B4-4D21-A7C3-4E7829FE17FF}"/>
  </bookViews>
  <sheets>
    <sheet name="1-7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'1-7'!$A$8:$U$48</definedName>
    <definedName name="Module1.社内配布用印刷">[1]!Module1.社内配布用印刷</definedName>
    <definedName name="Module1.提出用印刷">[1]!Module1.提出用印刷</definedName>
    <definedName name="_xlnm.Print_Area" localSheetId="0">'1-7'!$A$2:$U$59</definedName>
    <definedName name="_xlnm.Print_Titles" localSheetId="0">'1-7'!$3:$8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U48" i="1" s="1"/>
  <c r="M48" i="1"/>
  <c r="T48" i="1" s="1"/>
  <c r="L48" i="1"/>
  <c r="I48" i="1"/>
  <c r="T47" i="1"/>
  <c r="N47" i="1"/>
  <c r="U47" i="1" s="1"/>
  <c r="M47" i="1"/>
  <c r="L47" i="1"/>
  <c r="I47" i="1"/>
  <c r="U46" i="1"/>
  <c r="T46" i="1"/>
  <c r="N46" i="1"/>
  <c r="M46" i="1"/>
  <c r="L46" i="1"/>
  <c r="I46" i="1"/>
  <c r="U45" i="1"/>
  <c r="N45" i="1"/>
  <c r="M45" i="1"/>
  <c r="T45" i="1" s="1"/>
  <c r="L45" i="1"/>
  <c r="I45" i="1"/>
  <c r="N44" i="1"/>
  <c r="U44" i="1" s="1"/>
  <c r="M44" i="1"/>
  <c r="T44" i="1" s="1"/>
  <c r="L44" i="1"/>
  <c r="I44" i="1"/>
  <c r="T43" i="1"/>
  <c r="N43" i="1"/>
  <c r="U43" i="1" s="1"/>
  <c r="M43" i="1"/>
  <c r="L43" i="1"/>
  <c r="I43" i="1"/>
  <c r="U42" i="1"/>
  <c r="T42" i="1"/>
  <c r="N42" i="1"/>
  <c r="M42" i="1"/>
  <c r="L42" i="1"/>
  <c r="I42" i="1"/>
  <c r="U41" i="1"/>
  <c r="N41" i="1"/>
  <c r="M41" i="1"/>
  <c r="T41" i="1" s="1"/>
  <c r="L41" i="1"/>
  <c r="I41" i="1"/>
  <c r="N40" i="1"/>
  <c r="U40" i="1" s="1"/>
  <c r="M40" i="1"/>
  <c r="T40" i="1" s="1"/>
  <c r="L40" i="1"/>
  <c r="I40" i="1"/>
  <c r="N39" i="1"/>
  <c r="U39" i="1" s="1"/>
  <c r="M39" i="1"/>
  <c r="T39" i="1" s="1"/>
  <c r="L39" i="1"/>
  <c r="I39" i="1"/>
  <c r="U38" i="1"/>
  <c r="T38" i="1"/>
  <c r="N38" i="1"/>
  <c r="M38" i="1"/>
  <c r="L38" i="1"/>
  <c r="I38" i="1"/>
  <c r="U37" i="1"/>
  <c r="N37" i="1"/>
  <c r="M37" i="1"/>
  <c r="T37" i="1" s="1"/>
  <c r="L37" i="1"/>
  <c r="I37" i="1"/>
  <c r="T36" i="1"/>
  <c r="N36" i="1"/>
  <c r="U36" i="1" s="1"/>
  <c r="M36" i="1"/>
  <c r="L36" i="1"/>
  <c r="I36" i="1"/>
  <c r="N35" i="1"/>
  <c r="U35" i="1" s="1"/>
  <c r="M35" i="1"/>
  <c r="T35" i="1" s="1"/>
  <c r="L35" i="1"/>
  <c r="I35" i="1"/>
  <c r="U34" i="1"/>
  <c r="T34" i="1"/>
  <c r="N34" i="1"/>
  <c r="M34" i="1"/>
  <c r="L34" i="1"/>
  <c r="I34" i="1"/>
  <c r="U33" i="1"/>
  <c r="T33" i="1"/>
  <c r="N33" i="1"/>
  <c r="M33" i="1"/>
  <c r="L33" i="1"/>
  <c r="I33" i="1"/>
  <c r="N32" i="1"/>
  <c r="U32" i="1" s="1"/>
  <c r="M32" i="1"/>
  <c r="T32" i="1" s="1"/>
  <c r="L32" i="1"/>
  <c r="I32" i="1"/>
  <c r="N31" i="1"/>
  <c r="U31" i="1" s="1"/>
  <c r="M31" i="1"/>
  <c r="T31" i="1" s="1"/>
  <c r="L31" i="1"/>
  <c r="I31" i="1"/>
  <c r="U30" i="1"/>
  <c r="T30" i="1"/>
  <c r="N30" i="1"/>
  <c r="M30" i="1"/>
  <c r="L30" i="1"/>
  <c r="I30" i="1"/>
  <c r="U29" i="1"/>
  <c r="N29" i="1"/>
  <c r="M29" i="1"/>
  <c r="T29" i="1" s="1"/>
  <c r="L29" i="1"/>
  <c r="I29" i="1"/>
  <c r="N28" i="1"/>
  <c r="U28" i="1" s="1"/>
  <c r="M28" i="1"/>
  <c r="T28" i="1" s="1"/>
  <c r="L28" i="1"/>
  <c r="I28" i="1"/>
  <c r="N27" i="1"/>
  <c r="U27" i="1" s="1"/>
  <c r="M27" i="1"/>
  <c r="T27" i="1" s="1"/>
  <c r="L27" i="1"/>
  <c r="I27" i="1"/>
  <c r="U26" i="1"/>
  <c r="T26" i="1"/>
  <c r="N26" i="1"/>
  <c r="M26" i="1"/>
  <c r="L26" i="1"/>
  <c r="I26" i="1"/>
  <c r="U25" i="1"/>
  <c r="T25" i="1"/>
  <c r="N25" i="1"/>
  <c r="M25" i="1"/>
  <c r="L25" i="1"/>
  <c r="I25" i="1"/>
  <c r="N24" i="1"/>
  <c r="U24" i="1" s="1"/>
  <c r="M24" i="1"/>
  <c r="T24" i="1" s="1"/>
  <c r="L24" i="1"/>
  <c r="I24" i="1"/>
  <c r="N23" i="1"/>
  <c r="U23" i="1" s="1"/>
  <c r="M23" i="1"/>
  <c r="T23" i="1" s="1"/>
  <c r="L23" i="1"/>
  <c r="I23" i="1"/>
  <c r="U22" i="1"/>
  <c r="T22" i="1"/>
  <c r="N22" i="1"/>
  <c r="M22" i="1"/>
  <c r="L22" i="1"/>
  <c r="I22" i="1"/>
  <c r="U21" i="1"/>
  <c r="T21" i="1"/>
  <c r="N21" i="1"/>
  <c r="M21" i="1"/>
  <c r="L21" i="1"/>
  <c r="I21" i="1"/>
  <c r="N20" i="1"/>
  <c r="U20" i="1" s="1"/>
  <c r="M20" i="1"/>
  <c r="T20" i="1" s="1"/>
  <c r="L20" i="1"/>
  <c r="I20" i="1"/>
  <c r="N19" i="1"/>
  <c r="U19" i="1" s="1"/>
  <c r="M19" i="1"/>
  <c r="T19" i="1" s="1"/>
  <c r="L19" i="1"/>
  <c r="I19" i="1"/>
  <c r="U18" i="1"/>
  <c r="T18" i="1"/>
  <c r="N18" i="1"/>
  <c r="M18" i="1"/>
  <c r="L18" i="1"/>
  <c r="I18" i="1"/>
  <c r="U17" i="1"/>
  <c r="T17" i="1"/>
  <c r="N17" i="1"/>
  <c r="M17" i="1"/>
  <c r="L17" i="1"/>
  <c r="I17" i="1"/>
  <c r="N16" i="1"/>
  <c r="U16" i="1" s="1"/>
  <c r="M16" i="1"/>
  <c r="T16" i="1" s="1"/>
  <c r="L16" i="1"/>
  <c r="I16" i="1"/>
  <c r="N15" i="1"/>
  <c r="U15" i="1" s="1"/>
  <c r="M15" i="1"/>
  <c r="T15" i="1" s="1"/>
  <c r="L15" i="1"/>
  <c r="I15" i="1"/>
  <c r="U14" i="1"/>
  <c r="T14" i="1"/>
  <c r="N14" i="1"/>
  <c r="M14" i="1"/>
  <c r="L14" i="1"/>
  <c r="I14" i="1"/>
  <c r="U13" i="1"/>
  <c r="T13" i="1"/>
  <c r="N13" i="1"/>
  <c r="M13" i="1"/>
  <c r="L13" i="1"/>
  <c r="I13" i="1"/>
  <c r="N12" i="1"/>
  <c r="U12" i="1" s="1"/>
  <c r="M12" i="1"/>
  <c r="T12" i="1" s="1"/>
  <c r="L12" i="1"/>
  <c r="I12" i="1"/>
  <c r="N11" i="1"/>
  <c r="U11" i="1" s="1"/>
  <c r="M11" i="1"/>
  <c r="T11" i="1" s="1"/>
  <c r="L11" i="1"/>
  <c r="I11" i="1"/>
  <c r="U10" i="1"/>
  <c r="T10" i="1"/>
  <c r="N10" i="1"/>
  <c r="M10" i="1"/>
  <c r="L10" i="1"/>
  <c r="I10" i="1"/>
  <c r="U9" i="1"/>
  <c r="T9" i="1"/>
  <c r="N9" i="1"/>
  <c r="M9" i="1"/>
  <c r="L9" i="1"/>
  <c r="I9" i="1"/>
</calcChain>
</file>

<file path=xl/sharedStrings.xml><?xml version="1.0" encoding="utf-8"?>
<sst xmlns="http://schemas.openxmlformats.org/spreadsheetml/2006/main" count="318" uniqueCount="138">
  <si>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</si>
  <si>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メルセデス・ベンツ日本株式会社</t>
    </r>
    <rPh sb="9" eb="15">
      <t>ニホンカブシキガイシャ</t>
    </rPh>
    <phoneticPr fontId="1"/>
  </si>
  <si>
    <t>ディーゼル乗用車</t>
    <rPh sb="5" eb="7">
      <t>ジョウヨウ</t>
    </rPh>
    <phoneticPr fontId="9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</si>
  <si>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9"/>
  </si>
  <si>
    <t>メーカー入力欄</t>
    <rPh sb="4" eb="6">
      <t>ニュウリョク</t>
    </rPh>
    <rPh sb="6" eb="7">
      <t>ラン</t>
    </rPh>
    <phoneticPr fontId="9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</si>
  <si>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9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</si>
  <si>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</si>
  <si>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</si>
  <si>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</si>
  <si>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</si>
  <si>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9"/>
  </si>
  <si>
    <r>
      <t>JC08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</si>
  <si>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</si>
  <si>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</si>
  <si>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</si>
  <si>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</si>
  <si>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</si>
  <si>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</si>
  <si>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9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</si>
  <si>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</si>
  <si>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</si>
  <si>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9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</si>
  <si>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9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</si>
  <si>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</si>
  <si>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9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</si>
  <si>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</si>
  <si>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</si>
  <si>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</si>
  <si>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</si>
  <si>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</si>
  <si>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メルセデス･</t>
  </si>
  <si>
    <t>A200d</t>
    <phoneticPr fontId="9"/>
  </si>
  <si>
    <t>3DA-177012</t>
    <phoneticPr fontId="9"/>
  </si>
  <si>
    <t>0512,0514,0516,0518,
0526</t>
    <phoneticPr fontId="9"/>
  </si>
  <si>
    <t>8AT(E)</t>
  </si>
  <si>
    <t>I,D,FI,TC,IC,P,EP</t>
  </si>
  <si>
    <t>EGR,CCO,DF,SCR</t>
  </si>
  <si>
    <t>F</t>
  </si>
  <si>
    <t>ベンツ</t>
  </si>
  <si>
    <t>3DA-177012</t>
  </si>
  <si>
    <t>0528</t>
    <phoneticPr fontId="9"/>
  </si>
  <si>
    <t>A200d ｾﾀﾞﾝ</t>
  </si>
  <si>
    <t>3DA-177112</t>
  </si>
  <si>
    <t>B200d</t>
  </si>
  <si>
    <t>3DA-247012</t>
    <phoneticPr fontId="9"/>
  </si>
  <si>
    <t>0312,0314,0316,0318,
0326,0328</t>
    <phoneticPr fontId="9"/>
  </si>
  <si>
    <t>C 220 d</t>
    <phoneticPr fontId="9"/>
  </si>
  <si>
    <t>3CA-206004C</t>
    <phoneticPr fontId="9"/>
  </si>
  <si>
    <t>0002,0006</t>
  </si>
  <si>
    <t>654M-EM0023</t>
  </si>
  <si>
    <t>9AT(E･LTC)</t>
  </si>
  <si>
    <t>H,I,D,FI,TC,IC,P,EP</t>
  </si>
  <si>
    <t>R</t>
  </si>
  <si>
    <t>3CA-206004C</t>
  </si>
  <si>
    <t>0004,0008,0012,0014,
0116,0118</t>
    <phoneticPr fontId="9"/>
  </si>
  <si>
    <r>
      <t xml:space="preserve">C 220 d </t>
    </r>
    <r>
      <rPr>
        <sz val="8"/>
        <rFont val="ＭＳ Ｐゴシック"/>
        <family val="3"/>
        <charset val="128"/>
      </rPr>
      <t>ステーションワゴン</t>
    </r>
    <phoneticPr fontId="9"/>
  </si>
  <si>
    <t>3CA-206204C</t>
    <phoneticPr fontId="9"/>
  </si>
  <si>
    <t>0002,0004,0006,0008,
0012,0014,0116,0118</t>
    <phoneticPr fontId="9"/>
  </si>
  <si>
    <t>CLA200d</t>
    <phoneticPr fontId="9"/>
  </si>
  <si>
    <t>3DA-118312M</t>
    <phoneticPr fontId="9"/>
  </si>
  <si>
    <t>0312,0314,0326,0328</t>
    <phoneticPr fontId="9"/>
  </si>
  <si>
    <t>CLA200d SB</t>
  </si>
  <si>
    <t>3DA-118612M</t>
    <phoneticPr fontId="9"/>
  </si>
  <si>
    <t>E220d</t>
  </si>
  <si>
    <t>3CA-214004C</t>
    <phoneticPr fontId="9"/>
  </si>
  <si>
    <t>0104,0114,0122,0124</t>
    <phoneticPr fontId="9"/>
  </si>
  <si>
    <t>3CA-214004C</t>
  </si>
  <si>
    <t>0102,0102</t>
    <phoneticPr fontId="9"/>
  </si>
  <si>
    <r>
      <t xml:space="preserve">E220d </t>
    </r>
    <r>
      <rPr>
        <sz val="8"/>
        <rFont val="ＭＳ Ｐゴシック"/>
        <family val="3"/>
        <charset val="128"/>
      </rPr>
      <t>ステーションワゴン</t>
    </r>
    <phoneticPr fontId="9"/>
  </si>
  <si>
    <t>3CA-214204C</t>
    <phoneticPr fontId="9"/>
  </si>
  <si>
    <t>0002,0004,0012,0014,
0022,0024</t>
    <phoneticPr fontId="9"/>
  </si>
  <si>
    <t>S400d 4MATIC</t>
  </si>
  <si>
    <t>3DA-223033</t>
    <phoneticPr fontId="9"/>
  </si>
  <si>
    <t>0202</t>
    <phoneticPr fontId="9"/>
  </si>
  <si>
    <t>A</t>
  </si>
  <si>
    <t>3DA-223033</t>
  </si>
  <si>
    <t>0204,0224,0244,0264</t>
    <phoneticPr fontId="9"/>
  </si>
  <si>
    <t>3DA-223133</t>
  </si>
  <si>
    <t>0204,0224,0244</t>
    <phoneticPr fontId="9"/>
  </si>
  <si>
    <t>0264</t>
    <phoneticPr fontId="9"/>
  </si>
  <si>
    <t>G450d</t>
    <phoneticPr fontId="9"/>
  </si>
  <si>
    <t>3CA-465310C</t>
  </si>
  <si>
    <t>656M-EM0023</t>
    <phoneticPr fontId="9"/>
  </si>
  <si>
    <t>GLA200d 4MATIC</t>
  </si>
  <si>
    <t>3DA-247713M</t>
    <phoneticPr fontId="9"/>
  </si>
  <si>
    <t>GLB200d 4MATIC</t>
  </si>
  <si>
    <t>3DA-247613M</t>
    <phoneticPr fontId="9"/>
  </si>
  <si>
    <t>0212,0214,0222,0224</t>
    <phoneticPr fontId="9"/>
  </si>
  <si>
    <t>3DA-247613M</t>
  </si>
  <si>
    <t>0216,0218,0226,0228</t>
    <phoneticPr fontId="9"/>
  </si>
  <si>
    <t>GLC 220d 4MATIC</t>
    <phoneticPr fontId="9"/>
  </si>
  <si>
    <t>3CA-254605</t>
    <phoneticPr fontId="9"/>
  </si>
  <si>
    <t>0012,0016,0032</t>
  </si>
  <si>
    <t>3CA-254605</t>
  </si>
  <si>
    <t>0014,0018,0034,0036,
0038</t>
    <phoneticPr fontId="9"/>
  </si>
  <si>
    <t>3CA-254605C</t>
  </si>
  <si>
    <t>0002,0004,0012,0016,
0022,0024,0032,0036</t>
    <phoneticPr fontId="9"/>
  </si>
  <si>
    <t>0014,0018,0034,0038</t>
  </si>
  <si>
    <r>
      <t xml:space="preserve">GLC 220d 4MATIC </t>
    </r>
    <r>
      <rPr>
        <sz val="8"/>
        <rFont val="Yu Gothic"/>
        <family val="2"/>
        <charset val="128"/>
      </rPr>
      <t>ｸｰﾍﾟ</t>
    </r>
    <phoneticPr fontId="9"/>
  </si>
  <si>
    <t>3CA-254305</t>
    <phoneticPr fontId="9"/>
  </si>
  <si>
    <t>0036,0038,0046,0048</t>
    <phoneticPr fontId="9"/>
  </si>
  <si>
    <t>3CA-254305C</t>
  </si>
  <si>
    <t>0002,0004,0022,0024,
0032,0042</t>
    <phoneticPr fontId="9"/>
  </si>
  <si>
    <t>0034,0044</t>
    <phoneticPr fontId="9"/>
  </si>
  <si>
    <t>GLE 450d 4MATIC</t>
    <phoneticPr fontId="9"/>
  </si>
  <si>
    <t>3CA-167133</t>
  </si>
  <si>
    <t>0302,0304</t>
    <phoneticPr fontId="9"/>
  </si>
  <si>
    <t>656M-EM0023</t>
  </si>
  <si>
    <t>0312,0314</t>
    <phoneticPr fontId="9"/>
  </si>
  <si>
    <r>
      <t xml:space="preserve">GLE 450d 4MATIC </t>
    </r>
    <r>
      <rPr>
        <sz val="8"/>
        <rFont val="Yu Gothic"/>
        <family val="2"/>
        <charset val="128"/>
      </rPr>
      <t>ｸｰﾍﾟ</t>
    </r>
    <phoneticPr fontId="9"/>
  </si>
  <si>
    <t>3CA-167333</t>
  </si>
  <si>
    <t>0102,0104,0112,0114</t>
    <phoneticPr fontId="9"/>
  </si>
  <si>
    <t>V 220 d</t>
    <phoneticPr fontId="9"/>
  </si>
  <si>
    <t>3DA-447811CP</t>
  </si>
  <si>
    <t>0112,0114,0122,0124</t>
    <phoneticPr fontId="9"/>
  </si>
  <si>
    <t>3DA-447813N</t>
  </si>
  <si>
    <t>0144,0184,0192</t>
  </si>
  <si>
    <t>0112,0114,0132,0134,
0142,0152,0154,0172,
0174,0182</t>
    <phoneticPr fontId="9"/>
  </si>
  <si>
    <t>3DA-447813P</t>
  </si>
  <si>
    <t>0142,0144,0152,0154</t>
    <phoneticPr fontId="9"/>
  </si>
  <si>
    <t>0112,0114,0118,0122,
0124,0132,0134</t>
    <phoneticPr fontId="9"/>
  </si>
  <si>
    <t>3DA-447815N</t>
  </si>
  <si>
    <t>0132,0142,0172,0182</t>
  </si>
  <si>
    <t>0112,0152</t>
  </si>
  <si>
    <t>3DA-447815P</t>
  </si>
  <si>
    <t>0122,0124,0142,0144,
0152,0154</t>
    <phoneticPr fontId="9"/>
  </si>
  <si>
    <t>0112,0114,0132,0134</t>
    <phoneticPr fontId="9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</si>
  <si>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9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</si>
  <si>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</t>
    </r>
    <r>
      <rPr>
        <sz val="8"/>
        <rFont val="ＭＳ Ｐゴシック"/>
        <family val="3"/>
        <charset val="128"/>
      </rPr>
      <t>０８燃費値欄及び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</si>
  <si>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9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</si>
  <si>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</si>
  <si>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</si>
  <si>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9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</si>
  <si>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9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</si>
  <si>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</si>
  <si>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9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</si>
  <si>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9"/>
  </si>
  <si>
    <t>0001,0002,0003,0004,
0013,0014,0015,0016,
0023,0024,0025,0026,
0043,0044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</si>
</sst>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);[Red]\(0\)"/>
    <numFmt numFmtId="178" formatCode="0.0"/>
    <numFmt numFmtId="179" formatCode="0_ "/>
  </numFmts>
  <fonts count="13">
    <font>
      <sz val="11"/>
      <color theme="1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0"/>
      <name val="Arial"/>
      <family val="2"/>
    </font>
    <font>
      <sz val="8"/>
      <name val="Yu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08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5" fillId="2" borderId="0" xfId="1" applyFont="1" applyFill="1"/>
    <xf numFmtId="0" fontId="6" fillId="0" borderId="0" xfId="1" applyFont="1" applyAlignment="1">
      <alignment horizontal="right"/>
    </xf>
    <xf numFmtId="0" fontId="5" fillId="0" borderId="0" xfId="0" applyFont="1" applyAlignment="1"/>
    <xf numFmtId="0" fontId="6" fillId="0" borderId="0" xfId="1" applyFont="1"/>
    <xf numFmtId="0" fontId="5" fillId="0" borderId="1" xfId="1" applyFont="1" applyBorder="1"/>
    <xf numFmtId="0" fontId="5" fillId="0" borderId="1" xfId="1" applyFont="1" applyBorder="1" applyAlignment="1" applyProtection="1">
      <alignment horizontal="left"/>
      <protection locked="0"/>
    </xf>
    <xf numFmtId="0" fontId="8" fillId="0" borderId="0" xfId="1" applyFont="1"/>
    <xf numFmtId="0" fontId="10" fillId="0" borderId="0" xfId="1" applyFont="1"/>
    <xf numFmtId="0" fontId="5" fillId="0" borderId="0" xfId="1" applyFont="1" applyAlignment="1">
      <alignment horizontal="right"/>
    </xf>
    <xf numFmtId="0" fontId="5" fillId="0" borderId="2" xfId="1" applyFont="1" applyBorder="1" applyAlignment="1">
      <alignment horizontal="right"/>
    </xf>
    <xf numFmtId="0" fontId="7" fillId="0" borderId="3" xfId="1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7" fillId="0" borderId="6" xfId="1" applyFont="1" applyBorder="1" applyAlignment="1">
      <alignment horizontal="center" shrinkToFit="1"/>
    </xf>
    <xf numFmtId="0" fontId="5" fillId="0" borderId="7" xfId="1" applyFont="1" applyBorder="1" applyAlignment="1">
      <alignment horizontal="center" shrinkToFit="1"/>
    </xf>
    <xf numFmtId="0" fontId="5" fillId="0" borderId="8" xfId="1" applyFont="1" applyBorder="1" applyAlignment="1">
      <alignment horizontal="center" shrinkToFit="1"/>
    </xf>
    <xf numFmtId="0" fontId="5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3" xfId="1" applyFont="1" applyBorder="1" applyAlignment="1">
      <alignment horizontal="center" shrinkToFit="1"/>
    </xf>
    <xf numFmtId="0" fontId="5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0" borderId="24" xfId="1" applyFont="1" applyBorder="1" applyAlignment="1">
      <alignment vertical="center"/>
    </xf>
    <xf numFmtId="0" fontId="5" fillId="0" borderId="28" xfId="1" quotePrefix="1" applyFont="1" applyBorder="1" applyAlignment="1">
      <alignment horizontal="left" vertical="center" wrapText="1"/>
    </xf>
    <xf numFmtId="49" fontId="5" fillId="5" borderId="28" xfId="2" applyNumberFormat="1" applyFont="1" applyFill="1" applyBorder="1" applyAlignment="1">
      <alignment horizontal="center" vertical="center" wrapText="1"/>
    </xf>
    <xf numFmtId="0" fontId="5" fillId="5" borderId="28" xfId="2" applyFont="1" applyFill="1" applyBorder="1" applyAlignment="1">
      <alignment horizontal="center" vertical="center" wrapText="1"/>
    </xf>
    <xf numFmtId="0" fontId="5" fillId="5" borderId="24" xfId="1" applyFont="1" applyFill="1" applyBorder="1" applyAlignment="1">
      <alignment horizontal="center" vertical="center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29" xfId="1" applyFont="1" applyFill="1" applyBorder="1" applyAlignment="1">
      <alignment horizontal="center" vertical="center"/>
    </xf>
    <xf numFmtId="176" fontId="11" fillId="4" borderId="25" xfId="1" applyNumberFormat="1" applyFont="1" applyFill="1" applyBorder="1" applyAlignment="1">
      <alignment horizontal="center" vertical="center"/>
    </xf>
    <xf numFmtId="177" fontId="11" fillId="4" borderId="29" xfId="1" applyNumberFormat="1" applyFont="1" applyFill="1" applyBorder="1" applyAlignment="1">
      <alignment horizontal="center" vertical="center" wrapText="1"/>
    </xf>
    <xf numFmtId="178" fontId="11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8" fontId="11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4" borderId="28" xfId="1" applyFont="1" applyFill="1" applyBorder="1" applyAlignment="1" applyProtection="1">
      <alignment horizontal="center" vertical="center"/>
      <protection locked="0"/>
    </xf>
    <xf numFmtId="0" fontId="5" fillId="4" borderId="28" xfId="1" applyFont="1" applyFill="1" applyBorder="1" applyAlignment="1" applyProtection="1">
      <alignment horizontal="center" vertical="center" wrapText="1"/>
      <protection locked="0"/>
    </xf>
    <xf numFmtId="0" fontId="5" fillId="4" borderId="28" xfId="1" applyFont="1" applyFill="1" applyBorder="1" applyAlignment="1" applyProtection="1">
      <alignment horizontal="left" vertical="center"/>
      <protection locked="0"/>
    </xf>
    <xf numFmtId="0" fontId="5" fillId="4" borderId="3" xfId="1" applyFont="1" applyFill="1" applyBorder="1" applyAlignment="1" applyProtection="1">
      <alignment horizontal="center" vertical="center"/>
      <protection locked="0"/>
    </xf>
    <xf numFmtId="179" fontId="5" fillId="4" borderId="31" xfId="0" applyNumberFormat="1" applyFont="1" applyFill="1" applyBorder="1" applyAlignment="1">
      <alignment horizontal="center" vertical="center"/>
    </xf>
    <xf numFmtId="179" fontId="5" fillId="4" borderId="28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28" xfId="1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4" borderId="11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4" borderId="22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13" xfId="0" applyFont="1" applyFill="1" applyBorder="1">
      <alignment vertical="center"/>
    </xf>
    <xf numFmtId="0" fontId="5" fillId="4" borderId="0" xfId="0" applyFont="1" applyFill="1">
      <alignment vertical="center"/>
    </xf>
    <xf numFmtId="3" fontId="5" fillId="0" borderId="28" xfId="0" applyNumberFormat="1" applyFont="1" applyBorder="1" applyAlignment="1" applyProtection="1">
      <alignment horizontal="center" vertical="center"/>
      <protection locked="0"/>
    </xf>
    <xf numFmtId="0" fontId="5" fillId="4" borderId="24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5" fillId="0" borderId="7" xfId="1" applyFont="1" applyBorder="1"/>
  </cellXfs>
  <cellStyles count="3">
    <cellStyle name="標準" xfId="0" builtinId="0"/>
    <cellStyle name="標準 2" xfId="1" xr:uid="{43946A36-01B5-4887-8ACA-FD8A59EDB092}"/>
    <cellStyle name="標準_H14ﾍﾞｰｽ" xfId="2" xr:uid="{227C069A-0324-4D1A-AA14-CEE3B6255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WLTP結果シート"/>
      <sheetName val="ＦＴＲ連結採算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162A-50CA-4567-864B-B13FE9E992A0}">
  <sheetPr>
    <tabColor indexed="25"/>
    <pageSetUpPr fitToPage="1"/>
  </sheetPr>
  <dimension ref="A1:X59"/>
  <sheetViews>
    <sheetView showGridLines="0" tabSelected="1" view="pageBreakPreview" topLeftCell="A2" zoomScaleNormal="100" zoomScaleSheetLayoutView="100" workbookViewId="0">
      <selection activeCell="B26" sqref="B26:E26"/>
    </sheetView>
  </sheetViews>
  <sheetFormatPr defaultRowHeight="10"/>
  <cols>
    <col min="1" max="1" width="15.90625" style="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7" style="3" customWidth="1"/>
    <col min="6" max="6" width="13.08984375" style="2" bestFit="1" customWidth="1"/>
    <col min="7" max="7" width="7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4" width="8.453125" style="2" bestFit="1" customWidth="1"/>
    <col min="15" max="15" width="14.36328125" style="2" bestFit="1" customWidth="1"/>
    <col min="16" max="16" width="13.453125" style="2" customWidth="1"/>
    <col min="17" max="17" width="6" style="2" customWidth="1"/>
    <col min="18" max="18" width="19.36328125" style="2" customWidth="1"/>
    <col min="19" max="19" width="11" style="2" bestFit="1" customWidth="1"/>
    <col min="20" max="21" width="8.26953125" style="2" bestFit="1" customWidth="1"/>
    <col min="22" max="22" width="8.7265625" style="2"/>
    <col min="23" max="24" width="10.6328125" style="5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3" style="2" bestFit="1" customWidth="1"/>
    <col min="262" max="262" width="13.08984375" style="2" bestFit="1" customWidth="1"/>
    <col min="263" max="263" width="7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70" width="8.453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19.36328125" style="2" customWidth="1"/>
    <col min="275" max="275" width="11" style="2" bestFit="1" customWidth="1"/>
    <col min="276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3" style="2" bestFit="1" customWidth="1"/>
    <col min="518" max="518" width="13.08984375" style="2" bestFit="1" customWidth="1"/>
    <col min="519" max="519" width="7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6" width="8.453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19.36328125" style="2" customWidth="1"/>
    <col min="531" max="531" width="11" style="2" bestFit="1" customWidth="1"/>
    <col min="532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3" style="2" bestFit="1" customWidth="1"/>
    <col min="774" max="774" width="13.08984375" style="2" bestFit="1" customWidth="1"/>
    <col min="775" max="775" width="7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2" width="8.453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19.36328125" style="2" customWidth="1"/>
    <col min="787" max="787" width="11" style="2" bestFit="1" customWidth="1"/>
    <col min="788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3" style="2" bestFit="1" customWidth="1"/>
    <col min="1030" max="1030" width="13.08984375" style="2" bestFit="1" customWidth="1"/>
    <col min="1031" max="1031" width="7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8" width="8.453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19.36328125" style="2" customWidth="1"/>
    <col min="1043" max="1043" width="11" style="2" bestFit="1" customWidth="1"/>
    <col min="1044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3" style="2" bestFit="1" customWidth="1"/>
    <col min="1286" max="1286" width="13.08984375" style="2" bestFit="1" customWidth="1"/>
    <col min="1287" max="1287" width="7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4" width="8.453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19.36328125" style="2" customWidth="1"/>
    <col min="1299" max="1299" width="11" style="2" bestFit="1" customWidth="1"/>
    <col min="1300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3" style="2" bestFit="1" customWidth="1"/>
    <col min="1542" max="1542" width="13.08984375" style="2" bestFit="1" customWidth="1"/>
    <col min="1543" max="1543" width="7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50" width="8.453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19.36328125" style="2" customWidth="1"/>
    <col min="1555" max="1555" width="11" style="2" bestFit="1" customWidth="1"/>
    <col min="1556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3" style="2" bestFit="1" customWidth="1"/>
    <col min="1798" max="1798" width="13.08984375" style="2" bestFit="1" customWidth="1"/>
    <col min="1799" max="1799" width="7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6" width="8.453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19.36328125" style="2" customWidth="1"/>
    <col min="1811" max="1811" width="11" style="2" bestFit="1" customWidth="1"/>
    <col min="1812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3" style="2" bestFit="1" customWidth="1"/>
    <col min="2054" max="2054" width="13.08984375" style="2" bestFit="1" customWidth="1"/>
    <col min="2055" max="2055" width="7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2" width="8.453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19.36328125" style="2" customWidth="1"/>
    <col min="2067" max="2067" width="11" style="2" bestFit="1" customWidth="1"/>
    <col min="2068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3" style="2" bestFit="1" customWidth="1"/>
    <col min="2310" max="2310" width="13.08984375" style="2" bestFit="1" customWidth="1"/>
    <col min="2311" max="2311" width="7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8" width="8.453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19.36328125" style="2" customWidth="1"/>
    <col min="2323" max="2323" width="11" style="2" bestFit="1" customWidth="1"/>
    <col min="2324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3" style="2" bestFit="1" customWidth="1"/>
    <col min="2566" max="2566" width="13.08984375" style="2" bestFit="1" customWidth="1"/>
    <col min="2567" max="2567" width="7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4" width="8.453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19.36328125" style="2" customWidth="1"/>
    <col min="2579" max="2579" width="11" style="2" bestFit="1" customWidth="1"/>
    <col min="2580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3" style="2" bestFit="1" customWidth="1"/>
    <col min="2822" max="2822" width="13.08984375" style="2" bestFit="1" customWidth="1"/>
    <col min="2823" max="2823" width="7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30" width="8.453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19.36328125" style="2" customWidth="1"/>
    <col min="2835" max="2835" width="11" style="2" bestFit="1" customWidth="1"/>
    <col min="2836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3" style="2" bestFit="1" customWidth="1"/>
    <col min="3078" max="3078" width="13.08984375" style="2" bestFit="1" customWidth="1"/>
    <col min="3079" max="3079" width="7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6" width="8.453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19.36328125" style="2" customWidth="1"/>
    <col min="3091" max="3091" width="11" style="2" bestFit="1" customWidth="1"/>
    <col min="3092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3" style="2" bestFit="1" customWidth="1"/>
    <col min="3334" max="3334" width="13.08984375" style="2" bestFit="1" customWidth="1"/>
    <col min="3335" max="3335" width="7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2" width="8.453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19.36328125" style="2" customWidth="1"/>
    <col min="3347" max="3347" width="11" style="2" bestFit="1" customWidth="1"/>
    <col min="3348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3" style="2" bestFit="1" customWidth="1"/>
    <col min="3590" max="3590" width="13.08984375" style="2" bestFit="1" customWidth="1"/>
    <col min="3591" max="3591" width="7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8" width="8.453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19.36328125" style="2" customWidth="1"/>
    <col min="3603" max="3603" width="11" style="2" bestFit="1" customWidth="1"/>
    <col min="3604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3" style="2" bestFit="1" customWidth="1"/>
    <col min="3846" max="3846" width="13.08984375" style="2" bestFit="1" customWidth="1"/>
    <col min="3847" max="3847" width="7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4" width="8.453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19.36328125" style="2" customWidth="1"/>
    <col min="3859" max="3859" width="11" style="2" bestFit="1" customWidth="1"/>
    <col min="3860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3" style="2" bestFit="1" customWidth="1"/>
    <col min="4102" max="4102" width="13.08984375" style="2" bestFit="1" customWidth="1"/>
    <col min="4103" max="4103" width="7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10" width="8.453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19.36328125" style="2" customWidth="1"/>
    <col min="4115" max="4115" width="11" style="2" bestFit="1" customWidth="1"/>
    <col min="4116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3" style="2" bestFit="1" customWidth="1"/>
    <col min="4358" max="4358" width="13.08984375" style="2" bestFit="1" customWidth="1"/>
    <col min="4359" max="4359" width="7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6" width="8.453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19.36328125" style="2" customWidth="1"/>
    <col min="4371" max="4371" width="11" style="2" bestFit="1" customWidth="1"/>
    <col min="4372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3" style="2" bestFit="1" customWidth="1"/>
    <col min="4614" max="4614" width="13.08984375" style="2" bestFit="1" customWidth="1"/>
    <col min="4615" max="4615" width="7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2" width="8.453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19.36328125" style="2" customWidth="1"/>
    <col min="4627" max="4627" width="11" style="2" bestFit="1" customWidth="1"/>
    <col min="4628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3" style="2" bestFit="1" customWidth="1"/>
    <col min="4870" max="4870" width="13.08984375" style="2" bestFit="1" customWidth="1"/>
    <col min="4871" max="4871" width="7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8" width="8.453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19.36328125" style="2" customWidth="1"/>
    <col min="4883" max="4883" width="11" style="2" bestFit="1" customWidth="1"/>
    <col min="4884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3" style="2" bestFit="1" customWidth="1"/>
    <col min="5126" max="5126" width="13.08984375" style="2" bestFit="1" customWidth="1"/>
    <col min="5127" max="5127" width="7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4" width="8.453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19.36328125" style="2" customWidth="1"/>
    <col min="5139" max="5139" width="11" style="2" bestFit="1" customWidth="1"/>
    <col min="5140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3" style="2" bestFit="1" customWidth="1"/>
    <col min="5382" max="5382" width="13.08984375" style="2" bestFit="1" customWidth="1"/>
    <col min="5383" max="5383" width="7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90" width="8.453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19.36328125" style="2" customWidth="1"/>
    <col min="5395" max="5395" width="11" style="2" bestFit="1" customWidth="1"/>
    <col min="5396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3" style="2" bestFit="1" customWidth="1"/>
    <col min="5638" max="5638" width="13.08984375" style="2" bestFit="1" customWidth="1"/>
    <col min="5639" max="5639" width="7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6" width="8.453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19.36328125" style="2" customWidth="1"/>
    <col min="5651" max="5651" width="11" style="2" bestFit="1" customWidth="1"/>
    <col min="5652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3" style="2" bestFit="1" customWidth="1"/>
    <col min="5894" max="5894" width="13.08984375" style="2" bestFit="1" customWidth="1"/>
    <col min="5895" max="5895" width="7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2" width="8.453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19.36328125" style="2" customWidth="1"/>
    <col min="5907" max="5907" width="11" style="2" bestFit="1" customWidth="1"/>
    <col min="5908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3" style="2" bestFit="1" customWidth="1"/>
    <col min="6150" max="6150" width="13.08984375" style="2" bestFit="1" customWidth="1"/>
    <col min="6151" max="6151" width="7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8" width="8.453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19.36328125" style="2" customWidth="1"/>
    <col min="6163" max="6163" width="11" style="2" bestFit="1" customWidth="1"/>
    <col min="6164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3" style="2" bestFit="1" customWidth="1"/>
    <col min="6406" max="6406" width="13.08984375" style="2" bestFit="1" customWidth="1"/>
    <col min="6407" max="6407" width="7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4" width="8.453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19.36328125" style="2" customWidth="1"/>
    <col min="6419" max="6419" width="11" style="2" bestFit="1" customWidth="1"/>
    <col min="6420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3" style="2" bestFit="1" customWidth="1"/>
    <col min="6662" max="6662" width="13.08984375" style="2" bestFit="1" customWidth="1"/>
    <col min="6663" max="6663" width="7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70" width="8.453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19.36328125" style="2" customWidth="1"/>
    <col min="6675" max="6675" width="11" style="2" bestFit="1" customWidth="1"/>
    <col min="6676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3" style="2" bestFit="1" customWidth="1"/>
    <col min="6918" max="6918" width="13.08984375" style="2" bestFit="1" customWidth="1"/>
    <col min="6919" max="6919" width="7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6" width="8.453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19.36328125" style="2" customWidth="1"/>
    <col min="6931" max="6931" width="11" style="2" bestFit="1" customWidth="1"/>
    <col min="6932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3" style="2" bestFit="1" customWidth="1"/>
    <col min="7174" max="7174" width="13.08984375" style="2" bestFit="1" customWidth="1"/>
    <col min="7175" max="7175" width="7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2" width="8.453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19.36328125" style="2" customWidth="1"/>
    <col min="7187" max="7187" width="11" style="2" bestFit="1" customWidth="1"/>
    <col min="7188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3" style="2" bestFit="1" customWidth="1"/>
    <col min="7430" max="7430" width="13.08984375" style="2" bestFit="1" customWidth="1"/>
    <col min="7431" max="7431" width="7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8" width="8.453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19.36328125" style="2" customWidth="1"/>
    <col min="7443" max="7443" width="11" style="2" bestFit="1" customWidth="1"/>
    <col min="7444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3" style="2" bestFit="1" customWidth="1"/>
    <col min="7686" max="7686" width="13.08984375" style="2" bestFit="1" customWidth="1"/>
    <col min="7687" max="7687" width="7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4" width="8.453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19.36328125" style="2" customWidth="1"/>
    <col min="7699" max="7699" width="11" style="2" bestFit="1" customWidth="1"/>
    <col min="7700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3" style="2" bestFit="1" customWidth="1"/>
    <col min="7942" max="7942" width="13.08984375" style="2" bestFit="1" customWidth="1"/>
    <col min="7943" max="7943" width="7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50" width="8.453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19.36328125" style="2" customWidth="1"/>
    <col min="7955" max="7955" width="11" style="2" bestFit="1" customWidth="1"/>
    <col min="7956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3" style="2" bestFit="1" customWidth="1"/>
    <col min="8198" max="8198" width="13.08984375" style="2" bestFit="1" customWidth="1"/>
    <col min="8199" max="8199" width="7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6" width="8.453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19.36328125" style="2" customWidth="1"/>
    <col min="8211" max="8211" width="11" style="2" bestFit="1" customWidth="1"/>
    <col min="8212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3" style="2" bestFit="1" customWidth="1"/>
    <col min="8454" max="8454" width="13.08984375" style="2" bestFit="1" customWidth="1"/>
    <col min="8455" max="8455" width="7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2" width="8.453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19.36328125" style="2" customWidth="1"/>
    <col min="8467" max="8467" width="11" style="2" bestFit="1" customWidth="1"/>
    <col min="8468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3" style="2" bestFit="1" customWidth="1"/>
    <col min="8710" max="8710" width="13.08984375" style="2" bestFit="1" customWidth="1"/>
    <col min="8711" max="8711" width="7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8" width="8.453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19.36328125" style="2" customWidth="1"/>
    <col min="8723" max="8723" width="11" style="2" bestFit="1" customWidth="1"/>
    <col min="8724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3" style="2" bestFit="1" customWidth="1"/>
    <col min="8966" max="8966" width="13.08984375" style="2" bestFit="1" customWidth="1"/>
    <col min="8967" max="8967" width="7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4" width="8.453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19.36328125" style="2" customWidth="1"/>
    <col min="8979" max="8979" width="11" style="2" bestFit="1" customWidth="1"/>
    <col min="8980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3" style="2" bestFit="1" customWidth="1"/>
    <col min="9222" max="9222" width="13.08984375" style="2" bestFit="1" customWidth="1"/>
    <col min="9223" max="9223" width="7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30" width="8.453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19.36328125" style="2" customWidth="1"/>
    <col min="9235" max="9235" width="11" style="2" bestFit="1" customWidth="1"/>
    <col min="9236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3" style="2" bestFit="1" customWidth="1"/>
    <col min="9478" max="9478" width="13.08984375" style="2" bestFit="1" customWidth="1"/>
    <col min="9479" max="9479" width="7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6" width="8.453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19.36328125" style="2" customWidth="1"/>
    <col min="9491" max="9491" width="11" style="2" bestFit="1" customWidth="1"/>
    <col min="9492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3" style="2" bestFit="1" customWidth="1"/>
    <col min="9734" max="9734" width="13.08984375" style="2" bestFit="1" customWidth="1"/>
    <col min="9735" max="9735" width="7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2" width="8.453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19.36328125" style="2" customWidth="1"/>
    <col min="9747" max="9747" width="11" style="2" bestFit="1" customWidth="1"/>
    <col min="9748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3" style="2" bestFit="1" customWidth="1"/>
    <col min="9990" max="9990" width="13.08984375" style="2" bestFit="1" customWidth="1"/>
    <col min="9991" max="9991" width="7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8" width="8.453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19.36328125" style="2" customWidth="1"/>
    <col min="10003" max="10003" width="11" style="2" bestFit="1" customWidth="1"/>
    <col min="10004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3" style="2" bestFit="1" customWidth="1"/>
    <col min="10246" max="10246" width="13.08984375" style="2" bestFit="1" customWidth="1"/>
    <col min="10247" max="10247" width="7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4" width="8.453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19.36328125" style="2" customWidth="1"/>
    <col min="10259" max="10259" width="11" style="2" bestFit="1" customWidth="1"/>
    <col min="10260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3" style="2" bestFit="1" customWidth="1"/>
    <col min="10502" max="10502" width="13.08984375" style="2" bestFit="1" customWidth="1"/>
    <col min="10503" max="10503" width="7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10" width="8.453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19.36328125" style="2" customWidth="1"/>
    <col min="10515" max="10515" width="11" style="2" bestFit="1" customWidth="1"/>
    <col min="10516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3" style="2" bestFit="1" customWidth="1"/>
    <col min="10758" max="10758" width="13.08984375" style="2" bestFit="1" customWidth="1"/>
    <col min="10759" max="10759" width="7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6" width="8.453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19.36328125" style="2" customWidth="1"/>
    <col min="10771" max="10771" width="11" style="2" bestFit="1" customWidth="1"/>
    <col min="10772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3" style="2" bestFit="1" customWidth="1"/>
    <col min="11014" max="11014" width="13.08984375" style="2" bestFit="1" customWidth="1"/>
    <col min="11015" max="11015" width="7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2" width="8.453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19.36328125" style="2" customWidth="1"/>
    <col min="11027" max="11027" width="11" style="2" bestFit="1" customWidth="1"/>
    <col min="11028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3" style="2" bestFit="1" customWidth="1"/>
    <col min="11270" max="11270" width="13.08984375" style="2" bestFit="1" customWidth="1"/>
    <col min="11271" max="11271" width="7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8" width="8.453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19.36328125" style="2" customWidth="1"/>
    <col min="11283" max="11283" width="11" style="2" bestFit="1" customWidth="1"/>
    <col min="11284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3" style="2" bestFit="1" customWidth="1"/>
    <col min="11526" max="11526" width="13.08984375" style="2" bestFit="1" customWidth="1"/>
    <col min="11527" max="11527" width="7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4" width="8.453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19.36328125" style="2" customWidth="1"/>
    <col min="11539" max="11539" width="11" style="2" bestFit="1" customWidth="1"/>
    <col min="11540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3" style="2" bestFit="1" customWidth="1"/>
    <col min="11782" max="11782" width="13.08984375" style="2" bestFit="1" customWidth="1"/>
    <col min="11783" max="11783" width="7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90" width="8.453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19.36328125" style="2" customWidth="1"/>
    <col min="11795" max="11795" width="11" style="2" bestFit="1" customWidth="1"/>
    <col min="11796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3" style="2" bestFit="1" customWidth="1"/>
    <col min="12038" max="12038" width="13.08984375" style="2" bestFit="1" customWidth="1"/>
    <col min="12039" max="12039" width="7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6" width="8.453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19.36328125" style="2" customWidth="1"/>
    <col min="12051" max="12051" width="11" style="2" bestFit="1" customWidth="1"/>
    <col min="12052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3" style="2" bestFit="1" customWidth="1"/>
    <col min="12294" max="12294" width="13.08984375" style="2" bestFit="1" customWidth="1"/>
    <col min="12295" max="12295" width="7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2" width="8.453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19.36328125" style="2" customWidth="1"/>
    <col min="12307" max="12307" width="11" style="2" bestFit="1" customWidth="1"/>
    <col min="12308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3" style="2" bestFit="1" customWidth="1"/>
    <col min="12550" max="12550" width="13.08984375" style="2" bestFit="1" customWidth="1"/>
    <col min="12551" max="12551" width="7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8" width="8.453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19.36328125" style="2" customWidth="1"/>
    <col min="12563" max="12563" width="11" style="2" bestFit="1" customWidth="1"/>
    <col min="12564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3" style="2" bestFit="1" customWidth="1"/>
    <col min="12806" max="12806" width="13.08984375" style="2" bestFit="1" customWidth="1"/>
    <col min="12807" max="12807" width="7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4" width="8.453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19.36328125" style="2" customWidth="1"/>
    <col min="12819" max="12819" width="11" style="2" bestFit="1" customWidth="1"/>
    <col min="12820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3" style="2" bestFit="1" customWidth="1"/>
    <col min="13062" max="13062" width="13.08984375" style="2" bestFit="1" customWidth="1"/>
    <col min="13063" max="13063" width="7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70" width="8.453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19.36328125" style="2" customWidth="1"/>
    <col min="13075" max="13075" width="11" style="2" bestFit="1" customWidth="1"/>
    <col min="13076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3" style="2" bestFit="1" customWidth="1"/>
    <col min="13318" max="13318" width="13.08984375" style="2" bestFit="1" customWidth="1"/>
    <col min="13319" max="13319" width="7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6" width="8.453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19.36328125" style="2" customWidth="1"/>
    <col min="13331" max="13331" width="11" style="2" bestFit="1" customWidth="1"/>
    <col min="13332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3" style="2" bestFit="1" customWidth="1"/>
    <col min="13574" max="13574" width="13.08984375" style="2" bestFit="1" customWidth="1"/>
    <col min="13575" max="13575" width="7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2" width="8.453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19.36328125" style="2" customWidth="1"/>
    <col min="13587" max="13587" width="11" style="2" bestFit="1" customWidth="1"/>
    <col min="13588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3" style="2" bestFit="1" customWidth="1"/>
    <col min="13830" max="13830" width="13.08984375" style="2" bestFit="1" customWidth="1"/>
    <col min="13831" max="13831" width="7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8" width="8.453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19.36328125" style="2" customWidth="1"/>
    <col min="13843" max="13843" width="11" style="2" bestFit="1" customWidth="1"/>
    <col min="13844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3" style="2" bestFit="1" customWidth="1"/>
    <col min="14086" max="14086" width="13.08984375" style="2" bestFit="1" customWidth="1"/>
    <col min="14087" max="14087" width="7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4" width="8.453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19.36328125" style="2" customWidth="1"/>
    <col min="14099" max="14099" width="11" style="2" bestFit="1" customWidth="1"/>
    <col min="14100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3" style="2" bestFit="1" customWidth="1"/>
    <col min="14342" max="14342" width="13.08984375" style="2" bestFit="1" customWidth="1"/>
    <col min="14343" max="14343" width="7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50" width="8.453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19.36328125" style="2" customWidth="1"/>
    <col min="14355" max="14355" width="11" style="2" bestFit="1" customWidth="1"/>
    <col min="14356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3" style="2" bestFit="1" customWidth="1"/>
    <col min="14598" max="14598" width="13.08984375" style="2" bestFit="1" customWidth="1"/>
    <col min="14599" max="14599" width="7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6" width="8.453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19.36328125" style="2" customWidth="1"/>
    <col min="14611" max="14611" width="11" style="2" bestFit="1" customWidth="1"/>
    <col min="14612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3" style="2" bestFit="1" customWidth="1"/>
    <col min="14854" max="14854" width="13.08984375" style="2" bestFit="1" customWidth="1"/>
    <col min="14855" max="14855" width="7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2" width="8.453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19.36328125" style="2" customWidth="1"/>
    <col min="14867" max="14867" width="11" style="2" bestFit="1" customWidth="1"/>
    <col min="14868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3" style="2" bestFit="1" customWidth="1"/>
    <col min="15110" max="15110" width="13.08984375" style="2" bestFit="1" customWidth="1"/>
    <col min="15111" max="15111" width="7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8" width="8.453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19.36328125" style="2" customWidth="1"/>
    <col min="15123" max="15123" width="11" style="2" bestFit="1" customWidth="1"/>
    <col min="15124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3" style="2" bestFit="1" customWidth="1"/>
    <col min="15366" max="15366" width="13.08984375" style="2" bestFit="1" customWidth="1"/>
    <col min="15367" max="15367" width="7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4" width="8.453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19.36328125" style="2" customWidth="1"/>
    <col min="15379" max="15379" width="11" style="2" bestFit="1" customWidth="1"/>
    <col min="15380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3" style="2" bestFit="1" customWidth="1"/>
    <col min="15622" max="15622" width="13.08984375" style="2" bestFit="1" customWidth="1"/>
    <col min="15623" max="15623" width="7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30" width="8.453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19.36328125" style="2" customWidth="1"/>
    <col min="15635" max="15635" width="11" style="2" bestFit="1" customWidth="1"/>
    <col min="15636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3" style="2" bestFit="1" customWidth="1"/>
    <col min="15878" max="15878" width="13.08984375" style="2" bestFit="1" customWidth="1"/>
    <col min="15879" max="15879" width="7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6" width="8.453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19.36328125" style="2" customWidth="1"/>
    <col min="15891" max="15891" width="11" style="2" bestFit="1" customWidth="1"/>
    <col min="15892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3" style="2" bestFit="1" customWidth="1"/>
    <col min="16134" max="16134" width="13.08984375" style="2" bestFit="1" customWidth="1"/>
    <col min="16135" max="16135" width="7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2" width="8.453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19.36328125" style="2" customWidth="1"/>
    <col min="16147" max="16147" width="11" style="2" bestFit="1" customWidth="1"/>
    <col min="16148" max="16149" width="8.26953125" style="2" bestFit="1" customWidth="1"/>
    <col min="16150" max="16384" width="8.7265625" style="2"/>
  </cols>
  <sheetData>
    <row r="1" spans="1:24" ht="21.75" customHeight="1">
      <c r="A1" s="1"/>
      <c r="B1" s="1"/>
      <c r="Q1" s="4"/>
    </row>
    <row r="2" spans="1:24" ht="15.5">
      <c r="E2" s="2"/>
      <c r="F2" s="6"/>
      <c r="J2" s="7" t="s">
        <v>0</v>
      </c>
      <c r="K2" s="7"/>
      <c r="L2" s="7"/>
      <c r="M2" s="7"/>
      <c r="N2" s="7"/>
      <c r="O2" s="7"/>
      <c r="P2" s="7"/>
      <c r="Q2" s="8" t="s">
        <v>1</v>
      </c>
      <c r="R2" s="8"/>
      <c r="S2" s="8"/>
      <c r="T2" s="8"/>
      <c r="U2" s="8"/>
    </row>
    <row r="3" spans="1:24" ht="23.25" customHeight="1">
      <c r="A3" s="9" t="s">
        <v>2</v>
      </c>
      <c r="B3" s="10"/>
      <c r="E3" s="2"/>
      <c r="J3" s="7"/>
      <c r="Q3" s="11"/>
      <c r="R3" s="12" t="s">
        <v>3</v>
      </c>
      <c r="S3" s="12"/>
      <c r="T3" s="12"/>
      <c r="U3" s="12"/>
      <c r="W3" s="13" t="s">
        <v>4</v>
      </c>
      <c r="X3" s="14"/>
    </row>
    <row r="4" spans="1:24" ht="14.25" customHeight="1" thickBot="1">
      <c r="A4" s="15" t="s">
        <v>5</v>
      </c>
      <c r="B4" s="16" t="s">
        <v>6</v>
      </c>
      <c r="C4" s="17"/>
      <c r="D4" s="18"/>
      <c r="E4" s="19"/>
      <c r="F4" s="16" t="s">
        <v>7</v>
      </c>
      <c r="G4" s="20"/>
      <c r="H4" s="21" t="s">
        <v>8</v>
      </c>
      <c r="I4" s="22" t="s">
        <v>9</v>
      </c>
      <c r="J4" s="23" t="s">
        <v>10</v>
      </c>
      <c r="K4" s="24" t="s">
        <v>11</v>
      </c>
      <c r="L4" s="25"/>
      <c r="M4" s="25"/>
      <c r="N4" s="26"/>
      <c r="O4" s="21" t="s">
        <v>12</v>
      </c>
      <c r="P4" s="27" t="s">
        <v>13</v>
      </c>
      <c r="Q4" s="28"/>
      <c r="R4" s="29"/>
      <c r="S4" s="30" t="s">
        <v>14</v>
      </c>
      <c r="T4" s="31" t="s">
        <v>15</v>
      </c>
      <c r="U4" s="21" t="s">
        <v>16</v>
      </c>
      <c r="W4" s="32" t="s">
        <v>17</v>
      </c>
      <c r="X4" s="32" t="s">
        <v>18</v>
      </c>
    </row>
    <row r="5" spans="1:24" ht="11.25" customHeight="1">
      <c r="A5" s="33"/>
      <c r="B5" s="34"/>
      <c r="C5" s="35"/>
      <c r="D5" s="36"/>
      <c r="E5" s="37"/>
      <c r="F5" s="38"/>
      <c r="G5" s="39"/>
      <c r="H5" s="33"/>
      <c r="I5" s="33"/>
      <c r="J5" s="34"/>
      <c r="K5" s="40" t="s">
        <v>19</v>
      </c>
      <c r="L5" s="41" t="s">
        <v>20</v>
      </c>
      <c r="M5" s="42" t="s">
        <v>21</v>
      </c>
      <c r="N5" s="43" t="s">
        <v>22</v>
      </c>
      <c r="O5" s="44"/>
      <c r="P5" s="45"/>
      <c r="Q5" s="46"/>
      <c r="R5" s="47"/>
      <c r="S5" s="48"/>
      <c r="T5" s="49"/>
      <c r="U5" s="33"/>
      <c r="W5" s="32"/>
      <c r="X5" s="32"/>
    </row>
    <row r="6" spans="1:24">
      <c r="A6" s="33"/>
      <c r="B6" s="34"/>
      <c r="C6" s="35"/>
      <c r="D6" s="15" t="s">
        <v>23</v>
      </c>
      <c r="E6" s="50" t="s">
        <v>24</v>
      </c>
      <c r="F6" s="15" t="s">
        <v>23</v>
      </c>
      <c r="G6" s="22" t="s">
        <v>25</v>
      </c>
      <c r="H6" s="33"/>
      <c r="I6" s="33"/>
      <c r="J6" s="34"/>
      <c r="K6" s="51"/>
      <c r="L6" s="52"/>
      <c r="M6" s="51"/>
      <c r="N6" s="53"/>
      <c r="O6" s="44"/>
      <c r="P6" s="21" t="s">
        <v>26</v>
      </c>
      <c r="Q6" s="21" t="s">
        <v>27</v>
      </c>
      <c r="R6" s="15" t="s">
        <v>28</v>
      </c>
      <c r="S6" s="54" t="s">
        <v>29</v>
      </c>
      <c r="T6" s="49"/>
      <c r="U6" s="33"/>
      <c r="W6" s="32"/>
      <c r="X6" s="32"/>
    </row>
    <row r="7" spans="1:24">
      <c r="A7" s="33"/>
      <c r="B7" s="34"/>
      <c r="C7" s="35"/>
      <c r="D7" s="33"/>
      <c r="E7" s="33"/>
      <c r="F7" s="33"/>
      <c r="G7" s="33"/>
      <c r="H7" s="33"/>
      <c r="I7" s="33"/>
      <c r="J7" s="34"/>
      <c r="K7" s="51"/>
      <c r="L7" s="52"/>
      <c r="M7" s="51"/>
      <c r="N7" s="53"/>
      <c r="O7" s="44"/>
      <c r="P7" s="44"/>
      <c r="Q7" s="44"/>
      <c r="R7" s="33"/>
      <c r="S7" s="55"/>
      <c r="T7" s="49"/>
      <c r="U7" s="33"/>
      <c r="W7" s="32"/>
      <c r="X7" s="32"/>
    </row>
    <row r="8" spans="1:24">
      <c r="A8" s="56"/>
      <c r="B8" s="38"/>
      <c r="C8" s="57"/>
      <c r="D8" s="56"/>
      <c r="E8" s="56"/>
      <c r="F8" s="56"/>
      <c r="G8" s="56"/>
      <c r="H8" s="56"/>
      <c r="I8" s="56"/>
      <c r="J8" s="38"/>
      <c r="K8" s="58"/>
      <c r="L8" s="59"/>
      <c r="M8" s="58"/>
      <c r="N8" s="60"/>
      <c r="O8" s="61"/>
      <c r="P8" s="61"/>
      <c r="Q8" s="61"/>
      <c r="R8" s="56"/>
      <c r="S8" s="62"/>
      <c r="T8" s="63"/>
      <c r="U8" s="56"/>
      <c r="W8" s="64"/>
      <c r="X8" s="64"/>
    </row>
    <row r="9" spans="1:24" ht="24" customHeight="1">
      <c r="A9" s="65" t="s">
        <v>30</v>
      </c>
      <c r="B9" s="66"/>
      <c r="C9" s="67" t="s">
        <v>31</v>
      </c>
      <c r="D9" s="68" t="s">
        <v>32</v>
      </c>
      <c r="E9" s="69" t="s">
        <v>33</v>
      </c>
      <c r="F9" s="70">
        <v>654</v>
      </c>
      <c r="G9" s="71">
        <v>1.9490000000000001</v>
      </c>
      <c r="H9" s="72" t="s">
        <v>34</v>
      </c>
      <c r="I9" s="73" t="str">
        <f>IF(W9="","",(IF(X9-W9&gt;0,CONCATENATE(TEXT(W9,"#,##0"),"~",TEXT(X9,"#,##0")),TEXT(W9,"#,##0"))))</f>
        <v>1,470~1,520</v>
      </c>
      <c r="J9" s="74">
        <v>5</v>
      </c>
      <c r="K9" s="75">
        <v>20.399999999999999</v>
      </c>
      <c r="L9" s="76">
        <f>IF(K9&gt;0,1/K9*37.7*68.6,"")</f>
        <v>126.77549019607844</v>
      </c>
      <c r="M9" s="77">
        <f>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</f>
        <v>15.9</v>
      </c>
      <c r="N9" s="78">
        <f>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</f>
        <v>19.400000000000002</v>
      </c>
      <c r="O9" s="79" t="s">
        <v>35</v>
      </c>
      <c r="P9" s="80" t="s">
        <v>36</v>
      </c>
      <c r="Q9" s="79" t="s">
        <v>37</v>
      </c>
      <c r="R9" s="81"/>
      <c r="S9" s="82"/>
      <c r="T9" s="83">
        <f>IF(K9="","",ROUNDDOWN(K9/M9*100,0))</f>
        <v>128</v>
      </c>
      <c r="U9" s="84">
        <f>IF(K9="","",ROUNDDOWN(K9/N9*100,0))</f>
        <v>105</v>
      </c>
      <c r="W9" s="85">
        <v>1470</v>
      </c>
      <c r="X9" s="85">
        <v>1520</v>
      </c>
    </row>
    <row r="10" spans="1:24" ht="24" customHeight="1">
      <c r="A10" s="65" t="s">
        <v>38</v>
      </c>
      <c r="B10" s="66"/>
      <c r="C10" s="86"/>
      <c r="D10" s="68" t="s">
        <v>39</v>
      </c>
      <c r="E10" s="69" t="s">
        <v>40</v>
      </c>
      <c r="F10" s="70">
        <v>654</v>
      </c>
      <c r="G10" s="71">
        <v>1.9490000000000001</v>
      </c>
      <c r="H10" s="72" t="s">
        <v>34</v>
      </c>
      <c r="I10" s="73" t="str">
        <f t="shared" ref="I10:I48" si="0">IF(W10="","",(IF(X10-W10&gt;0,CONCATENATE(TEXT(W10,"#,##0"),"~",TEXT(X10,"#,##0")),TEXT(W10,"#,##0"))))</f>
        <v>1,540</v>
      </c>
      <c r="J10" s="74">
        <v>5</v>
      </c>
      <c r="K10" s="75">
        <v>20</v>
      </c>
      <c r="L10" s="76">
        <f t="shared" ref="L10:L48" si="1">IF(K10&gt;0,1/K10*37.7*68.6,"")</f>
        <v>129.31100000000001</v>
      </c>
      <c r="M10" s="77">
        <f t="shared" ref="M10:M48" si="2">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</f>
        <v>14.6</v>
      </c>
      <c r="N10" s="78">
        <f t="shared" ref="N10:N48" si="3">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</f>
        <v>18.200000000000003</v>
      </c>
      <c r="O10" s="79" t="s">
        <v>35</v>
      </c>
      <c r="P10" s="80" t="s">
        <v>36</v>
      </c>
      <c r="Q10" s="79" t="s">
        <v>37</v>
      </c>
      <c r="R10" s="81"/>
      <c r="S10" s="82"/>
      <c r="T10" s="83">
        <f t="shared" ref="T10:T48" si="4">IF(K10="","",ROUNDDOWN(K10/M10*100,0))</f>
        <v>136</v>
      </c>
      <c r="U10" s="84">
        <f t="shared" ref="U10:U48" si="5">IF(K10="","",ROUNDDOWN(K10/N10*100,0))</f>
        <v>109</v>
      </c>
      <c r="W10" s="85">
        <v>1540</v>
      </c>
      <c r="X10" s="85">
        <v>1540</v>
      </c>
    </row>
    <row r="11" spans="1:24" ht="24" customHeight="1">
      <c r="A11" s="65"/>
      <c r="B11" s="87"/>
      <c r="C11" s="88" t="s">
        <v>41</v>
      </c>
      <c r="D11" s="68" t="s">
        <v>42</v>
      </c>
      <c r="E11" s="69" t="s">
        <v>33</v>
      </c>
      <c r="F11" s="70">
        <v>654</v>
      </c>
      <c r="G11" s="71">
        <v>1.9490000000000001</v>
      </c>
      <c r="H11" s="72" t="s">
        <v>34</v>
      </c>
      <c r="I11" s="73" t="str">
        <f t="shared" si="0"/>
        <v>1,480~1,530</v>
      </c>
      <c r="J11" s="74">
        <v>5</v>
      </c>
      <c r="K11" s="75">
        <v>20.399999999999999</v>
      </c>
      <c r="L11" s="76">
        <f t="shared" si="1"/>
        <v>126.77549019607844</v>
      </c>
      <c r="M11" s="77">
        <f t="shared" si="2"/>
        <v>15.9</v>
      </c>
      <c r="N11" s="78">
        <f t="shared" si="3"/>
        <v>19.400000000000002</v>
      </c>
      <c r="O11" s="79" t="s">
        <v>35</v>
      </c>
      <c r="P11" s="80" t="s">
        <v>36</v>
      </c>
      <c r="Q11" s="79" t="s">
        <v>37</v>
      </c>
      <c r="R11" s="81"/>
      <c r="S11" s="82"/>
      <c r="T11" s="83">
        <f t="shared" si="4"/>
        <v>128</v>
      </c>
      <c r="U11" s="84">
        <f t="shared" si="5"/>
        <v>105</v>
      </c>
      <c r="W11" s="85">
        <v>1480</v>
      </c>
      <c r="X11" s="85">
        <v>1530</v>
      </c>
    </row>
    <row r="12" spans="1:24" ht="24" customHeight="1">
      <c r="A12" s="65"/>
      <c r="B12" s="89"/>
      <c r="C12" s="90"/>
      <c r="D12" s="68" t="s">
        <v>42</v>
      </c>
      <c r="E12" s="69" t="s">
        <v>40</v>
      </c>
      <c r="F12" s="70">
        <v>654</v>
      </c>
      <c r="G12" s="71">
        <v>1.9490000000000001</v>
      </c>
      <c r="H12" s="72" t="s">
        <v>34</v>
      </c>
      <c r="I12" s="73" t="str">
        <f t="shared" si="0"/>
        <v>1,550</v>
      </c>
      <c r="J12" s="74">
        <v>5</v>
      </c>
      <c r="K12" s="75">
        <v>20</v>
      </c>
      <c r="L12" s="76">
        <f t="shared" si="1"/>
        <v>129.31100000000001</v>
      </c>
      <c r="M12" s="77">
        <f t="shared" si="2"/>
        <v>14.6</v>
      </c>
      <c r="N12" s="78">
        <f t="shared" si="3"/>
        <v>18.200000000000003</v>
      </c>
      <c r="O12" s="79" t="s">
        <v>35</v>
      </c>
      <c r="P12" s="80" t="s">
        <v>36</v>
      </c>
      <c r="Q12" s="79" t="s">
        <v>37</v>
      </c>
      <c r="R12" s="81"/>
      <c r="S12" s="82"/>
      <c r="T12" s="83">
        <f t="shared" si="4"/>
        <v>136</v>
      </c>
      <c r="U12" s="84">
        <f t="shared" si="5"/>
        <v>109</v>
      </c>
      <c r="W12" s="85">
        <v>1550</v>
      </c>
      <c r="X12" s="85">
        <v>1550</v>
      </c>
    </row>
    <row r="13" spans="1:24" ht="24" customHeight="1">
      <c r="A13" s="65"/>
      <c r="B13" s="91"/>
      <c r="C13" s="67" t="s">
        <v>43</v>
      </c>
      <c r="D13" s="68" t="s">
        <v>44</v>
      </c>
      <c r="E13" s="69" t="s">
        <v>45</v>
      </c>
      <c r="F13" s="70">
        <v>654</v>
      </c>
      <c r="G13" s="71">
        <v>1.9490000000000001</v>
      </c>
      <c r="H13" s="72" t="s">
        <v>34</v>
      </c>
      <c r="I13" s="73" t="str">
        <f t="shared" si="0"/>
        <v>1,550~1,590</v>
      </c>
      <c r="J13" s="74">
        <v>5</v>
      </c>
      <c r="K13" s="75">
        <v>20</v>
      </c>
      <c r="L13" s="76">
        <f t="shared" si="1"/>
        <v>129.31100000000001</v>
      </c>
      <c r="M13" s="77">
        <f t="shared" si="2"/>
        <v>14.6</v>
      </c>
      <c r="N13" s="78">
        <f t="shared" si="3"/>
        <v>18.200000000000003</v>
      </c>
      <c r="O13" s="79" t="s">
        <v>35</v>
      </c>
      <c r="P13" s="80" t="s">
        <v>36</v>
      </c>
      <c r="Q13" s="79" t="s">
        <v>37</v>
      </c>
      <c r="R13" s="81"/>
      <c r="S13" s="82"/>
      <c r="T13" s="83">
        <f t="shared" si="4"/>
        <v>136</v>
      </c>
      <c r="U13" s="84">
        <f t="shared" si="5"/>
        <v>109</v>
      </c>
      <c r="W13" s="85">
        <v>1550</v>
      </c>
      <c r="X13" s="85">
        <v>1590</v>
      </c>
    </row>
    <row r="14" spans="1:24" ht="24" customHeight="1">
      <c r="A14" s="92"/>
      <c r="B14" s="66"/>
      <c r="C14" s="88" t="s">
        <v>46</v>
      </c>
      <c r="D14" s="68" t="s">
        <v>47</v>
      </c>
      <c r="E14" s="93" t="s">
        <v>48</v>
      </c>
      <c r="F14" s="70" t="s">
        <v>49</v>
      </c>
      <c r="G14" s="71">
        <v>1.992</v>
      </c>
      <c r="H14" s="72" t="s">
        <v>50</v>
      </c>
      <c r="I14" s="73" t="str">
        <f t="shared" si="0"/>
        <v>1,750~1,760</v>
      </c>
      <c r="J14" s="74">
        <v>5</v>
      </c>
      <c r="K14" s="75">
        <v>20.5</v>
      </c>
      <c r="L14" s="76">
        <f t="shared" si="1"/>
        <v>126.15707317073172</v>
      </c>
      <c r="M14" s="77">
        <f t="shared" si="2"/>
        <v>13.5</v>
      </c>
      <c r="N14" s="78">
        <f t="shared" si="3"/>
        <v>17</v>
      </c>
      <c r="O14" s="79" t="s">
        <v>51</v>
      </c>
      <c r="P14" s="80" t="s">
        <v>36</v>
      </c>
      <c r="Q14" s="79" t="s">
        <v>52</v>
      </c>
      <c r="R14" s="81"/>
      <c r="S14" s="82"/>
      <c r="T14" s="83">
        <f t="shared" si="4"/>
        <v>151</v>
      </c>
      <c r="U14" s="84">
        <f t="shared" si="5"/>
        <v>120</v>
      </c>
      <c r="W14" s="85">
        <v>1750</v>
      </c>
      <c r="X14" s="85">
        <v>1760</v>
      </c>
    </row>
    <row r="15" spans="1:24" ht="24" customHeight="1">
      <c r="A15" s="92"/>
      <c r="B15" s="89"/>
      <c r="C15" s="86"/>
      <c r="D15" s="68" t="s">
        <v>53</v>
      </c>
      <c r="E15" s="69" t="s">
        <v>54</v>
      </c>
      <c r="F15" s="70" t="s">
        <v>49</v>
      </c>
      <c r="G15" s="71">
        <v>1.992</v>
      </c>
      <c r="H15" s="72" t="s">
        <v>50</v>
      </c>
      <c r="I15" s="73" t="str">
        <f t="shared" si="0"/>
        <v>1,780~1,820</v>
      </c>
      <c r="J15" s="74">
        <v>5</v>
      </c>
      <c r="K15" s="75">
        <v>19.7</v>
      </c>
      <c r="L15" s="76">
        <f t="shared" si="1"/>
        <v>131.28020304568528</v>
      </c>
      <c r="M15" s="77">
        <f t="shared" si="2"/>
        <v>12.299999999999999</v>
      </c>
      <c r="N15" s="78">
        <f t="shared" si="3"/>
        <v>15.9</v>
      </c>
      <c r="O15" s="79" t="s">
        <v>51</v>
      </c>
      <c r="P15" s="80" t="s">
        <v>36</v>
      </c>
      <c r="Q15" s="79" t="s">
        <v>52</v>
      </c>
      <c r="R15" s="81"/>
      <c r="S15" s="82"/>
      <c r="T15" s="83">
        <f t="shared" si="4"/>
        <v>160</v>
      </c>
      <c r="U15" s="84">
        <f t="shared" si="5"/>
        <v>123</v>
      </c>
      <c r="W15" s="85">
        <v>1780</v>
      </c>
      <c r="X15" s="85">
        <v>1820</v>
      </c>
    </row>
    <row r="16" spans="1:24" ht="24" customHeight="1">
      <c r="A16" s="92"/>
      <c r="B16" s="66"/>
      <c r="C16" s="88" t="s">
        <v>55</v>
      </c>
      <c r="D16" s="68" t="s">
        <v>56</v>
      </c>
      <c r="E16" s="93" t="s">
        <v>57</v>
      </c>
      <c r="F16" s="70" t="s">
        <v>49</v>
      </c>
      <c r="G16" s="71">
        <v>1.992</v>
      </c>
      <c r="H16" s="72" t="s">
        <v>50</v>
      </c>
      <c r="I16" s="73" t="str">
        <f t="shared" si="0"/>
        <v>1,790~1,860</v>
      </c>
      <c r="J16" s="74">
        <v>5</v>
      </c>
      <c r="K16" s="75">
        <v>19.7</v>
      </c>
      <c r="L16" s="76">
        <f t="shared" si="1"/>
        <v>131.28020304568528</v>
      </c>
      <c r="M16" s="77">
        <f t="shared" si="2"/>
        <v>12.299999999999999</v>
      </c>
      <c r="N16" s="78">
        <f t="shared" si="3"/>
        <v>15.9</v>
      </c>
      <c r="O16" s="79" t="s">
        <v>51</v>
      </c>
      <c r="P16" s="80" t="s">
        <v>36</v>
      </c>
      <c r="Q16" s="79" t="s">
        <v>52</v>
      </c>
      <c r="R16" s="81"/>
      <c r="S16" s="82"/>
      <c r="T16" s="83">
        <f t="shared" si="4"/>
        <v>160</v>
      </c>
      <c r="U16" s="84">
        <f t="shared" si="5"/>
        <v>123</v>
      </c>
      <c r="W16" s="85">
        <v>1790</v>
      </c>
      <c r="X16" s="85">
        <v>1860</v>
      </c>
    </row>
    <row r="17" spans="1:24" ht="24" customHeight="1">
      <c r="A17" s="92"/>
      <c r="B17" s="87"/>
      <c r="C17" s="88" t="s">
        <v>58</v>
      </c>
      <c r="D17" s="68" t="s">
        <v>59</v>
      </c>
      <c r="E17" s="69" t="s">
        <v>60</v>
      </c>
      <c r="F17" s="70">
        <v>654</v>
      </c>
      <c r="G17" s="71">
        <v>1.9490000000000001</v>
      </c>
      <c r="H17" s="72" t="s">
        <v>34</v>
      </c>
      <c r="I17" s="73" t="str">
        <f t="shared" si="0"/>
        <v>1,570~1,620</v>
      </c>
      <c r="J17" s="74">
        <v>5</v>
      </c>
      <c r="K17" s="75">
        <v>20</v>
      </c>
      <c r="L17" s="76">
        <f t="shared" si="1"/>
        <v>129.31100000000001</v>
      </c>
      <c r="M17" s="77">
        <f t="shared" si="2"/>
        <v>14.6</v>
      </c>
      <c r="N17" s="78">
        <f t="shared" si="3"/>
        <v>18.200000000000003</v>
      </c>
      <c r="O17" s="79" t="s">
        <v>35</v>
      </c>
      <c r="P17" s="80" t="s">
        <v>36</v>
      </c>
      <c r="Q17" s="79" t="s">
        <v>37</v>
      </c>
      <c r="R17" s="81"/>
      <c r="S17" s="82"/>
      <c r="T17" s="83">
        <f t="shared" si="4"/>
        <v>136</v>
      </c>
      <c r="U17" s="84">
        <f t="shared" si="5"/>
        <v>109</v>
      </c>
      <c r="W17" s="85">
        <v>1570</v>
      </c>
      <c r="X17" s="85">
        <v>1620</v>
      </c>
    </row>
    <row r="18" spans="1:24" ht="24" customHeight="1">
      <c r="A18" s="92"/>
      <c r="B18" s="91"/>
      <c r="C18" s="94" t="s">
        <v>61</v>
      </c>
      <c r="D18" s="68" t="s">
        <v>62</v>
      </c>
      <c r="E18" s="69" t="s">
        <v>60</v>
      </c>
      <c r="F18" s="70">
        <v>654</v>
      </c>
      <c r="G18" s="71">
        <v>1.9490000000000001</v>
      </c>
      <c r="H18" s="72" t="s">
        <v>34</v>
      </c>
      <c r="I18" s="73" t="str">
        <f t="shared" si="0"/>
        <v>1,580~1,630</v>
      </c>
      <c r="J18" s="74">
        <v>5</v>
      </c>
      <c r="K18" s="75">
        <v>20</v>
      </c>
      <c r="L18" s="76">
        <f t="shared" si="1"/>
        <v>129.31100000000001</v>
      </c>
      <c r="M18" s="77">
        <f t="shared" si="2"/>
        <v>14.6</v>
      </c>
      <c r="N18" s="78">
        <f t="shared" si="3"/>
        <v>18.200000000000003</v>
      </c>
      <c r="O18" s="79" t="s">
        <v>35</v>
      </c>
      <c r="P18" s="80" t="s">
        <v>36</v>
      </c>
      <c r="Q18" s="79" t="s">
        <v>37</v>
      </c>
      <c r="R18" s="81"/>
      <c r="S18" s="82"/>
      <c r="T18" s="83">
        <f t="shared" si="4"/>
        <v>136</v>
      </c>
      <c r="U18" s="84">
        <f t="shared" si="5"/>
        <v>109</v>
      </c>
      <c r="W18" s="85">
        <v>1580</v>
      </c>
      <c r="X18" s="85">
        <v>1630</v>
      </c>
    </row>
    <row r="19" spans="1:24" ht="24" customHeight="1">
      <c r="A19" s="92"/>
      <c r="B19" s="66"/>
      <c r="C19" s="88" t="s">
        <v>63</v>
      </c>
      <c r="D19" s="68" t="s">
        <v>64</v>
      </c>
      <c r="E19" s="69" t="s">
        <v>65</v>
      </c>
      <c r="F19" s="70" t="s">
        <v>49</v>
      </c>
      <c r="G19" s="71">
        <v>1.992</v>
      </c>
      <c r="H19" s="72" t="s">
        <v>50</v>
      </c>
      <c r="I19" s="73" t="str">
        <f t="shared" si="0"/>
        <v>1,880~1,920</v>
      </c>
      <c r="J19" s="74">
        <v>5</v>
      </c>
      <c r="K19" s="75">
        <v>19.399999999999999</v>
      </c>
      <c r="L19" s="76">
        <f t="shared" si="1"/>
        <v>133.31030927835053</v>
      </c>
      <c r="M19" s="77">
        <f t="shared" si="2"/>
        <v>11.299999999999999</v>
      </c>
      <c r="N19" s="78">
        <f t="shared" si="3"/>
        <v>14.9</v>
      </c>
      <c r="O19" s="79" t="s">
        <v>51</v>
      </c>
      <c r="P19" s="80" t="s">
        <v>36</v>
      </c>
      <c r="Q19" s="79" t="s">
        <v>52</v>
      </c>
      <c r="R19" s="81"/>
      <c r="S19" s="82"/>
      <c r="T19" s="83">
        <f t="shared" si="4"/>
        <v>171</v>
      </c>
      <c r="U19" s="84">
        <f t="shared" si="5"/>
        <v>130</v>
      </c>
      <c r="W19" s="85">
        <v>1880</v>
      </c>
      <c r="X19" s="85">
        <v>1920</v>
      </c>
    </row>
    <row r="20" spans="1:24" ht="24" customHeight="1">
      <c r="A20" s="92"/>
      <c r="B20" s="66"/>
      <c r="C20" s="95"/>
      <c r="D20" s="68" t="s">
        <v>66</v>
      </c>
      <c r="E20" s="69" t="s">
        <v>67</v>
      </c>
      <c r="F20" s="70" t="s">
        <v>49</v>
      </c>
      <c r="G20" s="71">
        <v>1.992</v>
      </c>
      <c r="H20" s="72" t="s">
        <v>50</v>
      </c>
      <c r="I20" s="73" t="str">
        <f t="shared" si="0"/>
        <v>1,870</v>
      </c>
      <c r="J20" s="74">
        <v>5</v>
      </c>
      <c r="K20" s="75">
        <v>19.399999999999999</v>
      </c>
      <c r="L20" s="76">
        <f t="shared" si="1"/>
        <v>133.31030927835053</v>
      </c>
      <c r="M20" s="77">
        <f t="shared" si="2"/>
        <v>12.299999999999999</v>
      </c>
      <c r="N20" s="78">
        <f t="shared" si="3"/>
        <v>15.9</v>
      </c>
      <c r="O20" s="79" t="s">
        <v>51</v>
      </c>
      <c r="P20" s="80" t="s">
        <v>36</v>
      </c>
      <c r="Q20" s="79" t="s">
        <v>52</v>
      </c>
      <c r="R20" s="81"/>
      <c r="S20" s="82"/>
      <c r="T20" s="83">
        <f t="shared" si="4"/>
        <v>157</v>
      </c>
      <c r="U20" s="84">
        <f t="shared" si="5"/>
        <v>122</v>
      </c>
      <c r="W20" s="85">
        <v>1870</v>
      </c>
      <c r="X20" s="85">
        <v>1870</v>
      </c>
    </row>
    <row r="21" spans="1:24" ht="24" customHeight="1">
      <c r="A21" s="92"/>
      <c r="B21" s="91"/>
      <c r="C21" s="96" t="s">
        <v>68</v>
      </c>
      <c r="D21" s="68" t="s">
        <v>69</v>
      </c>
      <c r="E21" s="69" t="s">
        <v>70</v>
      </c>
      <c r="F21" s="70" t="s">
        <v>49</v>
      </c>
      <c r="G21" s="71">
        <v>1.992</v>
      </c>
      <c r="H21" s="72" t="s">
        <v>50</v>
      </c>
      <c r="I21" s="73" t="str">
        <f t="shared" si="0"/>
        <v>1,930~1,980</v>
      </c>
      <c r="J21" s="74">
        <v>5</v>
      </c>
      <c r="K21" s="75">
        <v>19.399999999999999</v>
      </c>
      <c r="L21" s="76">
        <f t="shared" si="1"/>
        <v>133.31030927835053</v>
      </c>
      <c r="M21" s="77">
        <f t="shared" si="2"/>
        <v>11.299999999999999</v>
      </c>
      <c r="N21" s="78">
        <f t="shared" si="3"/>
        <v>14.9</v>
      </c>
      <c r="O21" s="79" t="s">
        <v>51</v>
      </c>
      <c r="P21" s="80" t="s">
        <v>36</v>
      </c>
      <c r="Q21" s="79" t="s">
        <v>52</v>
      </c>
      <c r="R21" s="81"/>
      <c r="S21" s="82"/>
      <c r="T21" s="83">
        <f t="shared" si="4"/>
        <v>171</v>
      </c>
      <c r="U21" s="84">
        <f t="shared" si="5"/>
        <v>130</v>
      </c>
      <c r="W21" s="85">
        <v>1930</v>
      </c>
      <c r="X21" s="85">
        <v>1980</v>
      </c>
    </row>
    <row r="22" spans="1:24" ht="24" customHeight="1">
      <c r="A22" s="97"/>
      <c r="B22" s="87"/>
      <c r="C22" s="98" t="s">
        <v>71</v>
      </c>
      <c r="D22" s="68" t="s">
        <v>72</v>
      </c>
      <c r="E22" s="69" t="s">
        <v>73</v>
      </c>
      <c r="F22" s="70">
        <v>656</v>
      </c>
      <c r="G22" s="71">
        <v>2.9239999999999999</v>
      </c>
      <c r="H22" s="72" t="s">
        <v>50</v>
      </c>
      <c r="I22" s="73" t="str">
        <f t="shared" si="0"/>
        <v>2,090</v>
      </c>
      <c r="J22" s="74">
        <v>5</v>
      </c>
      <c r="K22" s="75">
        <v>14.7</v>
      </c>
      <c r="L22" s="76">
        <f t="shared" si="1"/>
        <v>175.93333333333334</v>
      </c>
      <c r="M22" s="77">
        <f t="shared" si="2"/>
        <v>10.4</v>
      </c>
      <c r="N22" s="78">
        <f t="shared" si="3"/>
        <v>14</v>
      </c>
      <c r="O22" s="79" t="s">
        <v>35</v>
      </c>
      <c r="P22" s="80" t="s">
        <v>36</v>
      </c>
      <c r="Q22" s="79" t="s">
        <v>74</v>
      </c>
      <c r="R22" s="81"/>
      <c r="S22" s="82"/>
      <c r="T22" s="83">
        <f t="shared" si="4"/>
        <v>141</v>
      </c>
      <c r="U22" s="84">
        <f t="shared" si="5"/>
        <v>105</v>
      </c>
      <c r="W22" s="85">
        <v>2090</v>
      </c>
      <c r="X22" s="85">
        <v>2090</v>
      </c>
    </row>
    <row r="23" spans="1:24" ht="24" customHeight="1">
      <c r="A23" s="97"/>
      <c r="B23" s="66"/>
      <c r="C23" s="99"/>
      <c r="D23" s="68" t="s">
        <v>75</v>
      </c>
      <c r="E23" s="69" t="s">
        <v>76</v>
      </c>
      <c r="F23" s="70">
        <v>656</v>
      </c>
      <c r="G23" s="71">
        <v>2.9239999999999999</v>
      </c>
      <c r="H23" s="72" t="s">
        <v>50</v>
      </c>
      <c r="I23" s="73" t="str">
        <f t="shared" si="0"/>
        <v>2,150~2,230</v>
      </c>
      <c r="J23" s="74">
        <v>5</v>
      </c>
      <c r="K23" s="75">
        <v>14.7</v>
      </c>
      <c r="L23" s="76">
        <f t="shared" si="1"/>
        <v>175.93333333333334</v>
      </c>
      <c r="M23" s="77">
        <f t="shared" si="2"/>
        <v>9.6</v>
      </c>
      <c r="N23" s="78">
        <f t="shared" si="3"/>
        <v>13.1</v>
      </c>
      <c r="O23" s="79" t="s">
        <v>35</v>
      </c>
      <c r="P23" s="80" t="s">
        <v>36</v>
      </c>
      <c r="Q23" s="79" t="s">
        <v>74</v>
      </c>
      <c r="R23" s="81"/>
      <c r="S23" s="82"/>
      <c r="T23" s="83">
        <f t="shared" si="4"/>
        <v>153</v>
      </c>
      <c r="U23" s="84">
        <f t="shared" si="5"/>
        <v>112</v>
      </c>
      <c r="W23" s="85">
        <v>2150</v>
      </c>
      <c r="X23" s="85">
        <v>2230</v>
      </c>
    </row>
    <row r="24" spans="1:24" ht="24" customHeight="1">
      <c r="A24" s="97"/>
      <c r="B24" s="66"/>
      <c r="C24" s="99"/>
      <c r="D24" s="68" t="s">
        <v>77</v>
      </c>
      <c r="E24" s="69" t="s">
        <v>78</v>
      </c>
      <c r="F24" s="70">
        <v>656</v>
      </c>
      <c r="G24" s="71">
        <v>2.9239999999999999</v>
      </c>
      <c r="H24" s="72" t="s">
        <v>50</v>
      </c>
      <c r="I24" s="73" t="str">
        <f t="shared" si="0"/>
        <v>2,210~2,260</v>
      </c>
      <c r="J24" s="74">
        <v>5</v>
      </c>
      <c r="K24" s="75">
        <v>14.7</v>
      </c>
      <c r="L24" s="76">
        <f t="shared" si="1"/>
        <v>175.93333333333334</v>
      </c>
      <c r="M24" s="77">
        <f t="shared" si="2"/>
        <v>9.6</v>
      </c>
      <c r="N24" s="78">
        <f t="shared" si="3"/>
        <v>13.1</v>
      </c>
      <c r="O24" s="79" t="s">
        <v>35</v>
      </c>
      <c r="P24" s="80" t="s">
        <v>36</v>
      </c>
      <c r="Q24" s="79" t="s">
        <v>74</v>
      </c>
      <c r="R24" s="81"/>
      <c r="S24" s="82"/>
      <c r="T24" s="83">
        <f t="shared" si="4"/>
        <v>153</v>
      </c>
      <c r="U24" s="84">
        <f t="shared" si="5"/>
        <v>112</v>
      </c>
      <c r="W24" s="85">
        <v>2210</v>
      </c>
      <c r="X24" s="85">
        <v>2260</v>
      </c>
    </row>
    <row r="25" spans="1:24" ht="24" customHeight="1">
      <c r="A25" s="97"/>
      <c r="B25" s="66"/>
      <c r="C25" s="99"/>
      <c r="D25" s="68" t="s">
        <v>77</v>
      </c>
      <c r="E25" s="69" t="s">
        <v>79</v>
      </c>
      <c r="F25" s="70">
        <v>656</v>
      </c>
      <c r="G25" s="71">
        <v>2.9239999999999999</v>
      </c>
      <c r="H25" s="72" t="s">
        <v>50</v>
      </c>
      <c r="I25" s="73" t="str">
        <f t="shared" si="0"/>
        <v>2,290</v>
      </c>
      <c r="J25" s="74">
        <v>5</v>
      </c>
      <c r="K25" s="75">
        <v>13.7</v>
      </c>
      <c r="L25" s="76">
        <f t="shared" si="1"/>
        <v>188.77518248175184</v>
      </c>
      <c r="M25" s="77">
        <f t="shared" si="2"/>
        <v>8.1999999999999993</v>
      </c>
      <c r="N25" s="78">
        <f t="shared" si="3"/>
        <v>11.7</v>
      </c>
      <c r="O25" s="79" t="s">
        <v>35</v>
      </c>
      <c r="P25" s="80" t="s">
        <v>36</v>
      </c>
      <c r="Q25" s="79" t="s">
        <v>74</v>
      </c>
      <c r="R25" s="81"/>
      <c r="S25" s="82"/>
      <c r="T25" s="83">
        <f t="shared" si="4"/>
        <v>167</v>
      </c>
      <c r="U25" s="84">
        <f t="shared" si="5"/>
        <v>117</v>
      </c>
      <c r="W25" s="85">
        <v>2290</v>
      </c>
      <c r="X25" s="85">
        <v>2290</v>
      </c>
    </row>
    <row r="26" spans="1:24" ht="52.5" customHeight="1">
      <c r="A26" s="97"/>
      <c r="B26" s="87"/>
      <c r="C26" s="98" t="s">
        <v>80</v>
      </c>
      <c r="D26" s="68" t="s">
        <v>81</v>
      </c>
      <c r="E26" s="69" t="s">
        <v>137</v>
      </c>
      <c r="F26" s="70" t="s">
        <v>82</v>
      </c>
      <c r="G26" s="71">
        <v>2.988</v>
      </c>
      <c r="H26" s="72" t="s">
        <v>50</v>
      </c>
      <c r="I26" s="73" t="str">
        <f t="shared" si="0"/>
        <v>2,520~2,620</v>
      </c>
      <c r="J26" s="74">
        <v>5</v>
      </c>
      <c r="K26" s="75">
        <v>13.5</v>
      </c>
      <c r="L26" s="76">
        <f t="shared" si="1"/>
        <v>191.57185185185185</v>
      </c>
      <c r="M26" s="77">
        <f t="shared" si="2"/>
        <v>8.1999999999999993</v>
      </c>
      <c r="N26" s="78">
        <f t="shared" si="3"/>
        <v>11.7</v>
      </c>
      <c r="O26" s="79" t="s">
        <v>51</v>
      </c>
      <c r="P26" s="80" t="s">
        <v>36</v>
      </c>
      <c r="Q26" s="79" t="s">
        <v>74</v>
      </c>
      <c r="R26" s="81"/>
      <c r="S26" s="82"/>
      <c r="T26" s="83">
        <f t="shared" si="4"/>
        <v>164</v>
      </c>
      <c r="U26" s="84">
        <f t="shared" si="5"/>
        <v>115</v>
      </c>
      <c r="W26" s="85">
        <v>2520</v>
      </c>
      <c r="X26" s="85">
        <v>2620</v>
      </c>
    </row>
    <row r="27" spans="1:24" ht="24" customHeight="1">
      <c r="A27" s="97"/>
      <c r="B27" s="91"/>
      <c r="C27" s="100" t="s">
        <v>83</v>
      </c>
      <c r="D27" s="68" t="s">
        <v>84</v>
      </c>
      <c r="E27" s="69" t="s">
        <v>60</v>
      </c>
      <c r="F27" s="70">
        <v>654</v>
      </c>
      <c r="G27" s="71">
        <v>1.9490000000000001</v>
      </c>
      <c r="H27" s="72" t="s">
        <v>34</v>
      </c>
      <c r="I27" s="73" t="str">
        <f t="shared" si="0"/>
        <v>1,710~1,760</v>
      </c>
      <c r="J27" s="74">
        <v>5</v>
      </c>
      <c r="K27" s="75">
        <v>18.100000000000001</v>
      </c>
      <c r="L27" s="76">
        <f t="shared" si="1"/>
        <v>142.88508287292817</v>
      </c>
      <c r="M27" s="77">
        <f t="shared" si="2"/>
        <v>13.5</v>
      </c>
      <c r="N27" s="78">
        <f t="shared" si="3"/>
        <v>17</v>
      </c>
      <c r="O27" s="79" t="s">
        <v>35</v>
      </c>
      <c r="P27" s="80" t="s">
        <v>36</v>
      </c>
      <c r="Q27" s="79" t="s">
        <v>74</v>
      </c>
      <c r="R27" s="81"/>
      <c r="S27" s="82"/>
      <c r="T27" s="83">
        <f t="shared" si="4"/>
        <v>134</v>
      </c>
      <c r="U27" s="84">
        <f t="shared" si="5"/>
        <v>106</v>
      </c>
      <c r="W27" s="85">
        <v>1710</v>
      </c>
      <c r="X27" s="85">
        <v>1760</v>
      </c>
    </row>
    <row r="28" spans="1:24" ht="24" customHeight="1">
      <c r="A28" s="97"/>
      <c r="B28" s="87"/>
      <c r="C28" s="99" t="s">
        <v>85</v>
      </c>
      <c r="D28" s="68" t="s">
        <v>86</v>
      </c>
      <c r="E28" s="69" t="s">
        <v>87</v>
      </c>
      <c r="F28" s="70">
        <v>654</v>
      </c>
      <c r="G28" s="71">
        <v>1.9490000000000001</v>
      </c>
      <c r="H28" s="72" t="s">
        <v>34</v>
      </c>
      <c r="I28" s="73" t="str">
        <f t="shared" si="0"/>
        <v>1,770~1,840</v>
      </c>
      <c r="J28" s="74">
        <v>5</v>
      </c>
      <c r="K28" s="75">
        <v>17.899999999999999</v>
      </c>
      <c r="L28" s="76">
        <f t="shared" si="1"/>
        <v>144.48156424581009</v>
      </c>
      <c r="M28" s="77">
        <f t="shared" si="2"/>
        <v>12.299999999999999</v>
      </c>
      <c r="N28" s="78">
        <f t="shared" si="3"/>
        <v>15.9</v>
      </c>
      <c r="O28" s="79" t="s">
        <v>35</v>
      </c>
      <c r="P28" s="80" t="s">
        <v>36</v>
      </c>
      <c r="Q28" s="79" t="s">
        <v>74</v>
      </c>
      <c r="R28" s="81"/>
      <c r="S28" s="82"/>
      <c r="T28" s="83">
        <f t="shared" si="4"/>
        <v>145</v>
      </c>
      <c r="U28" s="84">
        <f t="shared" si="5"/>
        <v>112</v>
      </c>
      <c r="W28" s="85">
        <v>1770</v>
      </c>
      <c r="X28" s="85">
        <v>1840</v>
      </c>
    </row>
    <row r="29" spans="1:24" ht="24" customHeight="1">
      <c r="A29" s="97"/>
      <c r="B29" s="89"/>
      <c r="C29" s="101"/>
      <c r="D29" s="68" t="s">
        <v>88</v>
      </c>
      <c r="E29" s="69" t="s">
        <v>89</v>
      </c>
      <c r="F29" s="70">
        <v>654</v>
      </c>
      <c r="G29" s="71">
        <v>1.9490000000000001</v>
      </c>
      <c r="H29" s="72" t="s">
        <v>34</v>
      </c>
      <c r="I29" s="73" t="str">
        <f t="shared" si="0"/>
        <v>1,800~1,870</v>
      </c>
      <c r="J29" s="74">
        <v>7</v>
      </c>
      <c r="K29" s="75">
        <v>17.899999999999999</v>
      </c>
      <c r="L29" s="76">
        <f t="shared" si="1"/>
        <v>144.48156424581009</v>
      </c>
      <c r="M29" s="77">
        <f t="shared" si="2"/>
        <v>12.299999999999999</v>
      </c>
      <c r="N29" s="78">
        <f t="shared" si="3"/>
        <v>15.9</v>
      </c>
      <c r="O29" s="79" t="s">
        <v>35</v>
      </c>
      <c r="P29" s="80" t="s">
        <v>36</v>
      </c>
      <c r="Q29" s="79" t="s">
        <v>74</v>
      </c>
      <c r="R29" s="81"/>
      <c r="S29" s="82"/>
      <c r="T29" s="83">
        <f t="shared" si="4"/>
        <v>145</v>
      </c>
      <c r="U29" s="84">
        <f t="shared" si="5"/>
        <v>112</v>
      </c>
      <c r="W29" s="85">
        <v>1800</v>
      </c>
      <c r="X29" s="85">
        <v>1870</v>
      </c>
    </row>
    <row r="30" spans="1:24" ht="24" customHeight="1">
      <c r="A30" s="97"/>
      <c r="B30" s="87"/>
      <c r="C30" s="98" t="s">
        <v>90</v>
      </c>
      <c r="D30" s="68" t="s">
        <v>91</v>
      </c>
      <c r="E30" s="93" t="s">
        <v>92</v>
      </c>
      <c r="F30" s="70" t="s">
        <v>49</v>
      </c>
      <c r="G30" s="71">
        <v>1.992</v>
      </c>
      <c r="H30" s="72" t="s">
        <v>50</v>
      </c>
      <c r="I30" s="73" t="str">
        <f t="shared" si="0"/>
        <v>1,980~1,990</v>
      </c>
      <c r="J30" s="74">
        <v>5</v>
      </c>
      <c r="K30" s="75">
        <v>19.100000000000001</v>
      </c>
      <c r="L30" s="76">
        <f t="shared" si="1"/>
        <v>135.40418848167536</v>
      </c>
      <c r="M30" s="77">
        <f t="shared" si="2"/>
        <v>11.299999999999999</v>
      </c>
      <c r="N30" s="78">
        <f t="shared" si="3"/>
        <v>14.9</v>
      </c>
      <c r="O30" s="79" t="s">
        <v>51</v>
      </c>
      <c r="P30" s="80" t="s">
        <v>36</v>
      </c>
      <c r="Q30" s="79" t="s">
        <v>74</v>
      </c>
      <c r="R30" s="81"/>
      <c r="S30" s="82"/>
      <c r="T30" s="83">
        <f t="shared" si="4"/>
        <v>169</v>
      </c>
      <c r="U30" s="84">
        <f t="shared" si="5"/>
        <v>128</v>
      </c>
      <c r="W30" s="85">
        <v>1980</v>
      </c>
      <c r="X30" s="85">
        <v>1990</v>
      </c>
    </row>
    <row r="31" spans="1:24" ht="24" customHeight="1">
      <c r="A31" s="97"/>
      <c r="B31" s="66"/>
      <c r="C31" s="99"/>
      <c r="D31" s="68" t="s">
        <v>93</v>
      </c>
      <c r="E31" s="93" t="s">
        <v>94</v>
      </c>
      <c r="F31" s="70" t="s">
        <v>49</v>
      </c>
      <c r="G31" s="71">
        <v>1.992</v>
      </c>
      <c r="H31" s="72" t="s">
        <v>50</v>
      </c>
      <c r="I31" s="73" t="str">
        <f t="shared" si="0"/>
        <v>2,000~2,030</v>
      </c>
      <c r="J31" s="74">
        <v>5</v>
      </c>
      <c r="K31" s="75">
        <v>18.8</v>
      </c>
      <c r="L31" s="76">
        <f t="shared" si="1"/>
        <v>137.56489361702128</v>
      </c>
      <c r="M31" s="77">
        <f t="shared" si="2"/>
        <v>10.4</v>
      </c>
      <c r="N31" s="78">
        <f t="shared" si="3"/>
        <v>14</v>
      </c>
      <c r="O31" s="79" t="s">
        <v>51</v>
      </c>
      <c r="P31" s="80" t="s">
        <v>36</v>
      </c>
      <c r="Q31" s="79" t="s">
        <v>74</v>
      </c>
      <c r="R31" s="81"/>
      <c r="S31" s="82"/>
      <c r="T31" s="83">
        <f t="shared" si="4"/>
        <v>180</v>
      </c>
      <c r="U31" s="84">
        <f t="shared" si="5"/>
        <v>134</v>
      </c>
      <c r="W31" s="85">
        <v>2000</v>
      </c>
      <c r="X31" s="85">
        <v>2030</v>
      </c>
    </row>
    <row r="32" spans="1:24" ht="24" customHeight="1">
      <c r="A32" s="97"/>
      <c r="B32" s="66"/>
      <c r="C32" s="99"/>
      <c r="D32" s="68" t="s">
        <v>95</v>
      </c>
      <c r="E32" s="93" t="s">
        <v>96</v>
      </c>
      <c r="F32" s="70" t="s">
        <v>49</v>
      </c>
      <c r="G32" s="71">
        <v>1.992</v>
      </c>
      <c r="H32" s="72" t="s">
        <v>50</v>
      </c>
      <c r="I32" s="73" t="str">
        <f t="shared" si="0"/>
        <v>1,930~1,990</v>
      </c>
      <c r="J32" s="74">
        <v>5</v>
      </c>
      <c r="K32" s="75">
        <v>19.100000000000001</v>
      </c>
      <c r="L32" s="76">
        <f t="shared" si="1"/>
        <v>135.40418848167536</v>
      </c>
      <c r="M32" s="77">
        <f t="shared" si="2"/>
        <v>11.299999999999999</v>
      </c>
      <c r="N32" s="78">
        <f t="shared" si="3"/>
        <v>14.9</v>
      </c>
      <c r="O32" s="79" t="s">
        <v>51</v>
      </c>
      <c r="P32" s="80" t="s">
        <v>36</v>
      </c>
      <c r="Q32" s="79" t="s">
        <v>74</v>
      </c>
      <c r="R32" s="81"/>
      <c r="S32" s="82"/>
      <c r="T32" s="83">
        <f t="shared" si="4"/>
        <v>169</v>
      </c>
      <c r="U32" s="84">
        <f t="shared" si="5"/>
        <v>128</v>
      </c>
      <c r="W32" s="85">
        <v>1930</v>
      </c>
      <c r="X32" s="85">
        <v>1990</v>
      </c>
    </row>
    <row r="33" spans="1:24" ht="24" customHeight="1">
      <c r="A33" s="97"/>
      <c r="B33" s="89"/>
      <c r="C33" s="101"/>
      <c r="D33" s="68" t="s">
        <v>95</v>
      </c>
      <c r="E33" s="93" t="s">
        <v>97</v>
      </c>
      <c r="F33" s="70" t="s">
        <v>49</v>
      </c>
      <c r="G33" s="71">
        <v>1.992</v>
      </c>
      <c r="H33" s="72" t="s">
        <v>50</v>
      </c>
      <c r="I33" s="73" t="str">
        <f t="shared" si="0"/>
        <v>2,000~2,020</v>
      </c>
      <c r="J33" s="74">
        <v>5</v>
      </c>
      <c r="K33" s="75">
        <v>18.8</v>
      </c>
      <c r="L33" s="76">
        <f t="shared" si="1"/>
        <v>137.56489361702128</v>
      </c>
      <c r="M33" s="77">
        <f t="shared" si="2"/>
        <v>10.4</v>
      </c>
      <c r="N33" s="78">
        <f t="shared" si="3"/>
        <v>14</v>
      </c>
      <c r="O33" s="79" t="s">
        <v>51</v>
      </c>
      <c r="P33" s="80" t="s">
        <v>36</v>
      </c>
      <c r="Q33" s="79" t="s">
        <v>74</v>
      </c>
      <c r="R33" s="81"/>
      <c r="S33" s="82"/>
      <c r="T33" s="83">
        <f t="shared" si="4"/>
        <v>180</v>
      </c>
      <c r="U33" s="84">
        <f t="shared" si="5"/>
        <v>134</v>
      </c>
      <c r="W33" s="85">
        <v>2000</v>
      </c>
      <c r="X33" s="85">
        <v>2020</v>
      </c>
    </row>
    <row r="34" spans="1:24" ht="24" customHeight="1">
      <c r="A34" s="97"/>
      <c r="B34" s="87"/>
      <c r="C34" s="98" t="s">
        <v>98</v>
      </c>
      <c r="D34" s="68" t="s">
        <v>99</v>
      </c>
      <c r="E34" s="69" t="s">
        <v>100</v>
      </c>
      <c r="F34" s="70" t="s">
        <v>49</v>
      </c>
      <c r="G34" s="71">
        <v>1.992</v>
      </c>
      <c r="H34" s="72" t="s">
        <v>50</v>
      </c>
      <c r="I34" s="73" t="str">
        <f t="shared" si="0"/>
        <v>2,000~2,040</v>
      </c>
      <c r="J34" s="74">
        <v>5</v>
      </c>
      <c r="K34" s="75">
        <v>18.8</v>
      </c>
      <c r="L34" s="76">
        <f t="shared" si="1"/>
        <v>137.56489361702128</v>
      </c>
      <c r="M34" s="77">
        <f t="shared" si="2"/>
        <v>10.4</v>
      </c>
      <c r="N34" s="78">
        <f t="shared" si="3"/>
        <v>14</v>
      </c>
      <c r="O34" s="79" t="s">
        <v>51</v>
      </c>
      <c r="P34" s="80" t="s">
        <v>36</v>
      </c>
      <c r="Q34" s="79" t="s">
        <v>74</v>
      </c>
      <c r="R34" s="81"/>
      <c r="S34" s="82"/>
      <c r="T34" s="83">
        <f t="shared" si="4"/>
        <v>180</v>
      </c>
      <c r="U34" s="84">
        <f t="shared" si="5"/>
        <v>134</v>
      </c>
      <c r="W34" s="85">
        <v>2000</v>
      </c>
      <c r="X34" s="85">
        <v>2040</v>
      </c>
    </row>
    <row r="35" spans="1:24" ht="24" customHeight="1">
      <c r="A35" s="97"/>
      <c r="B35" s="66"/>
      <c r="C35" s="99"/>
      <c r="D35" s="68" t="s">
        <v>101</v>
      </c>
      <c r="E35" s="93" t="s">
        <v>102</v>
      </c>
      <c r="F35" s="70" t="s">
        <v>49</v>
      </c>
      <c r="G35" s="71">
        <v>1.992</v>
      </c>
      <c r="H35" s="72" t="s">
        <v>50</v>
      </c>
      <c r="I35" s="73" t="str">
        <f t="shared" si="0"/>
        <v>1,940~1,990</v>
      </c>
      <c r="J35" s="74">
        <v>5</v>
      </c>
      <c r="K35" s="75">
        <v>19.100000000000001</v>
      </c>
      <c r="L35" s="76">
        <f t="shared" si="1"/>
        <v>135.40418848167536</v>
      </c>
      <c r="M35" s="77">
        <f t="shared" si="2"/>
        <v>11.299999999999999</v>
      </c>
      <c r="N35" s="78">
        <f t="shared" si="3"/>
        <v>14.9</v>
      </c>
      <c r="O35" s="79" t="s">
        <v>51</v>
      </c>
      <c r="P35" s="80" t="s">
        <v>36</v>
      </c>
      <c r="Q35" s="79" t="s">
        <v>74</v>
      </c>
      <c r="R35" s="81"/>
      <c r="S35" s="82"/>
      <c r="T35" s="83">
        <f t="shared" si="4"/>
        <v>169</v>
      </c>
      <c r="U35" s="84">
        <f t="shared" si="5"/>
        <v>128</v>
      </c>
      <c r="W35" s="85">
        <v>1940</v>
      </c>
      <c r="X35" s="85">
        <v>1990</v>
      </c>
    </row>
    <row r="36" spans="1:24" ht="24" customHeight="1">
      <c r="A36" s="97"/>
      <c r="B36" s="66"/>
      <c r="C36" s="99"/>
      <c r="D36" s="68" t="s">
        <v>101</v>
      </c>
      <c r="E36" s="69" t="s">
        <v>103</v>
      </c>
      <c r="F36" s="70" t="s">
        <v>49</v>
      </c>
      <c r="G36" s="71">
        <v>1.992</v>
      </c>
      <c r="H36" s="72" t="s">
        <v>50</v>
      </c>
      <c r="I36" s="73" t="str">
        <f t="shared" si="0"/>
        <v>2,010~2,020</v>
      </c>
      <c r="J36" s="74">
        <v>5</v>
      </c>
      <c r="K36" s="75">
        <v>18.8</v>
      </c>
      <c r="L36" s="76">
        <f t="shared" si="1"/>
        <v>137.56489361702128</v>
      </c>
      <c r="M36" s="77">
        <f t="shared" si="2"/>
        <v>10.4</v>
      </c>
      <c r="N36" s="78">
        <f t="shared" si="3"/>
        <v>14</v>
      </c>
      <c r="O36" s="79" t="s">
        <v>51</v>
      </c>
      <c r="P36" s="80" t="s">
        <v>36</v>
      </c>
      <c r="Q36" s="79" t="s">
        <v>74</v>
      </c>
      <c r="R36" s="81"/>
      <c r="S36" s="82"/>
      <c r="T36" s="83">
        <f t="shared" si="4"/>
        <v>180</v>
      </c>
      <c r="U36" s="84">
        <f t="shared" si="5"/>
        <v>134</v>
      </c>
      <c r="W36" s="85">
        <v>2010</v>
      </c>
      <c r="X36" s="85">
        <v>2020</v>
      </c>
    </row>
    <row r="37" spans="1:24" ht="24" customHeight="1">
      <c r="A37" s="97"/>
      <c r="B37" s="87"/>
      <c r="C37" s="98" t="s">
        <v>104</v>
      </c>
      <c r="D37" s="68" t="s">
        <v>105</v>
      </c>
      <c r="E37" s="69" t="s">
        <v>106</v>
      </c>
      <c r="F37" s="70" t="s">
        <v>107</v>
      </c>
      <c r="G37" s="71">
        <v>2.988</v>
      </c>
      <c r="H37" s="72" t="s">
        <v>50</v>
      </c>
      <c r="I37" s="73" t="str">
        <f t="shared" si="0"/>
        <v>2,460~2,480</v>
      </c>
      <c r="J37" s="74">
        <v>7</v>
      </c>
      <c r="K37" s="75">
        <v>13.9</v>
      </c>
      <c r="L37" s="76">
        <f t="shared" si="1"/>
        <v>186.05899280575539</v>
      </c>
      <c r="M37" s="77">
        <f t="shared" si="2"/>
        <v>8.1999999999999993</v>
      </c>
      <c r="N37" s="78">
        <f t="shared" si="3"/>
        <v>11.7</v>
      </c>
      <c r="O37" s="79" t="s">
        <v>51</v>
      </c>
      <c r="P37" s="80" t="s">
        <v>36</v>
      </c>
      <c r="Q37" s="79" t="s">
        <v>74</v>
      </c>
      <c r="R37" s="81"/>
      <c r="S37" s="82"/>
      <c r="T37" s="83">
        <f t="shared" si="4"/>
        <v>169</v>
      </c>
      <c r="U37" s="84">
        <f t="shared" si="5"/>
        <v>118</v>
      </c>
      <c r="W37" s="85">
        <v>2460</v>
      </c>
      <c r="X37" s="85">
        <v>2480</v>
      </c>
    </row>
    <row r="38" spans="1:24" ht="24" customHeight="1">
      <c r="A38" s="97"/>
      <c r="B38" s="89"/>
      <c r="C38" s="101"/>
      <c r="D38" s="68" t="s">
        <v>105</v>
      </c>
      <c r="E38" s="69" t="s">
        <v>108</v>
      </c>
      <c r="F38" s="70" t="s">
        <v>107</v>
      </c>
      <c r="G38" s="71">
        <v>2.988</v>
      </c>
      <c r="H38" s="72" t="s">
        <v>50</v>
      </c>
      <c r="I38" s="73" t="str">
        <f t="shared" si="0"/>
        <v>2,540~2,560</v>
      </c>
      <c r="J38" s="74">
        <v>7</v>
      </c>
      <c r="K38" s="75">
        <v>13.5</v>
      </c>
      <c r="L38" s="76">
        <f t="shared" si="1"/>
        <v>191.57185185185185</v>
      </c>
      <c r="M38" s="77">
        <f t="shared" si="2"/>
        <v>8.1999999999999993</v>
      </c>
      <c r="N38" s="78">
        <f t="shared" si="3"/>
        <v>11.7</v>
      </c>
      <c r="O38" s="79" t="s">
        <v>51</v>
      </c>
      <c r="P38" s="80" t="s">
        <v>36</v>
      </c>
      <c r="Q38" s="79" t="s">
        <v>74</v>
      </c>
      <c r="R38" s="81"/>
      <c r="S38" s="82"/>
      <c r="T38" s="83">
        <f t="shared" si="4"/>
        <v>164</v>
      </c>
      <c r="U38" s="84">
        <f t="shared" si="5"/>
        <v>115</v>
      </c>
      <c r="W38" s="85">
        <v>2540</v>
      </c>
      <c r="X38" s="85">
        <v>2560</v>
      </c>
    </row>
    <row r="39" spans="1:24" ht="24" customHeight="1">
      <c r="A39" s="97"/>
      <c r="B39" s="66"/>
      <c r="C39" s="99" t="s">
        <v>109</v>
      </c>
      <c r="D39" s="68" t="s">
        <v>110</v>
      </c>
      <c r="E39" s="69" t="s">
        <v>111</v>
      </c>
      <c r="F39" s="70" t="s">
        <v>107</v>
      </c>
      <c r="G39" s="71">
        <v>2.988</v>
      </c>
      <c r="H39" s="72" t="s">
        <v>50</v>
      </c>
      <c r="I39" s="73" t="str">
        <f t="shared" si="0"/>
        <v>2,380~2,480</v>
      </c>
      <c r="J39" s="74">
        <v>5</v>
      </c>
      <c r="K39" s="75">
        <v>13.9</v>
      </c>
      <c r="L39" s="76">
        <f t="shared" si="1"/>
        <v>186.05899280575539</v>
      </c>
      <c r="M39" s="77">
        <f t="shared" si="2"/>
        <v>8.1999999999999993</v>
      </c>
      <c r="N39" s="78">
        <f t="shared" si="3"/>
        <v>11.7</v>
      </c>
      <c r="O39" s="79" t="s">
        <v>51</v>
      </c>
      <c r="P39" s="80" t="s">
        <v>36</v>
      </c>
      <c r="Q39" s="79" t="s">
        <v>74</v>
      </c>
      <c r="R39" s="81"/>
      <c r="S39" s="82"/>
      <c r="T39" s="83">
        <f t="shared" si="4"/>
        <v>169</v>
      </c>
      <c r="U39" s="84">
        <f t="shared" si="5"/>
        <v>118</v>
      </c>
      <c r="W39" s="85">
        <v>2380</v>
      </c>
      <c r="X39" s="85">
        <v>2480</v>
      </c>
    </row>
    <row r="40" spans="1:24" ht="24" customHeight="1">
      <c r="A40" s="97"/>
      <c r="B40" s="87"/>
      <c r="C40" s="98" t="s">
        <v>112</v>
      </c>
      <c r="D40" s="68" t="s">
        <v>113</v>
      </c>
      <c r="E40" s="69" t="s">
        <v>114</v>
      </c>
      <c r="F40" s="70">
        <v>654</v>
      </c>
      <c r="G40" s="71">
        <v>1.9490000000000001</v>
      </c>
      <c r="H40" s="72" t="s">
        <v>50</v>
      </c>
      <c r="I40" s="73" t="str">
        <f t="shared" si="0"/>
        <v>2,380~2,400</v>
      </c>
      <c r="J40" s="74">
        <v>7</v>
      </c>
      <c r="K40" s="75">
        <v>15.2</v>
      </c>
      <c r="L40" s="76">
        <f t="shared" si="1"/>
        <v>170.14605263157893</v>
      </c>
      <c r="M40" s="77">
        <f t="shared" si="2"/>
        <v>8.1999999999999993</v>
      </c>
      <c r="N40" s="78">
        <f t="shared" si="3"/>
        <v>11.7</v>
      </c>
      <c r="O40" s="79" t="s">
        <v>35</v>
      </c>
      <c r="P40" s="80" t="s">
        <v>36</v>
      </c>
      <c r="Q40" s="79" t="s">
        <v>52</v>
      </c>
      <c r="R40" s="81"/>
      <c r="S40" s="82"/>
      <c r="T40" s="83">
        <f t="shared" si="4"/>
        <v>185</v>
      </c>
      <c r="U40" s="84">
        <f t="shared" si="5"/>
        <v>129</v>
      </c>
      <c r="W40" s="85">
        <v>2380</v>
      </c>
      <c r="X40" s="85">
        <v>2400</v>
      </c>
    </row>
    <row r="41" spans="1:24" ht="24" customHeight="1">
      <c r="A41" s="97"/>
      <c r="B41" s="86"/>
      <c r="C41" s="102"/>
      <c r="D41" s="68" t="s">
        <v>115</v>
      </c>
      <c r="E41" s="93" t="s">
        <v>116</v>
      </c>
      <c r="F41" s="70">
        <v>654</v>
      </c>
      <c r="G41" s="71">
        <v>1.9490000000000001</v>
      </c>
      <c r="H41" s="72" t="s">
        <v>50</v>
      </c>
      <c r="I41" s="73" t="str">
        <f t="shared" si="0"/>
        <v>2,540~2,570</v>
      </c>
      <c r="J41" s="74">
        <v>7</v>
      </c>
      <c r="K41" s="75">
        <v>14.3</v>
      </c>
      <c r="L41" s="76">
        <f t="shared" si="1"/>
        <v>180.85454545454544</v>
      </c>
      <c r="M41" s="77">
        <f t="shared" si="2"/>
        <v>8.1999999999999993</v>
      </c>
      <c r="N41" s="78">
        <f t="shared" si="3"/>
        <v>11.7</v>
      </c>
      <c r="O41" s="79" t="s">
        <v>35</v>
      </c>
      <c r="P41" s="80" t="s">
        <v>36</v>
      </c>
      <c r="Q41" s="79" t="s">
        <v>52</v>
      </c>
      <c r="R41" s="81"/>
      <c r="S41" s="82"/>
      <c r="T41" s="83">
        <f t="shared" si="4"/>
        <v>174</v>
      </c>
      <c r="U41" s="84">
        <f t="shared" si="5"/>
        <v>122</v>
      </c>
      <c r="W41" s="85">
        <v>2540</v>
      </c>
      <c r="X41" s="85">
        <v>2570</v>
      </c>
    </row>
    <row r="42" spans="1:24" ht="30">
      <c r="A42" s="97"/>
      <c r="B42" s="86"/>
      <c r="C42" s="102"/>
      <c r="D42" s="68" t="s">
        <v>115</v>
      </c>
      <c r="E42" s="93" t="s">
        <v>117</v>
      </c>
      <c r="F42" s="70">
        <v>654</v>
      </c>
      <c r="G42" s="71">
        <v>1.9490000000000001</v>
      </c>
      <c r="H42" s="72" t="s">
        <v>50</v>
      </c>
      <c r="I42" s="73" t="str">
        <f t="shared" si="0"/>
        <v>2,420~2,510</v>
      </c>
      <c r="J42" s="74">
        <v>7</v>
      </c>
      <c r="K42" s="75">
        <v>14.5</v>
      </c>
      <c r="L42" s="76">
        <f t="shared" si="1"/>
        <v>178.35999999999999</v>
      </c>
      <c r="M42" s="77">
        <f t="shared" si="2"/>
        <v>8.1999999999999993</v>
      </c>
      <c r="N42" s="78">
        <f t="shared" si="3"/>
        <v>11.7</v>
      </c>
      <c r="O42" s="79" t="s">
        <v>35</v>
      </c>
      <c r="P42" s="80" t="s">
        <v>36</v>
      </c>
      <c r="Q42" s="79" t="s">
        <v>52</v>
      </c>
      <c r="R42" s="81"/>
      <c r="S42" s="82"/>
      <c r="T42" s="83">
        <f t="shared" si="4"/>
        <v>176</v>
      </c>
      <c r="U42" s="84">
        <f t="shared" si="5"/>
        <v>123</v>
      </c>
      <c r="W42" s="85">
        <v>2420</v>
      </c>
      <c r="X42" s="85">
        <v>2510</v>
      </c>
    </row>
    <row r="43" spans="1:24" ht="24" customHeight="1">
      <c r="A43" s="97"/>
      <c r="B43" s="86"/>
      <c r="C43" s="102"/>
      <c r="D43" s="68" t="s">
        <v>118</v>
      </c>
      <c r="E43" s="69" t="s">
        <v>119</v>
      </c>
      <c r="F43" s="70">
        <v>654</v>
      </c>
      <c r="G43" s="71">
        <v>1.9490000000000001</v>
      </c>
      <c r="H43" s="72" t="s">
        <v>50</v>
      </c>
      <c r="I43" s="73" t="str">
        <f t="shared" si="0"/>
        <v>2,520~2,540</v>
      </c>
      <c r="J43" s="74">
        <v>7</v>
      </c>
      <c r="K43" s="75">
        <v>14.4</v>
      </c>
      <c r="L43" s="76">
        <f t="shared" si="1"/>
        <v>179.59861111111113</v>
      </c>
      <c r="M43" s="77">
        <f t="shared" si="2"/>
        <v>8.1999999999999993</v>
      </c>
      <c r="N43" s="78">
        <f t="shared" si="3"/>
        <v>11.7</v>
      </c>
      <c r="O43" s="79" t="s">
        <v>35</v>
      </c>
      <c r="P43" s="80" t="s">
        <v>36</v>
      </c>
      <c r="Q43" s="79" t="s">
        <v>52</v>
      </c>
      <c r="R43" s="81"/>
      <c r="S43" s="82"/>
      <c r="T43" s="83">
        <f t="shared" si="4"/>
        <v>175</v>
      </c>
      <c r="U43" s="84">
        <f t="shared" si="5"/>
        <v>123</v>
      </c>
      <c r="W43" s="85">
        <v>2520</v>
      </c>
      <c r="X43" s="85">
        <v>2540</v>
      </c>
    </row>
    <row r="44" spans="1:24" ht="24" customHeight="1">
      <c r="A44" s="97"/>
      <c r="B44" s="86"/>
      <c r="C44" s="102"/>
      <c r="D44" s="68" t="s">
        <v>118</v>
      </c>
      <c r="E44" s="69" t="s">
        <v>120</v>
      </c>
      <c r="F44" s="70">
        <v>654</v>
      </c>
      <c r="G44" s="71">
        <v>1.9490000000000001</v>
      </c>
      <c r="H44" s="72" t="s">
        <v>50</v>
      </c>
      <c r="I44" s="73" t="str">
        <f t="shared" si="0"/>
        <v>2,420~2,480</v>
      </c>
      <c r="J44" s="74">
        <v>7</v>
      </c>
      <c r="K44" s="75">
        <v>15.2</v>
      </c>
      <c r="L44" s="76">
        <f t="shared" si="1"/>
        <v>170.14605263157893</v>
      </c>
      <c r="M44" s="77">
        <f t="shared" si="2"/>
        <v>8.1999999999999993</v>
      </c>
      <c r="N44" s="78">
        <f t="shared" si="3"/>
        <v>11.7</v>
      </c>
      <c r="O44" s="79" t="s">
        <v>35</v>
      </c>
      <c r="P44" s="80" t="s">
        <v>36</v>
      </c>
      <c r="Q44" s="79" t="s">
        <v>52</v>
      </c>
      <c r="R44" s="81"/>
      <c r="S44" s="82"/>
      <c r="T44" s="83">
        <f t="shared" si="4"/>
        <v>185</v>
      </c>
      <c r="U44" s="84">
        <f t="shared" si="5"/>
        <v>129</v>
      </c>
      <c r="W44" s="85">
        <v>2420</v>
      </c>
      <c r="X44" s="85">
        <v>2480</v>
      </c>
    </row>
    <row r="45" spans="1:24" ht="24" customHeight="1">
      <c r="A45" s="97"/>
      <c r="B45" s="86"/>
      <c r="C45" s="102"/>
      <c r="D45" s="68" t="s">
        <v>121</v>
      </c>
      <c r="E45" s="93" t="s">
        <v>122</v>
      </c>
      <c r="F45" s="70">
        <v>654</v>
      </c>
      <c r="G45" s="71">
        <v>1.9490000000000001</v>
      </c>
      <c r="H45" s="72" t="s">
        <v>50</v>
      </c>
      <c r="I45" s="73" t="str">
        <f t="shared" si="0"/>
        <v>2,520~2,550</v>
      </c>
      <c r="J45" s="74">
        <v>7</v>
      </c>
      <c r="K45" s="75">
        <v>14.3</v>
      </c>
      <c r="L45" s="76">
        <f t="shared" si="1"/>
        <v>180.85454545454544</v>
      </c>
      <c r="M45" s="77">
        <f t="shared" si="2"/>
        <v>8.1999999999999993</v>
      </c>
      <c r="N45" s="78">
        <f t="shared" si="3"/>
        <v>11.7</v>
      </c>
      <c r="O45" s="79" t="s">
        <v>35</v>
      </c>
      <c r="P45" s="80" t="s">
        <v>36</v>
      </c>
      <c r="Q45" s="79" t="s">
        <v>52</v>
      </c>
      <c r="R45" s="81"/>
      <c r="S45" s="82"/>
      <c r="T45" s="83">
        <f t="shared" si="4"/>
        <v>174</v>
      </c>
      <c r="U45" s="84">
        <f t="shared" si="5"/>
        <v>122</v>
      </c>
      <c r="W45" s="85">
        <v>2520</v>
      </c>
      <c r="X45" s="85">
        <v>2550</v>
      </c>
    </row>
    <row r="46" spans="1:24" ht="24" customHeight="1">
      <c r="A46" s="97"/>
      <c r="B46" s="86"/>
      <c r="C46" s="99"/>
      <c r="D46" s="68" t="s">
        <v>121</v>
      </c>
      <c r="E46" s="93" t="s">
        <v>123</v>
      </c>
      <c r="F46" s="70">
        <v>654</v>
      </c>
      <c r="G46" s="71">
        <v>1.9490000000000001</v>
      </c>
      <c r="H46" s="72" t="s">
        <v>50</v>
      </c>
      <c r="I46" s="73" t="str">
        <f t="shared" si="0"/>
        <v>2,460</v>
      </c>
      <c r="J46" s="74">
        <v>7</v>
      </c>
      <c r="K46" s="75">
        <v>14.5</v>
      </c>
      <c r="L46" s="76">
        <f t="shared" si="1"/>
        <v>178.35999999999999</v>
      </c>
      <c r="M46" s="77">
        <f t="shared" si="2"/>
        <v>8.1999999999999993</v>
      </c>
      <c r="N46" s="78">
        <f t="shared" si="3"/>
        <v>11.7</v>
      </c>
      <c r="O46" s="79" t="s">
        <v>35</v>
      </c>
      <c r="P46" s="80" t="s">
        <v>36</v>
      </c>
      <c r="Q46" s="79" t="s">
        <v>52</v>
      </c>
      <c r="R46" s="81"/>
      <c r="S46" s="82"/>
      <c r="T46" s="83">
        <f t="shared" si="4"/>
        <v>176</v>
      </c>
      <c r="U46" s="84">
        <f t="shared" si="5"/>
        <v>123</v>
      </c>
      <c r="W46" s="103">
        <v>2460</v>
      </c>
      <c r="X46" s="103">
        <v>2460</v>
      </c>
    </row>
    <row r="47" spans="1:24" ht="24" customHeight="1">
      <c r="A47" s="97"/>
      <c r="B47" s="86"/>
      <c r="C47" s="102"/>
      <c r="D47" s="68" t="s">
        <v>124</v>
      </c>
      <c r="E47" s="69" t="s">
        <v>125</v>
      </c>
      <c r="F47" s="70">
        <v>654</v>
      </c>
      <c r="G47" s="71">
        <v>1.9490000000000001</v>
      </c>
      <c r="H47" s="72" t="s">
        <v>50</v>
      </c>
      <c r="I47" s="73" t="str">
        <f t="shared" si="0"/>
        <v>2,530~2,560</v>
      </c>
      <c r="J47" s="74">
        <v>7</v>
      </c>
      <c r="K47" s="75">
        <v>14.4</v>
      </c>
      <c r="L47" s="76">
        <f t="shared" si="1"/>
        <v>179.59861111111113</v>
      </c>
      <c r="M47" s="77">
        <f t="shared" si="2"/>
        <v>8.1999999999999993</v>
      </c>
      <c r="N47" s="78">
        <f t="shared" si="3"/>
        <v>11.7</v>
      </c>
      <c r="O47" s="79" t="s">
        <v>35</v>
      </c>
      <c r="P47" s="80" t="s">
        <v>36</v>
      </c>
      <c r="Q47" s="79" t="s">
        <v>52</v>
      </c>
      <c r="R47" s="81"/>
      <c r="S47" s="82"/>
      <c r="T47" s="83">
        <f t="shared" si="4"/>
        <v>175</v>
      </c>
      <c r="U47" s="84">
        <f t="shared" si="5"/>
        <v>123</v>
      </c>
      <c r="W47" s="103">
        <v>2530</v>
      </c>
      <c r="X47" s="103">
        <v>2560</v>
      </c>
    </row>
    <row r="48" spans="1:24" ht="24" customHeight="1">
      <c r="A48" s="104"/>
      <c r="B48" s="105"/>
      <c r="C48" s="106"/>
      <c r="D48" s="68" t="s">
        <v>124</v>
      </c>
      <c r="E48" s="69" t="s">
        <v>126</v>
      </c>
      <c r="F48" s="70">
        <v>654</v>
      </c>
      <c r="G48" s="71">
        <v>1.9490000000000001</v>
      </c>
      <c r="H48" s="72" t="s">
        <v>50</v>
      </c>
      <c r="I48" s="73" t="str">
        <f t="shared" si="0"/>
        <v>2,480~2,500</v>
      </c>
      <c r="J48" s="74">
        <v>7</v>
      </c>
      <c r="K48" s="75">
        <v>15.2</v>
      </c>
      <c r="L48" s="76">
        <f t="shared" si="1"/>
        <v>170.14605263157893</v>
      </c>
      <c r="M48" s="77">
        <f t="shared" si="2"/>
        <v>8.1999999999999993</v>
      </c>
      <c r="N48" s="78">
        <f t="shared" si="3"/>
        <v>11.7</v>
      </c>
      <c r="O48" s="79" t="s">
        <v>35</v>
      </c>
      <c r="P48" s="80" t="s">
        <v>36</v>
      </c>
      <c r="Q48" s="79" t="s">
        <v>52</v>
      </c>
      <c r="R48" s="81"/>
      <c r="S48" s="82"/>
      <c r="T48" s="83">
        <f t="shared" si="4"/>
        <v>185</v>
      </c>
      <c r="U48" s="84">
        <f t="shared" si="5"/>
        <v>129</v>
      </c>
      <c r="W48" s="103">
        <v>2480</v>
      </c>
      <c r="X48" s="103">
        <v>2500</v>
      </c>
    </row>
    <row r="49" spans="2:10" ht="24" customHeight="1">
      <c r="E49" s="2"/>
      <c r="J49" s="107"/>
    </row>
    <row r="50" spans="2:10" ht="10.5" customHeight="1">
      <c r="B50" s="2" t="s">
        <v>127</v>
      </c>
      <c r="E50" s="2"/>
    </row>
    <row r="51" spans="2:10" ht="10.5" customHeight="1">
      <c r="B51" s="2" t="s">
        <v>128</v>
      </c>
      <c r="E51" s="2"/>
    </row>
    <row r="52" spans="2:10" ht="10.5" customHeight="1">
      <c r="B52" s="2" t="s">
        <v>129</v>
      </c>
      <c r="E52" s="2"/>
    </row>
    <row r="53" spans="2:10" ht="10.5" customHeight="1">
      <c r="B53" s="2" t="s">
        <v>130</v>
      </c>
      <c r="E53" s="2"/>
    </row>
    <row r="54" spans="2:10" ht="10.5" customHeight="1">
      <c r="B54" s="2" t="s">
        <v>131</v>
      </c>
      <c r="E54" s="2"/>
    </row>
    <row r="55" spans="2:10" ht="10.5" customHeight="1">
      <c r="B55" s="2" t="s">
        <v>132</v>
      </c>
      <c r="E55" s="2"/>
    </row>
    <row r="56" spans="2:10" ht="10.5" customHeight="1">
      <c r="B56" s="2" t="s">
        <v>133</v>
      </c>
      <c r="E56" s="2"/>
    </row>
    <row r="57" spans="2:10" ht="10.5" customHeight="1">
      <c r="B57" s="2" t="s">
        <v>134</v>
      </c>
      <c r="E57" s="2"/>
    </row>
    <row r="58" spans="2:10" ht="10.5" customHeight="1">
      <c r="B58" s="2" t="s">
        <v>135</v>
      </c>
      <c r="E58" s="2"/>
    </row>
    <row r="59" spans="2:10" ht="10.5" customHeight="1">
      <c r="C59" s="2" t="s">
        <v>136</v>
      </c>
      <c r="E59" s="2"/>
    </row>
  </sheetData>
  <sheetProtection selectLockedCells="1"/>
  <mergeCells count="30">
    <mergeCell ref="D6:D8"/>
    <mergeCell ref="E6:E8"/>
    <mergeCell ref="F6:F8"/>
    <mergeCell ref="G6:G8"/>
    <mergeCell ref="P6:P8"/>
    <mergeCell ref="Q6:Q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P4:R5"/>
    <mergeCell ref="S4:S5"/>
    <mergeCell ref="T4:T8"/>
    <mergeCell ref="U4:U8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1-7</vt:lpstr>
      <vt:lpstr>'1-7'!Print_Area</vt:lpstr>
      <vt:lpstr>'1-7'!Print_Titles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