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3月\"/>
    </mc:Choice>
  </mc:AlternateContent>
  <xr:revisionPtr revIDLastSave="0" documentId="13_ncr:1_{77D402D6-4ECE-40B2-9F9B-1FC13194E739}" xr6:coauthVersionLast="47" xr6:coauthVersionMax="47" xr10:uidLastSave="{00000000-0000-0000-0000-000000000000}"/>
  <bookViews>
    <workbookView xWindow="-16320" yWindow="-8430" windowWidth="16440" windowHeight="28320" xr2:uid="{E9D9C678-20A3-405F-A4E7-E9BEC3C88D76}"/>
  </bookViews>
  <sheets>
    <sheet name="3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PRJ別負荷予測" localSheetId="0" hidden="1">#REF!</definedName>
    <definedName name="__123Graph_APRJ別負荷予測" hidden="1">#REF!</definedName>
    <definedName name="__123Graph_Aλ" localSheetId="0" hidden="1">[1]諸元まとめ!#REF!</definedName>
    <definedName name="__123Graph_Aλ" hidden="1">[1]諸元まとめ!#REF!</definedName>
    <definedName name="__123Graph_A燃費" localSheetId="0" hidden="1">[1]諸元まとめ!#REF!</definedName>
    <definedName name="__123Graph_A燃費" hidden="1">[1]諸元まとめ!#REF!</definedName>
    <definedName name="__123Graph_BPRJ別負荷予測" localSheetId="0" hidden="1">#REF!</definedName>
    <definedName name="__123Graph_BPRJ別負荷予測" hidden="1">#REF!</definedName>
    <definedName name="__123Graph_CPRJ別負荷予測" localSheetId="0" hidden="1">#REF!</definedName>
    <definedName name="__123Graph_CPRJ別負荷予測" hidden="1">#REF!</definedName>
    <definedName name="__123Graph_Cﾎﾞｱ×ｽﾄﾛｰｸ" localSheetId="0" hidden="1">[1]諸元まとめ!#REF!</definedName>
    <definedName name="__123Graph_Cﾎﾞｱ×ｽﾄﾛｰｸ" hidden="1">[1]諸元まとめ!#REF!</definedName>
    <definedName name="__123Graph_DPRJ別負荷予測" localSheetId="0" hidden="1">#REF!</definedName>
    <definedName name="__123Graph_DPRJ別負荷予測" hidden="1">#REF!</definedName>
    <definedName name="__123Graph_E" localSheetId="0" hidden="1">[1]諸元まとめ!#REF!</definedName>
    <definedName name="__123Graph_E" hidden="1">[1]諸元まとめ!#REF!</definedName>
    <definedName name="__123Graph_EPMEﾄﾙｸ" localSheetId="0" hidden="1">[1]諸元まとめ!#REF!</definedName>
    <definedName name="__123Graph_EPMEﾄﾙｸ" hidden="1">[1]諸元まとめ!#REF!</definedName>
    <definedName name="__123Graph_EPME出力" localSheetId="0" hidden="1">[1]諸元まとめ!#REF!</definedName>
    <definedName name="__123Graph_EPME出力" hidden="1">[1]諸元まとめ!#REF!</definedName>
    <definedName name="__123Graph_EPRJ別負荷予測" localSheetId="0" hidden="1">#REF!</definedName>
    <definedName name="__123Graph_EPRJ別負荷予測" hidden="1">#REF!</definedName>
    <definedName name="__123Graph_Eλ" localSheetId="0" hidden="1">[1]諸元まとめ!#REF!</definedName>
    <definedName name="__123Graph_Eλ" hidden="1">[1]諸元まとめ!#REF!</definedName>
    <definedName name="__123Graph_EｸﾗﾝｸJP径" localSheetId="0" hidden="1">[1]諸元まとめ!#REF!</definedName>
    <definedName name="__123Graph_EｸﾗﾝｸJP径" hidden="1">[1]諸元まとめ!#REF!</definedName>
    <definedName name="__123Graph_EトルクTI" localSheetId="0" hidden="1">[1]諸元まとめ!#REF!</definedName>
    <definedName name="__123Graph_EトルクTI" hidden="1">[1]諸元まとめ!#REF!</definedName>
    <definedName name="__123Graph_Eﾋﾟｽﾄﾝｽﾋﾟｰﾄﾞ" localSheetId="0" hidden="1">[1]諸元まとめ!#REF!</definedName>
    <definedName name="__123Graph_Eﾋﾟｽﾄﾝｽﾋﾟｰﾄﾞ" hidden="1">[1]諸元まとめ!#REF!</definedName>
    <definedName name="__123Graph_Eﾎﾞｱ×ｽﾄﾛｰｸ" hidden="1">[1]諸元まとめ!#REF!</definedName>
    <definedName name="__123Graph_E出力TI" hidden="1">[1]諸元まとめ!#REF!</definedName>
    <definedName name="__123Graph_E燃費" hidden="1">[1]諸元まとめ!#REF!</definedName>
    <definedName name="__123Graph_F" hidden="1">[1]諸元まとめ!#REF!</definedName>
    <definedName name="__123Graph_FPMEﾄﾙｸ" hidden="1">[1]諸元まとめ!#REF!</definedName>
    <definedName name="__123Graph_FPME出力" hidden="1">[1]諸元まとめ!#REF!</definedName>
    <definedName name="__123Graph_FトルクTI" hidden="1">[1]諸元まとめ!#REF!</definedName>
    <definedName name="__123Graph_Fﾋﾟｽﾄﾝｽﾋﾟｰﾄﾞ" hidden="1">[1]諸元まとめ!#REF!</definedName>
    <definedName name="__123Graph_Fﾎﾞｱ×ｽﾄﾛｰｸ" hidden="1">[1]諸元まとめ!#REF!</definedName>
    <definedName name="__123Graph_F出力TI" hidden="1">[1]諸元まとめ!#REF!</definedName>
    <definedName name="__123Graph_XPRJ別負荷予測" hidden="1">#REF!</definedName>
    <definedName name="_100__123Graph_Bｸﾞﾗﾌ_3" hidden="1">#REF!</definedName>
    <definedName name="_103__123Graph_Bｸﾞﾗﾌ_30" hidden="1">#REF!</definedName>
    <definedName name="_106__123Graph_Bｸﾞﾗﾌ_31" hidden="1">#REF!</definedName>
    <definedName name="_109__123Graph_Bｸﾞﾗﾌ_4" hidden="1">[2]バス!$C$6:$C$47</definedName>
    <definedName name="_112__123Graph_Bｸﾞﾗﾌ_5" hidden="1">[2]バス!$CY$20:$CY$46</definedName>
    <definedName name="_115__123Graph_Bｸﾞﾗﾌ_6" hidden="1">[2]バス!$DC$37:$EC$37</definedName>
    <definedName name="_118__123Graph_Bｸﾞﾗﾌ_7" hidden="1">#REF!</definedName>
    <definedName name="_12__123Graph_Aｸﾞﾗﾌ_12" hidden="1">#REF!</definedName>
    <definedName name="_121__123Graph_Bｸﾞﾗﾌ_8" hidden="1">#REF!</definedName>
    <definedName name="_123GRAGP" hidden="1">#REF!</definedName>
    <definedName name="_123GRAPH" hidden="1">[3]バス!$DC$38:$EC$38</definedName>
    <definedName name="_124__123Graph_Bｸﾞﾗﾌ_9" hidden="1">#REF!</definedName>
    <definedName name="_127__123Graph_Cｸﾞﾗﾌ_1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localSheetId="0" hidden="1">#REF!</definedName>
    <definedName name="_162__123Graph_Cｸﾞﾗﾌ_3" hidden="1">#REF!</definedName>
    <definedName name="_165__123Graph_Cｸﾞﾗﾌ_4" hidden="1">[2]バス!$C$66:$C$107</definedName>
    <definedName name="_168__123Graph_Cｸﾞﾗﾌ_5" hidden="1">[2]バス!$CZ$20:$CZ$46</definedName>
    <definedName name="_171__123Graph_Cｸﾞﾗﾌ_6" hidden="1">[2]バス!$DC$38:$EC$38</definedName>
    <definedName name="_174__123Graph_Cｸﾞﾗﾌ_7" hidden="1">#REF!</definedName>
    <definedName name="_177__123Graph_Cｸﾞﾗﾌ_8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[1]諸元まとめ!#REF!</definedName>
    <definedName name="_188__123Graph_Dｸﾞﾗﾌ_1" hidden="1">#REF!</definedName>
    <definedName name="_19__123Graph_Aｸﾞﾗﾌ_15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[2]バス!$C$186:$C$227</definedName>
    <definedName name="_229__123Graph_Dｸﾞﾗﾌ_5" hidden="1">[2]バス!$DA$20:$DA$46</definedName>
    <definedName name="_23__123Graph_Aｸﾞﾗﾌ_19" hidden="1">#REF!</definedName>
    <definedName name="_230__123Graph_Dｸﾞﾗﾌ_6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[1]諸元まとめ!#REF!</definedName>
    <definedName name="_3__123Graph_Aｸﾞﾗﾌ_1" hidden="1">#REF!</definedName>
    <definedName name="_30__123Graph_Aｸﾞﾗﾌ_24" hidden="1">#REF!</definedName>
    <definedName name="_301__123Graph_Eﾎﾞｱ_ｺﾝﾌﾟﾊｲﾄ" hidden="1">[1]諸元まとめ!#REF!</definedName>
    <definedName name="_304__123Graph_Fｸﾞﾗﾌ_1" hidden="1">#REF!</definedName>
    <definedName name="_307__123Graph_Fｸﾞﾗﾌ_1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[1]諸元まとめ!#REF!</definedName>
    <definedName name="_359__123Graph_LBL_Aｸﾞﾗﾌ_7" hidden="1">#REF!</definedName>
    <definedName name="_362__123Graph_LBL_Aｸﾞﾗﾌ_8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localSheetId="0" hidden="1">#REF!</definedName>
    <definedName name="_414__123Graph_Xｸﾞﾗﾌ_2" hidden="1">#REF!</definedName>
    <definedName name="_415__123Graph_Xｸﾞﾗﾌ_20" localSheetId="0" hidden="1">#REF!</definedName>
    <definedName name="_415__123Graph_Xｸﾞﾗﾌ_20" hidden="1">#REF!</definedName>
    <definedName name="_416__123Graph_Xｸﾞﾗﾌ_21" localSheetId="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[2]バス!$CX$20:$CX$46</definedName>
    <definedName name="_436__123Graph_Xｸﾞﾗﾌ_6" hidden="1">[2]バス!$DC$35:$EC$35</definedName>
    <definedName name="_437__123Graph_Xｸﾞﾗﾌ_7" hidden="1">#REF!</definedName>
    <definedName name="_44__123Graph_Aｸﾞﾗﾌ_31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[2]バス!$DC$36:$EC$36</definedName>
    <definedName name="_56__123Graph_Aｸﾞﾗﾌ_7" hidden="1">#REF!</definedName>
    <definedName name="_59__123Graph_Aｸﾞﾗﾌ_8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'3-1'!$A$8:$U$9</definedName>
    <definedName name="_Key1" localSheetId="0" hidden="1">#REF!</definedName>
    <definedName name="_Key1" hidden="1">#REF!</definedName>
    <definedName name="_Key2" hidden="1">[4]仕入住原!$B$501</definedName>
    <definedName name="_Order1" hidden="1">255</definedName>
    <definedName name="_Order2" hidden="1">255</definedName>
    <definedName name="_Parse_In" hidden="1">'[5]bs is'!$B$116:$B$165</definedName>
    <definedName name="_Parse_Out" hidden="1">'[5]bs is'!$V$122:$AA$171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[6]バス!$DA$20:$DA$46</definedName>
    <definedName name="ｇｗｇ" localSheetId="0" hidden="1">#REF!</definedName>
    <definedName name="ｇｗｇ" hidden="1">#REF!</definedName>
    <definedName name="Module1.社内配布用印刷" localSheetId="0">[7]!Module1.社内配布用印刷</definedName>
    <definedName name="Module1.社内配布用印刷">[7]!Module1.社内配布用印刷</definedName>
    <definedName name="Module1.提出用印刷" localSheetId="0">[7]!Module1.提出用印刷</definedName>
    <definedName name="Module1.提出用印刷">[7]!Module1.提出用印刷</definedName>
    <definedName name="_xlnm.Print_Area" localSheetId="0">'3-1'!$A$2:$V$40</definedName>
    <definedName name="_xlnm.Print_Titles" localSheetId="0">'3-1'!$2:$8</definedName>
    <definedName name="_xlnm.Print_Titles">[8]乗用・ＲＶ車!$1:$7</definedName>
    <definedName name="グラフ" localSheetId="0" hidden="1">#REF!</definedName>
    <definedName name="グラフ" hidden="1">#REF!</definedName>
    <definedName name="グラフ2" hidden="1">[6]バス!$CY$20:$CY$46</definedName>
    <definedName name="グラフ3" localSheetId="0" hidden="1">#REF!</definedName>
    <definedName name="グラフ3" hidden="1">#REF!</definedName>
    <definedName name="ぐらふ３" localSheetId="0" hidden="1">#REF!</definedName>
    <definedName name="ぐらふ３" hidden="1">#REF!</definedName>
    <definedName name="グラフ4" hidden="1">[6]バス!$C$66:$C$107</definedName>
    <definedName name="グラフ６" hidden="1">[6]バス!$DC$38:$EC$38</definedName>
    <definedName name="ぐらふ６" hidden="1">[6]バス!$DC$35:$EC$35</definedName>
    <definedName name="けＹ" localSheetId="0" hidden="1">#REF!</definedName>
    <definedName name="けＹ" hidden="1">#REF!</definedName>
    <definedName name="そＲＴ" localSheetId="0" hidden="1">#REF!</definedName>
    <definedName name="そＲＴ" hidden="1">#REF!</definedName>
    <definedName name="た" localSheetId="0" hidden="1">#REF!</definedName>
    <definedName name="た" hidden="1">#REF!</definedName>
    <definedName name="だ" hidden="1">#REF!</definedName>
    <definedName name="っｄ" localSheetId="0">[9]!社内配布用印刷</definedName>
    <definedName name="っｄ">[9]!社内配布用印刷</definedName>
    <definedName name="ふぁ" localSheetId="0" hidden="1">#REF!</definedName>
    <definedName name="ふぁ" hidden="1">#REF!</definedName>
    <definedName name="へあ" localSheetId="0" hidden="1">#REF!</definedName>
    <definedName name="へあ" hidden="1">#REF!</definedName>
    <definedName name="社内配布用印刷" localSheetId="0">[9]!社内配布用印刷</definedName>
    <definedName name="社内配布用印刷">[9]!社内配布用印刷</definedName>
    <definedName name="新型構変選択" localSheetId="0">[7]!新型構変選択</definedName>
    <definedName name="新型構変選択">[7]!新型構変選択</definedName>
    <definedName name="製作者選択" localSheetId="0">[7]!製作者選択</definedName>
    <definedName name="製作者選択">[7]!製作者選択</definedName>
    <definedName name="提出用印刷" localSheetId="0">[9]!提出用印刷</definedName>
    <definedName name="提出用印刷">[9]!提出用印刷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2" l="1"/>
  <c r="V35" i="2" s="1"/>
  <c r="O35" i="2"/>
  <c r="X34" i="2"/>
  <c r="V34" i="2" s="1"/>
  <c r="O34" i="2"/>
  <c r="X33" i="2"/>
  <c r="V33" i="2" s="1"/>
  <c r="O33" i="2"/>
  <c r="X32" i="2"/>
  <c r="V32" i="2" s="1"/>
  <c r="O32" i="2"/>
  <c r="X31" i="2"/>
  <c r="V31" i="2" s="1"/>
  <c r="O31" i="2"/>
  <c r="X30" i="2"/>
  <c r="V30" i="2"/>
  <c r="O30" i="2"/>
  <c r="X29" i="2"/>
  <c r="V29" i="2"/>
  <c r="O29" i="2"/>
  <c r="X28" i="2"/>
  <c r="V28" i="2" s="1"/>
  <c r="O28" i="2"/>
  <c r="X27" i="2"/>
  <c r="V27" i="2" s="1"/>
  <c r="O27" i="2"/>
  <c r="X26" i="2"/>
  <c r="V26" i="2" s="1"/>
  <c r="O26" i="2"/>
  <c r="X25" i="2"/>
  <c r="V25" i="2"/>
  <c r="O25" i="2"/>
  <c r="X24" i="2"/>
  <c r="V24" i="2" s="1"/>
  <c r="O24" i="2"/>
  <c r="X23" i="2"/>
  <c r="V23" i="2"/>
  <c r="O23" i="2"/>
  <c r="X22" i="2"/>
  <c r="V22" i="2"/>
  <c r="O22" i="2"/>
  <c r="X21" i="2"/>
  <c r="V21" i="2"/>
  <c r="O21" i="2"/>
  <c r="X20" i="2"/>
  <c r="V20" i="2" s="1"/>
  <c r="O20" i="2"/>
  <c r="X19" i="2"/>
  <c r="V19" i="2" s="1"/>
  <c r="O19" i="2"/>
  <c r="X18" i="2"/>
  <c r="V18" i="2" s="1"/>
  <c r="O18" i="2"/>
  <c r="X17" i="2"/>
  <c r="V17" i="2"/>
  <c r="O17" i="2"/>
  <c r="X16" i="2"/>
  <c r="V16" i="2" s="1"/>
  <c r="O16" i="2"/>
  <c r="X15" i="2"/>
  <c r="V15" i="2"/>
  <c r="O15" i="2"/>
  <c r="X14" i="2"/>
  <c r="V14" i="2"/>
  <c r="O14" i="2"/>
  <c r="X13" i="2"/>
  <c r="V13" i="2"/>
  <c r="O13" i="2"/>
  <c r="X12" i="2"/>
  <c r="V12" i="2" s="1"/>
  <c r="O12" i="2"/>
  <c r="X11" i="2"/>
  <c r="V11" i="2" s="1"/>
  <c r="O11" i="2"/>
  <c r="X10" i="2"/>
  <c r="V10" i="2" s="1"/>
  <c r="O10" i="2"/>
  <c r="X9" i="2"/>
  <c r="V9" i="2"/>
  <c r="O9" i="2"/>
</calcChain>
</file>

<file path=xl/sharedStrings.xml><?xml version="1.0" encoding="utf-8"?>
<sst xmlns="http://schemas.openxmlformats.org/spreadsheetml/2006/main" count="240" uniqueCount="90">
  <si>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</si>
  <si>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rFont val="ＭＳ Ｐゴシック"/>
        <family val="3"/>
        <charset val="128"/>
      </rPr>
      <t>日野自動車株式会社</t>
    </r>
    <phoneticPr fontId="3"/>
  </si>
  <si>
    <t>路線バス等又は一般バス等</t>
    <rPh sb="0" eb="2">
      <t>ロセン</t>
    </rPh>
    <rPh sb="4" eb="5">
      <t>トウ</t>
    </rPh>
    <rPh sb="5" eb="6">
      <t>マタ</t>
    </rPh>
    <rPh sb="7" eb="9">
      <t>イッパン</t>
    </rPh>
    <rPh sb="11" eb="12">
      <t>トウ</t>
    </rPh>
    <phoneticPr fontId="3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</si>
  <si>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3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</si>
  <si>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</si>
  <si>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</si>
  <si>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</si>
  <si>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</si>
  <si>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</si>
  <si>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</si>
  <si>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</si>
  <si>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3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</si>
  <si>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3"/>
  </si>
  <si>
    <r>
      <t>JH25</t>
    </r>
    <r>
      <rPr>
        <sz val="8"/>
        <rFont val="ＭＳ Ｐゴシック"/>
        <family val="3"/>
        <charset val="128"/>
      </rPr>
      <t>モード</t>
    </r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</si>
  <si>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</si>
  <si>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</si>
  <si>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</si>
  <si>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3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</si>
  <si>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</si>
  <si>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</si>
  <si>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レイワ</t>
    </rPh>
    <rPh sb="3" eb="5">
      <t>ネンド</t>
    </rPh>
    <rPh sb="5" eb="7">
      <t>ネンピ</t>
    </rPh>
    <rPh sb="7" eb="10">
      <t>キジュンチ</t>
    </rPh>
    <phoneticPr fontId="3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</si>
  <si>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</si>
  <si>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</si>
  <si>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</si>
  <si>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</si>
  <si>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3"/>
  </si>
  <si>
    <r>
      <rPr>
        <sz val="8"/>
        <rFont val="ＭＳ Ｐゴシック"/>
        <family val="3"/>
        <charset val="128"/>
      </rPr>
      <t>その他</t>
    </r>
  </si>
  <si>
    <t>R7</t>
    <phoneticPr fontId="3"/>
  </si>
  <si>
    <r>
      <rPr>
        <sz val="8"/>
        <rFont val="ＭＳ Ｐゴシック"/>
        <family val="3"/>
        <charset val="128"/>
      </rPr>
      <t>日野</t>
    </r>
    <phoneticPr fontId="3"/>
  </si>
  <si>
    <r>
      <rPr>
        <sz val="8"/>
        <rFont val="ＭＳ Ｐゴシック"/>
        <family val="3"/>
        <charset val="128"/>
      </rPr>
      <t>※</t>
    </r>
    <phoneticPr fontId="3"/>
  </si>
  <si>
    <r>
      <rPr>
        <sz val="8"/>
        <rFont val="ＭＳ Ｐゴシック"/>
        <family val="3"/>
        <charset val="128"/>
      </rPr>
      <t>日野リエッセＩＩ</t>
    </r>
    <phoneticPr fontId="3"/>
  </si>
  <si>
    <t>2KG-GDB60M</t>
  </si>
  <si>
    <t>1GD</t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</si>
  <si>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</si>
  <si>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r>
      <rPr>
        <sz val="8"/>
        <rFont val="ＭＳ Ｐゴシック"/>
        <family val="3"/>
        <charset val="128"/>
      </rPr>
      <t>一般バス</t>
    </r>
    <phoneticPr fontId="3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</si>
  <si>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3"/>
  </si>
  <si>
    <t>EGR,DF,CCO,SCR</t>
  </si>
  <si>
    <t>2-4D</t>
  </si>
  <si>
    <t>2KG-GDB70M</t>
  </si>
  <si>
    <t>2KG-GDB80M</t>
  </si>
  <si>
    <r>
      <rPr>
        <sz val="8"/>
        <rFont val="ＭＳ Ｐゴシック"/>
        <family val="3"/>
        <charset val="128"/>
      </rPr>
      <t>一般ﾊﾞｽ</t>
    </r>
  </si>
  <si>
    <r>
      <rPr>
        <sz val="8"/>
        <rFont val="ＭＳ Ｐゴシック"/>
        <family val="3"/>
        <charset val="128"/>
      </rPr>
      <t>レインボー</t>
    </r>
    <phoneticPr fontId="3"/>
  </si>
  <si>
    <t>2KG-KR290J5</t>
  </si>
  <si>
    <t>4HK1</t>
  </si>
  <si>
    <r>
      <rPr>
        <sz val="8"/>
        <rFont val="ＭＳ Ｐゴシック"/>
        <family val="3"/>
        <charset val="128"/>
      </rPr>
      <t>路線バス</t>
    </r>
    <phoneticPr fontId="3"/>
  </si>
  <si>
    <t>I,D,TC,IC,FI,P</t>
    <phoneticPr fontId="3"/>
  </si>
  <si>
    <t>EGR,DF,SCR</t>
  </si>
  <si>
    <t>日野　ポンチョ</t>
  </si>
  <si>
    <t>2DG-HX9JHCE</t>
  </si>
  <si>
    <t>J05E</t>
  </si>
  <si>
    <t>5AT</t>
  </si>
  <si>
    <t>路線バス</t>
  </si>
  <si>
    <t>P,FI</t>
  </si>
  <si>
    <t>EGR,DF</t>
  </si>
  <si>
    <t>2DG-HX9JLCE</t>
  </si>
  <si>
    <t>日野　メルファ</t>
  </si>
  <si>
    <t>2DG-RR2AJDA</t>
  </si>
  <si>
    <t>A05C</t>
  </si>
  <si>
    <t>6AMT</t>
  </si>
  <si>
    <t>一般バス</t>
  </si>
  <si>
    <r>
      <rPr>
        <sz val="8"/>
        <rFont val="ＭＳ Ｐゴシック"/>
        <family val="3"/>
        <charset val="128"/>
      </rPr>
      <t>日野セレガ</t>
    </r>
    <rPh sb="0" eb="2">
      <t>ヒノ</t>
    </rPh>
    <phoneticPr fontId="7"/>
  </si>
  <si>
    <t>2PG-RU1ASDA</t>
    <phoneticPr fontId="3"/>
  </si>
  <si>
    <t>A09C</t>
    <phoneticPr fontId="3"/>
  </si>
  <si>
    <t>7MT</t>
  </si>
  <si>
    <t>7AMT</t>
    <phoneticPr fontId="3"/>
  </si>
  <si>
    <t>一般バス</t>
    <phoneticPr fontId="3"/>
  </si>
  <si>
    <t>2DG-RU2AHDA</t>
  </si>
  <si>
    <t>882</t>
  </si>
  <si>
    <t>191</t>
  </si>
  <si>
    <t>7AMT</t>
  </si>
  <si>
    <r>
      <rPr>
        <sz val="8"/>
        <rFont val="ＭＳ Ｐゴシック"/>
        <family val="3"/>
        <charset val="128"/>
      </rPr>
      <t>ブルーリボン</t>
    </r>
  </si>
  <si>
    <t>2KG-KV290N4</t>
  </si>
  <si>
    <t>6MT</t>
  </si>
  <si>
    <t>EGR,DF,SCR</t>
    <phoneticPr fontId="3"/>
  </si>
  <si>
    <t>6AT(E･LTC)</t>
  </si>
  <si>
    <t>2KG-KV290Q4</t>
  </si>
  <si>
    <t>2TG-KV290N4</t>
  </si>
  <si>
    <t>2TG-KV290Q4</t>
  </si>
  <si>
    <t>2RG-KV290N4</t>
  </si>
  <si>
    <t>2RG-KV290Q4</t>
  </si>
  <si>
    <t>日野ブルーリボン</t>
    <rPh sb="0" eb="2">
      <t>ヒノ</t>
    </rPh>
    <phoneticPr fontId="7"/>
  </si>
  <si>
    <t>2SG-HL2ANBP</t>
  </si>
  <si>
    <t>A05C-K1</t>
  </si>
  <si>
    <t>H,I,P,FI</t>
    <phoneticPr fontId="3"/>
  </si>
  <si>
    <t>EGR, DF, SCR</t>
  </si>
  <si>
    <t>2SG-HL2ASBP</t>
  </si>
  <si>
    <r>
      <rPr>
        <sz val="8"/>
        <rFont val="ＭＳ Ｐゴシック"/>
        <family val="3"/>
        <charset val="128"/>
      </rPr>
      <t>※印････トヨタ自動車株式会社による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1" eb="2">
      <t>シルシ</t>
    </rPh>
    <rPh sb="9" eb="11">
      <t>ジドウ</t>
    </rPh>
    <rPh sb="11" eb="12">
      <t>シャ</t>
    </rPh>
    <rPh sb="12" eb="14">
      <t>カブシキ</t>
    </rPh>
    <rPh sb="14" eb="16">
      <t>カイシャ</t>
    </rPh>
    <rPh sb="22" eb="24">
      <t>セイサン</t>
    </rPh>
    <rPh sb="24" eb="25">
      <t>シャ</t>
    </rPh>
    <phoneticPr fontId="5"/>
  </si>
  <si>
    <t>（注）車両重量・車両総重量・最大積載量（または乗車定員）は、燃費値の算定に当たって用いた標準的な仕様を記載しています。</t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3"/>
  </si>
  <si>
    <t>　　　実際に販売されている車両は、ここに記載された車両重量・車両総重量・最大積載量（または乗車定員）と異なる場合があります。</t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3"/>
  </si>
  <si>
    <r>
      <rPr>
        <sz val="8"/>
        <rFont val="ＭＳ Ｐゴシック"/>
        <family val="3"/>
        <charset val="128"/>
      </rPr>
      <t>類別区分番号</t>
    </r>
    <r>
      <rPr>
        <sz val="8"/>
        <rFont val="Arial"/>
        <family val="3"/>
      </rPr>
      <t xml:space="preserve">
5</t>
    </r>
    <r>
      <rPr>
        <sz val="8"/>
        <rFont val="Arial"/>
        <family val="2"/>
      </rPr>
      <t>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</si>
</sst>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);[Red]\(0.00\)"/>
    <numFmt numFmtId="178" formatCode="0_);[Red]\(0\)"/>
    <numFmt numFmtId="179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6"/>
      <name val="ＭＳ Ｐゴシック"/>
      <family val="2"/>
      <charset val="128"/>
    </font>
    <font>
      <sz val="8"/>
      <name val="Arial"/>
      <family val="3"/>
      <charset val="128"/>
    </font>
    <font>
      <sz val="8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7" fillId="2" borderId="0" xfId="1" applyFont="1" applyFill="1"/>
    <xf numFmtId="0" fontId="8" fillId="2" borderId="0" xfId="1" applyFont="1" applyFill="1"/>
    <xf numFmtId="0" fontId="5" fillId="2" borderId="0" xfId="1" applyFont="1" applyFill="1"/>
    <xf numFmtId="0" fontId="7" fillId="2" borderId="7" xfId="1" applyFont="1" applyFill="1" applyBorder="1"/>
    <xf numFmtId="0" fontId="10" fillId="2" borderId="0" xfId="1" applyFont="1" applyFill="1"/>
    <xf numFmtId="0" fontId="7" fillId="2" borderId="8" xfId="1" applyFont="1" applyFill="1" applyBorder="1"/>
    <xf numFmtId="0" fontId="7" fillId="2" borderId="9" xfId="1" applyFont="1" applyFill="1" applyBorder="1" applyAlignment="1">
      <alignment horizontal="right"/>
    </xf>
    <xf numFmtId="0" fontId="7" fillId="2" borderId="0" xfId="1" applyFont="1" applyFill="1" applyAlignment="1">
      <alignment horizontal="center" vertical="center"/>
    </xf>
    <xf numFmtId="0" fontId="7" fillId="2" borderId="5" xfId="3" applyFont="1" applyFill="1" applyBorder="1" applyProtection="1">
      <alignment vertical="center"/>
      <protection locked="0"/>
    </xf>
    <xf numFmtId="0" fontId="7" fillId="2" borderId="14" xfId="3" applyFont="1" applyFill="1" applyBorder="1" applyProtection="1">
      <alignment vertical="center"/>
      <protection locked="0"/>
    </xf>
    <xf numFmtId="0" fontId="7" fillId="2" borderId="0" xfId="3" applyFont="1" applyFill="1" applyAlignment="1" applyProtection="1">
      <alignment horizontal="left" vertical="center" wrapText="1"/>
      <protection locked="0"/>
    </xf>
    <xf numFmtId="0" fontId="7" fillId="2" borderId="1" xfId="3" applyFont="1" applyFill="1" applyBorder="1" applyAlignment="1" applyProtection="1">
      <alignment horizontal="left" vertical="center" wrapText="1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176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38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2" xfId="3" applyFont="1" applyFill="1" applyBorder="1" applyAlignment="1" applyProtection="1">
      <alignment horizontal="center" vertical="center" wrapText="1"/>
      <protection locked="0"/>
    </xf>
    <xf numFmtId="177" fontId="11" fillId="2" borderId="26" xfId="3" applyNumberFormat="1" applyFont="1" applyFill="1" applyBorder="1" applyAlignment="1" applyProtection="1">
      <alignment horizontal="center" vertical="center" wrapText="1"/>
      <protection locked="0"/>
    </xf>
    <xf numFmtId="178" fontId="11" fillId="2" borderId="27" xfId="1" applyNumberFormat="1" applyFont="1" applyFill="1" applyBorder="1" applyAlignment="1">
      <alignment horizontal="center" vertical="center"/>
    </xf>
    <xf numFmtId="177" fontId="11" fillId="2" borderId="3" xfId="1" applyNumberFormat="1" applyFont="1" applyFill="1" applyBorder="1" applyAlignment="1" applyProtection="1">
      <alignment horizontal="center" vertical="center"/>
      <protection locked="0"/>
    </xf>
    <xf numFmtId="179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12" fillId="2" borderId="28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21" xfId="3" applyFont="1" applyFill="1" applyBorder="1" applyProtection="1">
      <alignment vertical="center"/>
      <protection locked="0"/>
    </xf>
    <xf numFmtId="0" fontId="7" fillId="2" borderId="30" xfId="3" applyFont="1" applyFill="1" applyBorder="1" applyAlignment="1" applyProtection="1">
      <alignment horizontal="left" vertical="center" wrapText="1"/>
      <protection locked="0"/>
    </xf>
    <xf numFmtId="0" fontId="7" fillId="2" borderId="10" xfId="3" applyFont="1" applyFill="1" applyBorder="1" applyProtection="1">
      <alignment vertical="center"/>
      <protection locked="0"/>
    </xf>
    <xf numFmtId="0" fontId="7" fillId="2" borderId="11" xfId="3" applyFont="1" applyFill="1" applyBorder="1" applyAlignment="1" applyProtection="1">
      <alignment horizontal="left" vertical="center" wrapText="1"/>
      <protection locked="0"/>
    </xf>
    <xf numFmtId="0" fontId="11" fillId="2" borderId="26" xfId="3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Border="1" applyProtection="1">
      <alignment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7" fillId="0" borderId="11" xfId="2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38" fontId="7" fillId="0" borderId="1" xfId="4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177" fontId="11" fillId="0" borderId="26" xfId="2" applyNumberFormat="1" applyFont="1" applyBorder="1" applyAlignment="1" applyProtection="1">
      <alignment horizontal="center" vertical="center" wrapText="1"/>
      <protection locked="0"/>
    </xf>
    <xf numFmtId="178" fontId="11" fillId="0" borderId="27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 applyProtection="1">
      <alignment horizontal="center" vertical="center"/>
      <protection locked="0"/>
    </xf>
    <xf numFmtId="179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21" xfId="2" applyFont="1" applyBorder="1" applyAlignment="1" applyProtection="1">
      <alignment horizontal="left" vertical="center"/>
      <protection locked="0"/>
    </xf>
    <xf numFmtId="0" fontId="7" fillId="0" borderId="30" xfId="2" applyFont="1" applyBorder="1" applyAlignment="1" applyProtection="1">
      <alignment horizontal="left" vertical="center" wrapText="1"/>
      <protection locked="0"/>
    </xf>
    <xf numFmtId="0" fontId="7" fillId="2" borderId="8" xfId="3" applyFont="1" applyFill="1" applyBorder="1" applyAlignment="1" applyProtection="1">
      <alignment horizontal="left" vertical="center" wrapText="1"/>
      <protection locked="0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4" fillId="0" borderId="14" xfId="3" applyFont="1" applyBorder="1" applyAlignment="1"/>
    <xf numFmtId="0" fontId="4" fillId="0" borderId="31" xfId="3" applyFont="1" applyBorder="1" applyAlignment="1"/>
    <xf numFmtId="0" fontId="7" fillId="0" borderId="14" xfId="2" applyFont="1" applyBorder="1" applyAlignment="1" applyProtection="1">
      <alignment horizontal="left" vertical="center"/>
      <protection locked="0"/>
    </xf>
    <xf numFmtId="0" fontId="7" fillId="0" borderId="31" xfId="2" applyFont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7" fillId="2" borderId="31" xfId="3" applyFont="1" applyFill="1" applyBorder="1" applyAlignment="1" applyProtection="1">
      <alignment horizontal="left" vertical="center" wrapText="1"/>
      <protection locked="0"/>
    </xf>
    <xf numFmtId="0" fontId="4" fillId="0" borderId="21" xfId="3" applyFont="1" applyBorder="1" applyAlignment="1"/>
    <xf numFmtId="0" fontId="4" fillId="0" borderId="30" xfId="3" applyFont="1" applyBorder="1" applyAlignment="1"/>
    <xf numFmtId="0" fontId="4" fillId="0" borderId="10" xfId="3" applyFont="1" applyBorder="1" applyAlignment="1"/>
    <xf numFmtId="0" fontId="9" fillId="2" borderId="8" xfId="3" applyFont="1" applyFill="1" applyBorder="1" applyAlignment="1" applyProtection="1">
      <alignment horizontal="left" vertical="center" wrapText="1"/>
      <protection locked="0"/>
    </xf>
    <xf numFmtId="0" fontId="7" fillId="2" borderId="6" xfId="3" applyFont="1" applyFill="1" applyBorder="1" applyProtection="1">
      <alignment vertical="center"/>
      <protection locked="0"/>
    </xf>
    <xf numFmtId="0" fontId="9" fillId="2" borderId="0" xfId="1" applyFont="1" applyFill="1"/>
    <xf numFmtId="0" fontId="7" fillId="0" borderId="7" xfId="3" applyFont="1" applyBorder="1" applyAlignment="1" applyProtection="1">
      <protection locked="0"/>
    </xf>
    <xf numFmtId="0" fontId="4" fillId="0" borderId="7" xfId="3" applyFont="1" applyBorder="1" applyAlignment="1" applyProtection="1">
      <protection locked="0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wrapText="1"/>
    </xf>
    <xf numFmtId="0" fontId="7" fillId="2" borderId="20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26" xfId="2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</cellXfs>
  <cellStyles count="5">
    <cellStyle name="桁区切り 2" xfId="4" xr:uid="{62C04D3B-78E6-434D-9519-8220AD75BD89}"/>
    <cellStyle name="標準" xfId="0" builtinId="0"/>
    <cellStyle name="標準 2 2" xfId="1" xr:uid="{C3D219A9-9CCA-4D29-80A2-C6F8D864DD5A}"/>
    <cellStyle name="標準 4 2" xfId="3" xr:uid="{AE8B51EA-0FB4-470F-A0E7-C1559ABB6236}"/>
    <cellStyle name="標準 5" xfId="2" xr:uid="{7AF733AA-D5F2-4A01-825C-2DC51AD0E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KITAZA~1\LOCALS~1\Temp\&#65396;&#65437;&#65404;&#65438;&#65437;\LSJ&#26908;&#35342;\LSJ&#36074;&#37327;\LSJ&#12398;&#26908;&#353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yos-ohno\LOCALS~1\Temp\&#27531;&#23384;Xls&#20803;&#12487;&#12540;&#12479;&#315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yos-ohno\LOCALS~1\Temp\&#27531;&#23384;Xls&#20803;&#12487;&#12540;&#12479;&#315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yo-db\&#35069;&#21697;&#38283;&#30330;&#37096;\windows\TEMP\&#9733;&#9733;&#9733;Y073%20&#65422;&#65438;&#65411;&#65438;&#65392;&#20869;&#22806;&#35069;&#26908;&#35342;&#20381;&#38972;&#31649;&#29702;&#12522;&#12473;&#12488;04.03.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BS\USERS\TCD\FS\FS0402\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SHIMOM~1\LOCALS~1\Temp\DOCUME~1\yos-ohno\LOCALS~1\Temp\&#27531;&#23384;Xls&#20803;&#12487;&#12540;&#12479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9231-9C41-4DF7-8593-45BE53CE1861}">
  <sheetPr>
    <pageSetUpPr fitToPage="1"/>
  </sheetPr>
  <dimension ref="A1:X40"/>
  <sheetViews>
    <sheetView showGridLines="0" tabSelected="1" view="pageBreakPreview" zoomScale="85" zoomScaleNormal="100" zoomScaleSheetLayoutView="85" workbookViewId="0">
      <pane ySplit="8" topLeftCell="A9" activePane="bottomLeft" state="frozenSplit"/>
      <selection activeCell="J35" sqref="J35"/>
      <selection pane="bottomLeft" activeCell="G30" sqref="G30"/>
    </sheetView>
  </sheetViews>
  <sheetFormatPr defaultColWidth="8.08203125" defaultRowHeight="10" x14ac:dyDescent="0.2"/>
  <cols>
    <col min="1" max="1" width="14.58203125" style="1" customWidth="1"/>
    <col min="2" max="2" width="4.25" style="1" bestFit="1" customWidth="1"/>
    <col min="3" max="3" width="24.25" style="1" customWidth="1"/>
    <col min="4" max="4" width="11.5" style="1" bestFit="1" customWidth="1"/>
    <col min="5" max="5" width="7.75" style="1" bestFit="1" customWidth="1"/>
    <col min="6" max="6" width="7.58203125" style="1" bestFit="1" customWidth="1"/>
    <col min="7" max="7" width="9.58203125" style="1" bestFit="1" customWidth="1"/>
    <col min="8" max="8" width="9" style="1" bestFit="1" customWidth="1"/>
    <col min="9" max="9" width="11.25" style="1" bestFit="1" customWidth="1"/>
    <col min="10" max="10" width="6.33203125" style="1" customWidth="1"/>
    <col min="11" max="11" width="8.25" style="1" customWidth="1"/>
    <col min="12" max="12" width="10.75" style="1" customWidth="1"/>
    <col min="13" max="13" width="8.75" style="1" bestFit="1" customWidth="1"/>
    <col min="14" max="14" width="5.5" style="1" customWidth="1"/>
    <col min="15" max="15" width="8.5" style="1" bestFit="1" customWidth="1"/>
    <col min="16" max="16" width="7.58203125" style="1" customWidth="1"/>
    <col min="17" max="17" width="15.33203125" style="1" bestFit="1" customWidth="1"/>
    <col min="18" max="18" width="14.58203125" style="1" bestFit="1" customWidth="1"/>
    <col min="19" max="19" width="10.25" style="1" bestFit="1" customWidth="1"/>
    <col min="20" max="20" width="8.75" style="1" customWidth="1"/>
    <col min="21" max="21" width="11.83203125" style="1" bestFit="1" customWidth="1"/>
    <col min="22" max="22" width="9.08203125" style="1" customWidth="1"/>
    <col min="23" max="23" width="8.08203125" style="1"/>
    <col min="24" max="24" width="8.08203125" style="1" customWidth="1"/>
    <col min="25" max="16384" width="8.08203125" style="1"/>
  </cols>
  <sheetData>
    <row r="1" spans="1:24" ht="21" customHeight="1" x14ac:dyDescent="0.2">
      <c r="A1" s="2"/>
    </row>
    <row r="2" spans="1:24" s="3" customFormat="1" ht="15.5" x14ac:dyDescent="0.35">
      <c r="C2" s="4"/>
      <c r="F2" s="5"/>
      <c r="G2" s="5"/>
      <c r="H2" s="5"/>
      <c r="L2" s="6" t="s">
        <v>0</v>
      </c>
      <c r="M2" s="6"/>
      <c r="N2" s="6"/>
      <c r="O2" s="6"/>
      <c r="P2" s="6"/>
      <c r="Q2" s="6"/>
      <c r="R2" s="6"/>
      <c r="S2" s="66" t="s">
        <v>1</v>
      </c>
      <c r="T2" s="67"/>
      <c r="U2" s="67"/>
      <c r="V2" s="67"/>
    </row>
    <row r="3" spans="1:24" s="3" customFormat="1" ht="19.5" customHeight="1" x14ac:dyDescent="0.2">
      <c r="A3" s="7" t="s">
        <v>2</v>
      </c>
      <c r="N3" s="8"/>
      <c r="O3" s="8"/>
      <c r="V3" s="9" t="s">
        <v>3</v>
      </c>
    </row>
    <row r="4" spans="1:24" s="3" customFormat="1" ht="10.5" thickBot="1" x14ac:dyDescent="0.25">
      <c r="A4" s="68" t="s">
        <v>4</v>
      </c>
      <c r="B4" s="68" t="s">
        <v>5</v>
      </c>
      <c r="C4" s="68"/>
      <c r="D4" s="68" t="s">
        <v>6</v>
      </c>
      <c r="E4" s="68" t="s">
        <v>7</v>
      </c>
      <c r="F4" s="68"/>
      <c r="G4" s="68"/>
      <c r="H4" s="68"/>
      <c r="I4" s="69" t="s">
        <v>8</v>
      </c>
      <c r="J4" s="69" t="s">
        <v>9</v>
      </c>
      <c r="K4" s="70" t="s">
        <v>10</v>
      </c>
      <c r="L4" s="70" t="s">
        <v>11</v>
      </c>
      <c r="M4" s="71" t="s">
        <v>12</v>
      </c>
      <c r="N4" s="89" t="s">
        <v>13</v>
      </c>
      <c r="O4" s="90"/>
      <c r="P4" s="91"/>
      <c r="Q4" s="69" t="s">
        <v>14</v>
      </c>
      <c r="R4" s="92" t="s">
        <v>15</v>
      </c>
      <c r="S4" s="92"/>
      <c r="T4" s="92"/>
      <c r="U4" s="93" t="s">
        <v>16</v>
      </c>
      <c r="V4" s="74" t="s">
        <v>17</v>
      </c>
    </row>
    <row r="5" spans="1:24" s="3" customFormat="1" ht="11.25" customHeight="1" x14ac:dyDescent="0.2">
      <c r="A5" s="68"/>
      <c r="B5" s="68"/>
      <c r="C5" s="68"/>
      <c r="D5" s="68"/>
      <c r="E5" s="68"/>
      <c r="F5" s="68"/>
      <c r="G5" s="68"/>
      <c r="H5" s="68"/>
      <c r="I5" s="69"/>
      <c r="J5" s="69"/>
      <c r="K5" s="70"/>
      <c r="L5" s="70"/>
      <c r="M5" s="72"/>
      <c r="N5" s="77" t="s">
        <v>18</v>
      </c>
      <c r="O5" s="80" t="s">
        <v>19</v>
      </c>
      <c r="P5" s="83" t="s">
        <v>20</v>
      </c>
      <c r="Q5" s="69"/>
      <c r="R5" s="92"/>
      <c r="S5" s="92"/>
      <c r="T5" s="92"/>
      <c r="U5" s="94"/>
      <c r="V5" s="75"/>
    </row>
    <row r="6" spans="1:24" s="3" customFormat="1" ht="14.25" customHeight="1" x14ac:dyDescent="0.2">
      <c r="A6" s="68"/>
      <c r="B6" s="68"/>
      <c r="C6" s="68"/>
      <c r="D6" s="68"/>
      <c r="E6" s="68" t="s">
        <v>6</v>
      </c>
      <c r="F6" s="69" t="s">
        <v>21</v>
      </c>
      <c r="G6" s="69" t="s">
        <v>22</v>
      </c>
      <c r="H6" s="69" t="s">
        <v>23</v>
      </c>
      <c r="I6" s="69"/>
      <c r="J6" s="69"/>
      <c r="K6" s="70"/>
      <c r="L6" s="70"/>
      <c r="M6" s="72"/>
      <c r="N6" s="78"/>
      <c r="O6" s="81"/>
      <c r="P6" s="84"/>
      <c r="Q6" s="69"/>
      <c r="R6" s="96" t="s">
        <v>24</v>
      </c>
      <c r="S6" s="86" t="s">
        <v>25</v>
      </c>
      <c r="T6" s="86" t="s">
        <v>26</v>
      </c>
      <c r="U6" s="94"/>
      <c r="V6" s="75"/>
    </row>
    <row r="7" spans="1:24" s="3" customFormat="1" x14ac:dyDescent="0.2">
      <c r="A7" s="68"/>
      <c r="B7" s="68"/>
      <c r="C7" s="68"/>
      <c r="D7" s="68"/>
      <c r="E7" s="68"/>
      <c r="F7" s="68"/>
      <c r="G7" s="68"/>
      <c r="H7" s="68"/>
      <c r="I7" s="69"/>
      <c r="J7" s="69"/>
      <c r="K7" s="70"/>
      <c r="L7" s="70"/>
      <c r="M7" s="72"/>
      <c r="N7" s="78"/>
      <c r="O7" s="81"/>
      <c r="P7" s="84"/>
      <c r="Q7" s="69"/>
      <c r="R7" s="97"/>
      <c r="S7" s="87"/>
      <c r="T7" s="87"/>
      <c r="U7" s="94"/>
      <c r="V7" s="75"/>
    </row>
    <row r="8" spans="1:24" s="3" customFormat="1" x14ac:dyDescent="0.2">
      <c r="A8" s="68"/>
      <c r="B8" s="68"/>
      <c r="C8" s="68"/>
      <c r="D8" s="68"/>
      <c r="E8" s="68"/>
      <c r="F8" s="68"/>
      <c r="G8" s="68"/>
      <c r="H8" s="68"/>
      <c r="I8" s="69"/>
      <c r="J8" s="69"/>
      <c r="K8" s="70"/>
      <c r="L8" s="70"/>
      <c r="M8" s="73"/>
      <c r="N8" s="79"/>
      <c r="O8" s="82"/>
      <c r="P8" s="85"/>
      <c r="Q8" s="69"/>
      <c r="R8" s="98"/>
      <c r="S8" s="88"/>
      <c r="T8" s="88"/>
      <c r="U8" s="95"/>
      <c r="V8" s="76"/>
      <c r="X8" s="10" t="s">
        <v>27</v>
      </c>
    </row>
    <row r="9" spans="1:24" s="3" customFormat="1" ht="24" customHeight="1" x14ac:dyDescent="0.2">
      <c r="A9" s="11" t="s">
        <v>28</v>
      </c>
      <c r="B9" s="12" t="s">
        <v>29</v>
      </c>
      <c r="C9" s="13" t="s">
        <v>30</v>
      </c>
      <c r="D9" s="14" t="s">
        <v>31</v>
      </c>
      <c r="E9" s="15" t="s">
        <v>32</v>
      </c>
      <c r="F9" s="16">
        <v>2.754</v>
      </c>
      <c r="G9" s="15">
        <v>420</v>
      </c>
      <c r="H9" s="15">
        <v>110</v>
      </c>
      <c r="I9" s="15" t="s">
        <v>33</v>
      </c>
      <c r="J9" s="17">
        <v>3681</v>
      </c>
      <c r="K9" s="17">
        <v>5276</v>
      </c>
      <c r="L9" s="15">
        <v>29</v>
      </c>
      <c r="M9" s="18" t="s">
        <v>34</v>
      </c>
      <c r="N9" s="19">
        <v>8.52</v>
      </c>
      <c r="O9" s="20">
        <f t="shared" ref="O9:O35" si="0">IF(N9&gt;0,1/N9*37.7*68.6,"")</f>
        <v>303.54694835680755</v>
      </c>
      <c r="P9" s="21">
        <v>9.5399999999999991</v>
      </c>
      <c r="Q9" s="22" t="s">
        <v>35</v>
      </c>
      <c r="R9" s="23" t="s">
        <v>36</v>
      </c>
      <c r="S9" s="23" t="s">
        <v>37</v>
      </c>
      <c r="T9" s="23"/>
      <c r="U9" s="24"/>
      <c r="V9" s="25" t="str">
        <f>IF(X9&lt;95,"",X9)</f>
        <v/>
      </c>
      <c r="X9" s="26">
        <f t="shared" ref="X9:X35" si="1">IFERROR(ROUNDDOWN(N9/P9*100,0),"")</f>
        <v>89</v>
      </c>
    </row>
    <row r="10" spans="1:24" s="3" customFormat="1" ht="24" customHeight="1" x14ac:dyDescent="0.2">
      <c r="A10" s="11"/>
      <c r="B10" s="12"/>
      <c r="C10" s="13"/>
      <c r="D10" s="14" t="s">
        <v>38</v>
      </c>
      <c r="E10" s="15" t="s">
        <v>32</v>
      </c>
      <c r="F10" s="16">
        <v>2.754</v>
      </c>
      <c r="G10" s="15">
        <v>420</v>
      </c>
      <c r="H10" s="15">
        <v>110</v>
      </c>
      <c r="I10" s="15" t="s">
        <v>33</v>
      </c>
      <c r="J10" s="17">
        <v>3681</v>
      </c>
      <c r="K10" s="17">
        <v>5276</v>
      </c>
      <c r="L10" s="15">
        <v>29</v>
      </c>
      <c r="M10" s="18" t="s">
        <v>34</v>
      </c>
      <c r="N10" s="19">
        <v>8.52</v>
      </c>
      <c r="O10" s="20">
        <f t="shared" si="0"/>
        <v>303.54694835680755</v>
      </c>
      <c r="P10" s="21">
        <v>9.5399999999999991</v>
      </c>
      <c r="Q10" s="22" t="s">
        <v>35</v>
      </c>
      <c r="R10" s="23" t="s">
        <v>36</v>
      </c>
      <c r="S10" s="23" t="s">
        <v>37</v>
      </c>
      <c r="T10" s="23"/>
      <c r="U10" s="24"/>
      <c r="V10" s="25" t="str">
        <f t="shared" ref="V10:V35" si="2">IF(X10&lt;95,"",X10)</f>
        <v/>
      </c>
      <c r="X10" s="26">
        <f t="shared" si="1"/>
        <v>89</v>
      </c>
    </row>
    <row r="11" spans="1:24" s="3" customFormat="1" ht="24" customHeight="1" x14ac:dyDescent="0.2">
      <c r="A11" s="11"/>
      <c r="B11" s="27"/>
      <c r="C11" s="28"/>
      <c r="D11" s="14" t="s">
        <v>39</v>
      </c>
      <c r="E11" s="15" t="s">
        <v>32</v>
      </c>
      <c r="F11" s="16">
        <v>2.754</v>
      </c>
      <c r="G11" s="15">
        <v>420</v>
      </c>
      <c r="H11" s="15">
        <v>110</v>
      </c>
      <c r="I11" s="15" t="s">
        <v>33</v>
      </c>
      <c r="J11" s="17">
        <v>3681</v>
      </c>
      <c r="K11" s="17">
        <v>5276</v>
      </c>
      <c r="L11" s="15">
        <v>29</v>
      </c>
      <c r="M11" s="18" t="s">
        <v>40</v>
      </c>
      <c r="N11" s="19">
        <v>8.52</v>
      </c>
      <c r="O11" s="20">
        <f t="shared" si="0"/>
        <v>303.54694835680755</v>
      </c>
      <c r="P11" s="21">
        <v>9.5399999999999991</v>
      </c>
      <c r="Q11" s="22" t="s">
        <v>35</v>
      </c>
      <c r="R11" s="23" t="s">
        <v>36</v>
      </c>
      <c r="S11" s="23" t="s">
        <v>37</v>
      </c>
      <c r="T11" s="23"/>
      <c r="U11" s="24"/>
      <c r="V11" s="25" t="str">
        <f t="shared" si="2"/>
        <v/>
      </c>
      <c r="X11" s="26">
        <f t="shared" si="1"/>
        <v>89</v>
      </c>
    </row>
    <row r="12" spans="1:24" s="3" customFormat="1" ht="24" customHeight="1" x14ac:dyDescent="0.2">
      <c r="A12" s="11"/>
      <c r="B12" s="12"/>
      <c r="C12" s="13" t="s">
        <v>41</v>
      </c>
      <c r="D12" s="14" t="s">
        <v>42</v>
      </c>
      <c r="E12" s="15" t="s">
        <v>43</v>
      </c>
      <c r="F12" s="16">
        <v>5.1929999999999996</v>
      </c>
      <c r="G12" s="15">
        <v>706</v>
      </c>
      <c r="H12" s="15">
        <v>154</v>
      </c>
      <c r="I12" s="15" t="s">
        <v>33</v>
      </c>
      <c r="J12" s="17">
        <v>7901</v>
      </c>
      <c r="K12" s="17">
        <v>11146</v>
      </c>
      <c r="L12" s="15">
        <v>59</v>
      </c>
      <c r="M12" s="18" t="s">
        <v>44</v>
      </c>
      <c r="N12" s="19">
        <v>5.61</v>
      </c>
      <c r="O12" s="20">
        <f t="shared" si="0"/>
        <v>461.00178253119429</v>
      </c>
      <c r="P12" s="21">
        <v>5.8</v>
      </c>
      <c r="Q12" s="22" t="s">
        <v>45</v>
      </c>
      <c r="R12" s="23" t="s">
        <v>46</v>
      </c>
      <c r="S12" s="23" t="s">
        <v>37</v>
      </c>
      <c r="T12" s="23"/>
      <c r="U12" s="24"/>
      <c r="V12" s="25">
        <f t="shared" si="2"/>
        <v>96</v>
      </c>
      <c r="X12" s="26">
        <f t="shared" si="1"/>
        <v>96</v>
      </c>
    </row>
    <row r="13" spans="1:24" s="3" customFormat="1" ht="24" customHeight="1" x14ac:dyDescent="0.2">
      <c r="A13" s="11"/>
      <c r="B13" s="29"/>
      <c r="C13" s="30" t="s">
        <v>47</v>
      </c>
      <c r="D13" s="14" t="s">
        <v>48</v>
      </c>
      <c r="E13" s="15" t="s">
        <v>49</v>
      </c>
      <c r="F13" s="16">
        <v>5.1230000000000002</v>
      </c>
      <c r="G13" s="15">
        <v>530</v>
      </c>
      <c r="H13" s="15">
        <v>132</v>
      </c>
      <c r="I13" s="15" t="s">
        <v>50</v>
      </c>
      <c r="J13" s="17">
        <v>5186</v>
      </c>
      <c r="K13" s="17">
        <v>7331</v>
      </c>
      <c r="L13" s="15">
        <v>39</v>
      </c>
      <c r="M13" s="18" t="s">
        <v>51</v>
      </c>
      <c r="N13" s="31">
        <v>5.91</v>
      </c>
      <c r="O13" s="20">
        <f t="shared" si="0"/>
        <v>437.60067681895094</v>
      </c>
      <c r="P13" s="21">
        <v>7.15</v>
      </c>
      <c r="Q13" s="22" t="s">
        <v>52</v>
      </c>
      <c r="R13" s="23" t="s">
        <v>53</v>
      </c>
      <c r="S13" s="23" t="s">
        <v>37</v>
      </c>
      <c r="T13" s="23"/>
      <c r="U13" s="24"/>
      <c r="V13" s="25" t="str">
        <f t="shared" si="2"/>
        <v/>
      </c>
      <c r="X13" s="26">
        <f t="shared" si="1"/>
        <v>82</v>
      </c>
    </row>
    <row r="14" spans="1:24" s="3" customFormat="1" ht="24" customHeight="1" x14ac:dyDescent="0.2">
      <c r="A14" s="11"/>
      <c r="B14" s="12"/>
      <c r="C14" s="13"/>
      <c r="D14" s="14" t="s">
        <v>54</v>
      </c>
      <c r="E14" s="15" t="s">
        <v>49</v>
      </c>
      <c r="F14" s="16">
        <v>5.1230000000000002</v>
      </c>
      <c r="G14" s="15">
        <v>530</v>
      </c>
      <c r="H14" s="15">
        <v>132</v>
      </c>
      <c r="I14" s="15" t="s">
        <v>50</v>
      </c>
      <c r="J14" s="17">
        <v>5186</v>
      </c>
      <c r="K14" s="17">
        <v>7331</v>
      </c>
      <c r="L14" s="15">
        <v>39</v>
      </c>
      <c r="M14" s="18" t="s">
        <v>51</v>
      </c>
      <c r="N14" s="31">
        <v>5.91</v>
      </c>
      <c r="O14" s="20">
        <f t="shared" si="0"/>
        <v>437.60067681895094</v>
      </c>
      <c r="P14" s="21">
        <v>7.15</v>
      </c>
      <c r="Q14" s="22" t="s">
        <v>52</v>
      </c>
      <c r="R14" s="23" t="s">
        <v>53</v>
      </c>
      <c r="S14" s="23" t="s">
        <v>37</v>
      </c>
      <c r="T14" s="23"/>
      <c r="U14" s="24"/>
      <c r="V14" s="25" t="str">
        <f t="shared" si="2"/>
        <v/>
      </c>
      <c r="X14" s="26">
        <f t="shared" si="1"/>
        <v>82</v>
      </c>
    </row>
    <row r="15" spans="1:24" s="3" customFormat="1" ht="24" customHeight="1" x14ac:dyDescent="0.2">
      <c r="A15" s="11"/>
      <c r="B15" s="12"/>
      <c r="C15" s="13"/>
      <c r="D15" s="14" t="s">
        <v>54</v>
      </c>
      <c r="E15" s="15" t="s">
        <v>49</v>
      </c>
      <c r="F15" s="16">
        <v>5.1230000000000002</v>
      </c>
      <c r="G15" s="15">
        <v>530</v>
      </c>
      <c r="H15" s="15">
        <v>132</v>
      </c>
      <c r="I15" s="15" t="s">
        <v>50</v>
      </c>
      <c r="J15" s="17">
        <v>7837</v>
      </c>
      <c r="K15" s="17">
        <v>9377</v>
      </c>
      <c r="L15" s="15">
        <v>28</v>
      </c>
      <c r="M15" s="18" t="s">
        <v>51</v>
      </c>
      <c r="N15" s="31">
        <v>4.66</v>
      </c>
      <c r="O15" s="20">
        <f t="shared" si="0"/>
        <v>554.98283261802567</v>
      </c>
      <c r="P15" s="21">
        <v>6.3</v>
      </c>
      <c r="Q15" s="22" t="s">
        <v>52</v>
      </c>
      <c r="R15" s="23" t="s">
        <v>53</v>
      </c>
      <c r="S15" s="23" t="s">
        <v>37</v>
      </c>
      <c r="T15" s="23"/>
      <c r="U15" s="24"/>
      <c r="V15" s="25" t="str">
        <f t="shared" si="2"/>
        <v/>
      </c>
      <c r="X15" s="26">
        <f t="shared" si="1"/>
        <v>73</v>
      </c>
    </row>
    <row r="16" spans="1:24" s="48" customFormat="1" ht="24" customHeight="1" x14ac:dyDescent="0.55000000000000004">
      <c r="A16" s="32"/>
      <c r="B16" s="33"/>
      <c r="C16" s="34" t="s">
        <v>55</v>
      </c>
      <c r="D16" s="35" t="s">
        <v>56</v>
      </c>
      <c r="E16" s="36" t="s">
        <v>57</v>
      </c>
      <c r="F16" s="37">
        <v>5.1230000000000002</v>
      </c>
      <c r="G16" s="36">
        <v>794</v>
      </c>
      <c r="H16" s="36">
        <v>162</v>
      </c>
      <c r="I16" s="36" t="s">
        <v>58</v>
      </c>
      <c r="J16" s="38">
        <v>6608</v>
      </c>
      <c r="K16" s="38">
        <v>9303</v>
      </c>
      <c r="L16" s="36">
        <v>49</v>
      </c>
      <c r="M16" s="39" t="s">
        <v>59</v>
      </c>
      <c r="N16" s="40">
        <v>5.34</v>
      </c>
      <c r="O16" s="41">
        <f t="shared" si="0"/>
        <v>484.31086142322101</v>
      </c>
      <c r="P16" s="42">
        <v>6.37</v>
      </c>
      <c r="Q16" s="43" t="s">
        <v>52</v>
      </c>
      <c r="R16" s="44" t="s">
        <v>46</v>
      </c>
      <c r="S16" s="44" t="s">
        <v>37</v>
      </c>
      <c r="T16" s="45"/>
      <c r="U16" s="46"/>
      <c r="V16" s="47" t="str">
        <f t="shared" si="2"/>
        <v/>
      </c>
      <c r="X16" s="26">
        <f t="shared" si="1"/>
        <v>83</v>
      </c>
    </row>
    <row r="17" spans="1:24" s="48" customFormat="1" ht="24" customHeight="1" x14ac:dyDescent="0.55000000000000004">
      <c r="A17" s="32"/>
      <c r="B17" s="49"/>
      <c r="C17" s="50"/>
      <c r="D17" s="35" t="s">
        <v>56</v>
      </c>
      <c r="E17" s="36" t="s">
        <v>57</v>
      </c>
      <c r="F17" s="37">
        <v>5.1230000000000002</v>
      </c>
      <c r="G17" s="36">
        <v>794</v>
      </c>
      <c r="H17" s="36">
        <v>162</v>
      </c>
      <c r="I17" s="36" t="s">
        <v>58</v>
      </c>
      <c r="J17" s="38">
        <v>8181</v>
      </c>
      <c r="K17" s="38">
        <v>10381</v>
      </c>
      <c r="L17" s="36">
        <v>40</v>
      </c>
      <c r="M17" s="39" t="s">
        <v>59</v>
      </c>
      <c r="N17" s="40">
        <v>5.18</v>
      </c>
      <c r="O17" s="41">
        <f t="shared" si="0"/>
        <v>499.27027027027026</v>
      </c>
      <c r="P17" s="42">
        <v>6.06</v>
      </c>
      <c r="Q17" s="43" t="s">
        <v>52</v>
      </c>
      <c r="R17" s="44" t="s">
        <v>46</v>
      </c>
      <c r="S17" s="44" t="s">
        <v>37</v>
      </c>
      <c r="T17" s="45"/>
      <c r="U17" s="46"/>
      <c r="V17" s="47" t="str">
        <f t="shared" si="2"/>
        <v/>
      </c>
      <c r="X17" s="26">
        <f t="shared" si="1"/>
        <v>85</v>
      </c>
    </row>
    <row r="18" spans="1:24" s="3" customFormat="1" ht="24" customHeight="1" x14ac:dyDescent="0.2">
      <c r="A18" s="11"/>
      <c r="B18" s="29"/>
      <c r="C18" s="51" t="s">
        <v>60</v>
      </c>
      <c r="D18" s="14" t="s">
        <v>61</v>
      </c>
      <c r="E18" s="15" t="s">
        <v>62</v>
      </c>
      <c r="F18" s="16">
        <v>8.8659999999999997</v>
      </c>
      <c r="G18" s="15">
        <v>1569</v>
      </c>
      <c r="H18" s="15">
        <v>265</v>
      </c>
      <c r="I18" s="15" t="s">
        <v>63</v>
      </c>
      <c r="J18" s="17">
        <v>12296</v>
      </c>
      <c r="K18" s="17">
        <v>15431</v>
      </c>
      <c r="L18" s="15">
        <v>57</v>
      </c>
      <c r="M18" s="18" t="s">
        <v>34</v>
      </c>
      <c r="N18" s="19">
        <v>4.6100000000000003</v>
      </c>
      <c r="O18" s="20">
        <f t="shared" si="0"/>
        <v>561.00216919739694</v>
      </c>
      <c r="P18" s="21">
        <v>5.28</v>
      </c>
      <c r="Q18" s="22" t="s">
        <v>52</v>
      </c>
      <c r="R18" s="23" t="s">
        <v>46</v>
      </c>
      <c r="S18" s="23" t="s">
        <v>37</v>
      </c>
      <c r="T18" s="23"/>
      <c r="U18" s="24"/>
      <c r="V18" s="25" t="str">
        <f t="shared" si="2"/>
        <v/>
      </c>
      <c r="X18" s="26">
        <f t="shared" si="1"/>
        <v>87</v>
      </c>
    </row>
    <row r="19" spans="1:24" s="3" customFormat="1" ht="24" customHeight="1" x14ac:dyDescent="0.2">
      <c r="A19" s="11"/>
      <c r="B19" s="12"/>
      <c r="C19" s="13"/>
      <c r="D19" s="14" t="s">
        <v>61</v>
      </c>
      <c r="E19" s="15" t="s">
        <v>62</v>
      </c>
      <c r="F19" s="16">
        <v>8.8659999999999997</v>
      </c>
      <c r="G19" s="15">
        <v>1569</v>
      </c>
      <c r="H19" s="15">
        <v>265</v>
      </c>
      <c r="I19" s="15" t="s">
        <v>63</v>
      </c>
      <c r="J19" s="17">
        <v>12757</v>
      </c>
      <c r="K19" s="17">
        <v>16112</v>
      </c>
      <c r="L19" s="15">
        <v>61</v>
      </c>
      <c r="M19" s="18" t="s">
        <v>34</v>
      </c>
      <c r="N19" s="19">
        <v>4.47</v>
      </c>
      <c r="O19" s="20">
        <f t="shared" si="0"/>
        <v>578.57270693512305</v>
      </c>
      <c r="P19" s="21">
        <v>5.14</v>
      </c>
      <c r="Q19" s="22" t="s">
        <v>52</v>
      </c>
      <c r="R19" s="23" t="s">
        <v>46</v>
      </c>
      <c r="S19" s="23" t="s">
        <v>37</v>
      </c>
      <c r="T19" s="23"/>
      <c r="U19" s="24"/>
      <c r="V19" s="25" t="str">
        <f t="shared" si="2"/>
        <v/>
      </c>
      <c r="X19" s="26">
        <f t="shared" si="1"/>
        <v>86</v>
      </c>
    </row>
    <row r="20" spans="1:24" s="3" customFormat="1" ht="24" customHeight="1" x14ac:dyDescent="0.2">
      <c r="A20" s="11"/>
      <c r="B20" s="12"/>
      <c r="C20" s="13"/>
      <c r="D20" s="14" t="s">
        <v>61</v>
      </c>
      <c r="E20" s="15" t="s">
        <v>62</v>
      </c>
      <c r="F20" s="16">
        <v>8.8659999999999997</v>
      </c>
      <c r="G20" s="15">
        <v>1569</v>
      </c>
      <c r="H20" s="15">
        <v>265</v>
      </c>
      <c r="I20" s="15" t="s">
        <v>64</v>
      </c>
      <c r="J20" s="17">
        <v>12296</v>
      </c>
      <c r="K20" s="17">
        <v>15431</v>
      </c>
      <c r="L20" s="15">
        <v>57</v>
      </c>
      <c r="M20" s="52" t="s">
        <v>65</v>
      </c>
      <c r="N20" s="19">
        <v>4.49</v>
      </c>
      <c r="O20" s="20">
        <f t="shared" si="0"/>
        <v>575.99554565701555</v>
      </c>
      <c r="P20" s="21">
        <v>5.28</v>
      </c>
      <c r="Q20" s="22" t="s">
        <v>52</v>
      </c>
      <c r="R20" s="23" t="s">
        <v>46</v>
      </c>
      <c r="S20" s="23" t="s">
        <v>37</v>
      </c>
      <c r="T20" s="23"/>
      <c r="U20" s="24"/>
      <c r="V20" s="25" t="str">
        <f t="shared" si="2"/>
        <v/>
      </c>
      <c r="X20" s="26">
        <f t="shared" si="1"/>
        <v>85</v>
      </c>
    </row>
    <row r="21" spans="1:24" s="3" customFormat="1" ht="24" customHeight="1" x14ac:dyDescent="0.3">
      <c r="A21" s="11"/>
      <c r="B21" s="53"/>
      <c r="C21" s="54"/>
      <c r="D21" s="14" t="s">
        <v>61</v>
      </c>
      <c r="E21" s="15" t="s">
        <v>62</v>
      </c>
      <c r="F21" s="16">
        <v>8.8659999999999997</v>
      </c>
      <c r="G21" s="15">
        <v>1569</v>
      </c>
      <c r="H21" s="15">
        <v>265</v>
      </c>
      <c r="I21" s="15" t="s">
        <v>64</v>
      </c>
      <c r="J21" s="17">
        <v>12757</v>
      </c>
      <c r="K21" s="17">
        <v>16112</v>
      </c>
      <c r="L21" s="15">
        <v>61</v>
      </c>
      <c r="M21" s="18" t="s">
        <v>34</v>
      </c>
      <c r="N21" s="19">
        <v>4.3600000000000003</v>
      </c>
      <c r="O21" s="20">
        <f t="shared" si="0"/>
        <v>593.16972477064223</v>
      </c>
      <c r="P21" s="21">
        <v>5.14</v>
      </c>
      <c r="Q21" s="22" t="s">
        <v>52</v>
      </c>
      <c r="R21" s="23" t="s">
        <v>46</v>
      </c>
      <c r="S21" s="23" t="s">
        <v>37</v>
      </c>
      <c r="T21" s="23"/>
      <c r="U21" s="24"/>
      <c r="V21" s="25" t="str">
        <f t="shared" si="2"/>
        <v/>
      </c>
      <c r="X21" s="26">
        <f t="shared" si="1"/>
        <v>84</v>
      </c>
    </row>
    <row r="22" spans="1:24" s="48" customFormat="1" ht="24" customHeight="1" x14ac:dyDescent="0.55000000000000004">
      <c r="A22" s="32"/>
      <c r="B22" s="55"/>
      <c r="C22" s="56"/>
      <c r="D22" s="35" t="s">
        <v>66</v>
      </c>
      <c r="E22" s="36" t="s">
        <v>57</v>
      </c>
      <c r="F22" s="37">
        <v>5.1230000000000002</v>
      </c>
      <c r="G22" s="36" t="s">
        <v>67</v>
      </c>
      <c r="H22" s="36" t="s">
        <v>68</v>
      </c>
      <c r="I22" s="36" t="s">
        <v>69</v>
      </c>
      <c r="J22" s="38">
        <v>8181</v>
      </c>
      <c r="K22" s="38">
        <v>10381</v>
      </c>
      <c r="L22" s="36">
        <v>40</v>
      </c>
      <c r="M22" s="39" t="s">
        <v>59</v>
      </c>
      <c r="N22" s="40">
        <v>5.66</v>
      </c>
      <c r="O22" s="41">
        <f t="shared" si="0"/>
        <v>456.92932862190816</v>
      </c>
      <c r="P22" s="42">
        <v>6.06</v>
      </c>
      <c r="Q22" s="43" t="s">
        <v>52</v>
      </c>
      <c r="R22" s="44" t="s">
        <v>46</v>
      </c>
      <c r="S22" s="44" t="s">
        <v>37</v>
      </c>
      <c r="T22" s="45"/>
      <c r="U22" s="46"/>
      <c r="V22" s="47" t="str">
        <f t="shared" si="2"/>
        <v/>
      </c>
      <c r="X22" s="26">
        <f t="shared" si="1"/>
        <v>93</v>
      </c>
    </row>
    <row r="23" spans="1:24" s="48" customFormat="1" ht="24" customHeight="1" x14ac:dyDescent="0.55000000000000004">
      <c r="A23" s="32"/>
      <c r="B23" s="55"/>
      <c r="C23" s="56"/>
      <c r="D23" s="35" t="s">
        <v>66</v>
      </c>
      <c r="E23" s="36" t="s">
        <v>57</v>
      </c>
      <c r="F23" s="37">
        <v>5.1230000000000002</v>
      </c>
      <c r="G23" s="36" t="s">
        <v>67</v>
      </c>
      <c r="H23" s="36" t="s">
        <v>68</v>
      </c>
      <c r="I23" s="36" t="s">
        <v>69</v>
      </c>
      <c r="J23" s="38">
        <v>10198</v>
      </c>
      <c r="K23" s="38">
        <v>13498</v>
      </c>
      <c r="L23" s="36">
        <v>60</v>
      </c>
      <c r="M23" s="39" t="s">
        <v>59</v>
      </c>
      <c r="N23" s="40">
        <v>4.88</v>
      </c>
      <c r="O23" s="41">
        <f t="shared" si="0"/>
        <v>529.96311475409834</v>
      </c>
      <c r="P23" s="42">
        <v>5.29</v>
      </c>
      <c r="Q23" s="43" t="s">
        <v>52</v>
      </c>
      <c r="R23" s="44" t="s">
        <v>46</v>
      </c>
      <c r="S23" s="44" t="s">
        <v>37</v>
      </c>
      <c r="T23" s="45"/>
      <c r="U23" s="46"/>
      <c r="V23" s="47" t="str">
        <f t="shared" si="2"/>
        <v/>
      </c>
      <c r="X23" s="26">
        <f t="shared" si="1"/>
        <v>92</v>
      </c>
    </row>
    <row r="24" spans="1:24" s="57" customFormat="1" ht="24" customHeight="1" x14ac:dyDescent="0.55000000000000004">
      <c r="A24" s="32"/>
      <c r="B24" s="55"/>
      <c r="C24" s="56"/>
      <c r="D24" s="35" t="s">
        <v>66</v>
      </c>
      <c r="E24" s="36" t="s">
        <v>57</v>
      </c>
      <c r="F24" s="37">
        <v>5.1230000000000002</v>
      </c>
      <c r="G24" s="36" t="s">
        <v>67</v>
      </c>
      <c r="H24" s="36" t="s">
        <v>68</v>
      </c>
      <c r="I24" s="36" t="s">
        <v>69</v>
      </c>
      <c r="J24" s="38">
        <v>8181</v>
      </c>
      <c r="K24" s="38">
        <v>10381</v>
      </c>
      <c r="L24" s="36">
        <v>40</v>
      </c>
      <c r="M24" s="39" t="s">
        <v>59</v>
      </c>
      <c r="N24" s="99">
        <v>5.76</v>
      </c>
      <c r="O24" s="41">
        <f>IF(N24&gt;0,1/N24*37.7*68.6,"")</f>
        <v>448.99652777777777</v>
      </c>
      <c r="P24" s="42">
        <v>6.06</v>
      </c>
      <c r="Q24" s="43" t="s">
        <v>52</v>
      </c>
      <c r="R24" s="44" t="s">
        <v>46</v>
      </c>
      <c r="S24" s="44" t="s">
        <v>37</v>
      </c>
      <c r="T24" s="100" t="s">
        <v>89</v>
      </c>
      <c r="U24" s="46"/>
      <c r="V24" s="47">
        <f>IF(X24&lt;95,"",X24)</f>
        <v>95</v>
      </c>
      <c r="X24" s="58">
        <f>IFERROR(ROUNDDOWN(N24/P24*100,0),"")</f>
        <v>95</v>
      </c>
    </row>
    <row r="25" spans="1:24" s="57" customFormat="1" ht="24" customHeight="1" x14ac:dyDescent="0.55000000000000004">
      <c r="A25" s="32"/>
      <c r="B25" s="55"/>
      <c r="C25" s="56"/>
      <c r="D25" s="35" t="s">
        <v>66</v>
      </c>
      <c r="E25" s="36" t="s">
        <v>57</v>
      </c>
      <c r="F25" s="37">
        <v>5.1230000000000002</v>
      </c>
      <c r="G25" s="36" t="s">
        <v>67</v>
      </c>
      <c r="H25" s="36" t="s">
        <v>68</v>
      </c>
      <c r="I25" s="36" t="s">
        <v>69</v>
      </c>
      <c r="J25" s="38">
        <v>10198</v>
      </c>
      <c r="K25" s="38">
        <v>13498</v>
      </c>
      <c r="L25" s="36">
        <v>60</v>
      </c>
      <c r="M25" s="39" t="s">
        <v>59</v>
      </c>
      <c r="N25" s="99">
        <v>4.9800000000000004</v>
      </c>
      <c r="O25" s="41">
        <f t="shared" ref="O25" si="3">IF(N25&gt;0,1/N25*37.7*68.6,"")</f>
        <v>519.32128514056217</v>
      </c>
      <c r="P25" s="42">
        <v>5.29</v>
      </c>
      <c r="Q25" s="43" t="s">
        <v>52</v>
      </c>
      <c r="R25" s="44" t="s">
        <v>46</v>
      </c>
      <c r="S25" s="44" t="s">
        <v>37</v>
      </c>
      <c r="T25" s="100" t="s">
        <v>89</v>
      </c>
      <c r="U25" s="46"/>
      <c r="V25" s="47" t="str">
        <f t="shared" ref="V25" si="4">IF(X25&lt;95,"",X25)</f>
        <v/>
      </c>
      <c r="X25" s="58">
        <f t="shared" ref="X25" si="5">IFERROR(ROUNDDOWN(N25/P25*100,0),"")</f>
        <v>94</v>
      </c>
    </row>
    <row r="26" spans="1:24" s="3" customFormat="1" ht="24" customHeight="1" x14ac:dyDescent="0.2">
      <c r="A26" s="11"/>
      <c r="B26" s="29"/>
      <c r="C26" s="30" t="s">
        <v>70</v>
      </c>
      <c r="D26" s="14" t="s">
        <v>71</v>
      </c>
      <c r="E26" s="15" t="s">
        <v>43</v>
      </c>
      <c r="F26" s="16">
        <v>5.1929999999999996</v>
      </c>
      <c r="G26" s="15">
        <v>735</v>
      </c>
      <c r="H26" s="15">
        <v>177</v>
      </c>
      <c r="I26" s="15" t="s">
        <v>72</v>
      </c>
      <c r="J26" s="17">
        <v>8654</v>
      </c>
      <c r="K26" s="17">
        <v>12889</v>
      </c>
      <c r="L26" s="15">
        <v>77</v>
      </c>
      <c r="M26" s="18" t="s">
        <v>44</v>
      </c>
      <c r="N26" s="19">
        <v>5.45</v>
      </c>
      <c r="O26" s="20">
        <f t="shared" si="0"/>
        <v>474.5357798165137</v>
      </c>
      <c r="P26" s="21">
        <v>5.27</v>
      </c>
      <c r="Q26" s="22" t="s">
        <v>45</v>
      </c>
      <c r="R26" s="23" t="s">
        <v>73</v>
      </c>
      <c r="S26" s="23" t="s">
        <v>37</v>
      </c>
      <c r="T26" s="23"/>
      <c r="U26" s="24"/>
      <c r="V26" s="25">
        <f t="shared" si="2"/>
        <v>103</v>
      </c>
      <c r="X26" s="26">
        <f t="shared" si="1"/>
        <v>103</v>
      </c>
    </row>
    <row r="27" spans="1:24" s="3" customFormat="1" ht="24" customHeight="1" x14ac:dyDescent="0.2">
      <c r="A27" s="11"/>
      <c r="B27" s="12"/>
      <c r="C27" s="59"/>
      <c r="D27" s="14" t="s">
        <v>71</v>
      </c>
      <c r="E27" s="15" t="s">
        <v>43</v>
      </c>
      <c r="F27" s="16">
        <v>5.1929999999999996</v>
      </c>
      <c r="G27" s="15">
        <v>735</v>
      </c>
      <c r="H27" s="15">
        <v>177</v>
      </c>
      <c r="I27" s="15" t="s">
        <v>74</v>
      </c>
      <c r="J27" s="17">
        <v>8654</v>
      </c>
      <c r="K27" s="17">
        <v>12889</v>
      </c>
      <c r="L27" s="15">
        <v>77</v>
      </c>
      <c r="M27" s="18" t="s">
        <v>44</v>
      </c>
      <c r="N27" s="19">
        <v>5.35</v>
      </c>
      <c r="O27" s="20">
        <f t="shared" si="0"/>
        <v>483.40560747663557</v>
      </c>
      <c r="P27" s="21">
        <v>5.27</v>
      </c>
      <c r="Q27" s="22" t="s">
        <v>45</v>
      </c>
      <c r="R27" s="23" t="s">
        <v>46</v>
      </c>
      <c r="S27" s="23" t="s">
        <v>37</v>
      </c>
      <c r="T27" s="23"/>
      <c r="U27" s="24"/>
      <c r="V27" s="25">
        <f t="shared" si="2"/>
        <v>101</v>
      </c>
      <c r="X27" s="26">
        <f t="shared" si="1"/>
        <v>101</v>
      </c>
    </row>
    <row r="28" spans="1:24" s="3" customFormat="1" ht="24" customHeight="1" x14ac:dyDescent="0.2">
      <c r="A28" s="11"/>
      <c r="B28" s="12"/>
      <c r="C28" s="59"/>
      <c r="D28" s="14" t="s">
        <v>75</v>
      </c>
      <c r="E28" s="15" t="s">
        <v>43</v>
      </c>
      <c r="F28" s="16">
        <v>5.1929999999999996</v>
      </c>
      <c r="G28" s="15">
        <v>735</v>
      </c>
      <c r="H28" s="15">
        <v>177</v>
      </c>
      <c r="I28" s="15" t="s">
        <v>72</v>
      </c>
      <c r="J28" s="17">
        <v>8654</v>
      </c>
      <c r="K28" s="17">
        <v>12889</v>
      </c>
      <c r="L28" s="15">
        <v>77</v>
      </c>
      <c r="M28" s="18" t="s">
        <v>44</v>
      </c>
      <c r="N28" s="19">
        <v>5.45</v>
      </c>
      <c r="O28" s="20">
        <f t="shared" si="0"/>
        <v>474.5357798165137</v>
      </c>
      <c r="P28" s="21">
        <v>5.27</v>
      </c>
      <c r="Q28" s="22" t="s">
        <v>45</v>
      </c>
      <c r="R28" s="23" t="s">
        <v>46</v>
      </c>
      <c r="S28" s="23" t="s">
        <v>37</v>
      </c>
      <c r="T28" s="23"/>
      <c r="U28" s="24"/>
      <c r="V28" s="25">
        <f t="shared" si="2"/>
        <v>103</v>
      </c>
      <c r="X28" s="26">
        <f t="shared" si="1"/>
        <v>103</v>
      </c>
    </row>
    <row r="29" spans="1:24" s="3" customFormat="1" ht="24" customHeight="1" x14ac:dyDescent="0.3">
      <c r="A29" s="11"/>
      <c r="B29" s="53"/>
      <c r="C29" s="54"/>
      <c r="D29" s="14" t="s">
        <v>75</v>
      </c>
      <c r="E29" s="15" t="s">
        <v>43</v>
      </c>
      <c r="F29" s="16">
        <v>5.1929999999999996</v>
      </c>
      <c r="G29" s="15">
        <v>735</v>
      </c>
      <c r="H29" s="15">
        <v>177</v>
      </c>
      <c r="I29" s="15" t="s">
        <v>74</v>
      </c>
      <c r="J29" s="17">
        <v>8654</v>
      </c>
      <c r="K29" s="17">
        <v>12889</v>
      </c>
      <c r="L29" s="15">
        <v>77</v>
      </c>
      <c r="M29" s="18" t="s">
        <v>44</v>
      </c>
      <c r="N29" s="19">
        <v>5.35</v>
      </c>
      <c r="O29" s="20">
        <f t="shared" si="0"/>
        <v>483.40560747663557</v>
      </c>
      <c r="P29" s="21">
        <v>5.27</v>
      </c>
      <c r="Q29" s="22" t="s">
        <v>45</v>
      </c>
      <c r="R29" s="23" t="s">
        <v>46</v>
      </c>
      <c r="S29" s="23" t="s">
        <v>37</v>
      </c>
      <c r="T29" s="23"/>
      <c r="U29" s="24"/>
      <c r="V29" s="25">
        <f t="shared" si="2"/>
        <v>101</v>
      </c>
      <c r="X29" s="26">
        <f t="shared" si="1"/>
        <v>101</v>
      </c>
    </row>
    <row r="30" spans="1:24" s="3" customFormat="1" ht="24" customHeight="1" x14ac:dyDescent="0.2">
      <c r="A30" s="11"/>
      <c r="B30" s="12"/>
      <c r="C30" s="59"/>
      <c r="D30" s="14" t="s">
        <v>76</v>
      </c>
      <c r="E30" s="15" t="s">
        <v>43</v>
      </c>
      <c r="F30" s="16">
        <v>5.1929999999999996</v>
      </c>
      <c r="G30" s="15">
        <v>735</v>
      </c>
      <c r="H30" s="15">
        <v>177</v>
      </c>
      <c r="I30" s="15" t="s">
        <v>72</v>
      </c>
      <c r="J30" s="17">
        <v>10203</v>
      </c>
      <c r="K30" s="17">
        <v>14548</v>
      </c>
      <c r="L30" s="15">
        <v>79</v>
      </c>
      <c r="M30" s="18" t="s">
        <v>44</v>
      </c>
      <c r="N30" s="19">
        <v>4.9000000000000004</v>
      </c>
      <c r="O30" s="20">
        <f t="shared" si="0"/>
        <v>527.79999999999995</v>
      </c>
      <c r="P30" s="21">
        <v>4.5199999999999996</v>
      </c>
      <c r="Q30" s="22" t="s">
        <v>45</v>
      </c>
      <c r="R30" s="23" t="s">
        <v>46</v>
      </c>
      <c r="S30" s="23" t="s">
        <v>37</v>
      </c>
      <c r="T30" s="23"/>
      <c r="U30" s="24"/>
      <c r="V30" s="25">
        <f t="shared" si="2"/>
        <v>108</v>
      </c>
      <c r="X30" s="26">
        <f t="shared" si="1"/>
        <v>108</v>
      </c>
    </row>
    <row r="31" spans="1:24" s="3" customFormat="1" ht="24" customHeight="1" x14ac:dyDescent="0.2">
      <c r="A31" s="11"/>
      <c r="B31" s="12"/>
      <c r="C31" s="59"/>
      <c r="D31" s="14" t="s">
        <v>77</v>
      </c>
      <c r="E31" s="15" t="s">
        <v>43</v>
      </c>
      <c r="F31" s="16">
        <v>5.1929999999999996</v>
      </c>
      <c r="G31" s="15">
        <v>735</v>
      </c>
      <c r="H31" s="15">
        <v>177</v>
      </c>
      <c r="I31" s="15" t="s">
        <v>72</v>
      </c>
      <c r="J31" s="17">
        <v>10203</v>
      </c>
      <c r="K31" s="17">
        <v>14548</v>
      </c>
      <c r="L31" s="15">
        <v>79</v>
      </c>
      <c r="M31" s="18" t="s">
        <v>44</v>
      </c>
      <c r="N31" s="19">
        <v>4.9000000000000004</v>
      </c>
      <c r="O31" s="20">
        <f t="shared" si="0"/>
        <v>527.79999999999995</v>
      </c>
      <c r="P31" s="21">
        <v>4.5199999999999996</v>
      </c>
      <c r="Q31" s="22" t="s">
        <v>45</v>
      </c>
      <c r="R31" s="23" t="s">
        <v>46</v>
      </c>
      <c r="S31" s="23" t="s">
        <v>37</v>
      </c>
      <c r="T31" s="23"/>
      <c r="U31" s="24"/>
      <c r="V31" s="25">
        <f t="shared" si="2"/>
        <v>108</v>
      </c>
      <c r="X31" s="26">
        <f t="shared" si="1"/>
        <v>108</v>
      </c>
    </row>
    <row r="32" spans="1:24" s="3" customFormat="1" ht="24" customHeight="1" x14ac:dyDescent="0.2">
      <c r="A32" s="11"/>
      <c r="B32" s="12"/>
      <c r="C32" s="59"/>
      <c r="D32" s="14" t="s">
        <v>78</v>
      </c>
      <c r="E32" s="15" t="s">
        <v>43</v>
      </c>
      <c r="F32" s="16">
        <v>5.1929999999999996</v>
      </c>
      <c r="G32" s="15">
        <v>735</v>
      </c>
      <c r="H32" s="15">
        <v>177</v>
      </c>
      <c r="I32" s="15" t="s">
        <v>74</v>
      </c>
      <c r="J32" s="17">
        <v>10203</v>
      </c>
      <c r="K32" s="17">
        <v>14548</v>
      </c>
      <c r="L32" s="15">
        <v>79</v>
      </c>
      <c r="M32" s="18" t="s">
        <v>44</v>
      </c>
      <c r="N32" s="19">
        <v>4.8099999999999996</v>
      </c>
      <c r="O32" s="20">
        <f t="shared" si="0"/>
        <v>537.67567567567573</v>
      </c>
      <c r="P32" s="21">
        <v>4.5199999999999996</v>
      </c>
      <c r="Q32" s="22" t="s">
        <v>45</v>
      </c>
      <c r="R32" s="23" t="s">
        <v>46</v>
      </c>
      <c r="S32" s="23" t="s">
        <v>37</v>
      </c>
      <c r="T32" s="23"/>
      <c r="U32" s="24"/>
      <c r="V32" s="25">
        <f t="shared" si="2"/>
        <v>106</v>
      </c>
      <c r="X32" s="26">
        <f t="shared" si="1"/>
        <v>106</v>
      </c>
    </row>
    <row r="33" spans="1:24" s="3" customFormat="1" ht="24" customHeight="1" x14ac:dyDescent="0.3">
      <c r="A33" s="11"/>
      <c r="B33" s="60"/>
      <c r="C33" s="61"/>
      <c r="D33" s="14" t="s">
        <v>79</v>
      </c>
      <c r="E33" s="15" t="s">
        <v>43</v>
      </c>
      <c r="F33" s="16">
        <v>5.1929999999999996</v>
      </c>
      <c r="G33" s="15">
        <v>735</v>
      </c>
      <c r="H33" s="15">
        <v>177</v>
      </c>
      <c r="I33" s="15" t="s">
        <v>74</v>
      </c>
      <c r="J33" s="17">
        <v>10203</v>
      </c>
      <c r="K33" s="17">
        <v>14548</v>
      </c>
      <c r="L33" s="15">
        <v>79</v>
      </c>
      <c r="M33" s="18" t="s">
        <v>44</v>
      </c>
      <c r="N33" s="19">
        <v>4.8099999999999996</v>
      </c>
      <c r="O33" s="20">
        <f t="shared" si="0"/>
        <v>537.67567567567573</v>
      </c>
      <c r="P33" s="21">
        <v>4.5199999999999996</v>
      </c>
      <c r="Q33" s="22" t="s">
        <v>45</v>
      </c>
      <c r="R33" s="23" t="s">
        <v>46</v>
      </c>
      <c r="S33" s="23" t="s">
        <v>37</v>
      </c>
      <c r="T33" s="23"/>
      <c r="U33" s="24"/>
      <c r="V33" s="25">
        <f t="shared" si="2"/>
        <v>106</v>
      </c>
      <c r="X33" s="26">
        <f t="shared" si="1"/>
        <v>106</v>
      </c>
    </row>
    <row r="34" spans="1:24" s="3" customFormat="1" ht="24" customHeight="1" x14ac:dyDescent="0.3">
      <c r="A34" s="11"/>
      <c r="B34" s="62"/>
      <c r="C34" s="63" t="s">
        <v>80</v>
      </c>
      <c r="D34" s="14" t="s">
        <v>81</v>
      </c>
      <c r="E34" s="15" t="s">
        <v>82</v>
      </c>
      <c r="F34" s="16">
        <v>5.1230000000000002</v>
      </c>
      <c r="G34" s="15">
        <v>882</v>
      </c>
      <c r="H34" s="15">
        <v>191</v>
      </c>
      <c r="I34" s="15" t="s">
        <v>58</v>
      </c>
      <c r="J34" s="17">
        <v>10203</v>
      </c>
      <c r="K34" s="17">
        <v>14548</v>
      </c>
      <c r="L34" s="15">
        <v>79</v>
      </c>
      <c r="M34" s="18" t="s">
        <v>44</v>
      </c>
      <c r="N34" s="19">
        <v>5.38</v>
      </c>
      <c r="O34" s="20">
        <f t="shared" si="0"/>
        <v>480.71003717472121</v>
      </c>
      <c r="P34" s="21">
        <v>4.5199999999999996</v>
      </c>
      <c r="Q34" s="22" t="s">
        <v>83</v>
      </c>
      <c r="R34" s="23" t="s">
        <v>84</v>
      </c>
      <c r="S34" s="23" t="s">
        <v>37</v>
      </c>
      <c r="T34" s="23"/>
      <c r="U34" s="24"/>
      <c r="V34" s="25">
        <f t="shared" si="2"/>
        <v>119</v>
      </c>
      <c r="X34" s="26">
        <f t="shared" si="1"/>
        <v>119</v>
      </c>
    </row>
    <row r="35" spans="1:24" s="3" customFormat="1" ht="24" customHeight="1" x14ac:dyDescent="0.3">
      <c r="A35" s="64"/>
      <c r="B35" s="60"/>
      <c r="C35" s="61"/>
      <c r="D35" s="14" t="s">
        <v>85</v>
      </c>
      <c r="E35" s="15" t="s">
        <v>82</v>
      </c>
      <c r="F35" s="16">
        <v>5.1230000000000002</v>
      </c>
      <c r="G35" s="15">
        <v>882</v>
      </c>
      <c r="H35" s="15">
        <v>191</v>
      </c>
      <c r="I35" s="15" t="s">
        <v>58</v>
      </c>
      <c r="J35" s="17">
        <v>10203</v>
      </c>
      <c r="K35" s="17">
        <v>14548</v>
      </c>
      <c r="L35" s="15">
        <v>79</v>
      </c>
      <c r="M35" s="18" t="s">
        <v>44</v>
      </c>
      <c r="N35" s="19">
        <v>5.38</v>
      </c>
      <c r="O35" s="20">
        <f t="shared" si="0"/>
        <v>480.71003717472121</v>
      </c>
      <c r="P35" s="21">
        <v>4.5199999999999996</v>
      </c>
      <c r="Q35" s="22" t="s">
        <v>83</v>
      </c>
      <c r="R35" s="23" t="s">
        <v>84</v>
      </c>
      <c r="S35" s="23" t="s">
        <v>37</v>
      </c>
      <c r="T35" s="23"/>
      <c r="U35" s="24"/>
      <c r="V35" s="25">
        <f t="shared" si="2"/>
        <v>119</v>
      </c>
      <c r="X35" s="26">
        <f t="shared" si="1"/>
        <v>119</v>
      </c>
    </row>
    <row r="36" spans="1:24" s="3" customFormat="1" x14ac:dyDescent="0.2"/>
    <row r="37" spans="1:24" s="3" customFormat="1" x14ac:dyDescent="0.2">
      <c r="B37" s="3" t="s">
        <v>86</v>
      </c>
    </row>
    <row r="38" spans="1:24" s="3" customFormat="1" x14ac:dyDescent="0.2"/>
    <row r="39" spans="1:24" s="3" customFormat="1" x14ac:dyDescent="0.2">
      <c r="B39" s="65" t="s">
        <v>87</v>
      </c>
    </row>
    <row r="40" spans="1:24" s="3" customFormat="1" x14ac:dyDescent="0.2">
      <c r="B40" s="65" t="s">
        <v>88</v>
      </c>
    </row>
  </sheetData>
  <mergeCells count="25">
    <mergeCell ref="N4:P4"/>
    <mergeCell ref="Q4:Q8"/>
    <mergeCell ref="R4:T5"/>
    <mergeCell ref="U4:U8"/>
    <mergeCell ref="E6:E8"/>
    <mergeCell ref="F6:F8"/>
    <mergeCell ref="G6:G8"/>
    <mergeCell ref="H6:H8"/>
    <mergeCell ref="R6:R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  <mergeCell ref="V4:V8"/>
    <mergeCell ref="N5:N8"/>
    <mergeCell ref="O5:O8"/>
    <mergeCell ref="P5:P8"/>
    <mergeCell ref="T6:T8"/>
    <mergeCell ref="S6:S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r:id="rId1"/>
  <headerFooter alignWithMargins="0">
    <oddHeader>&amp;R様式3-1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日野自動車株式会社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加藤勇介</dc:creator>
  <cp:lastModifiedBy>　</cp:lastModifiedBy>
  <dcterms:created xsi:type="dcterms:W3CDTF">2024-02-02T01:00:00Z</dcterms:created>
  <dcterms:modified xsi:type="dcterms:W3CDTF">2024-02-21T04:35:24Z</dcterms:modified>
</cp:coreProperties>
</file>