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28A1F44D-4DE6-44B1-8A55-35C716A330CB}" xr6:coauthVersionLast="47" xr6:coauthVersionMax="47" xr10:uidLastSave="{00000000-0000-0000-0000-000000000000}"/>
  <bookViews>
    <workbookView xWindow="-110" yWindow="-110" windowWidth="19420" windowHeight="10300" xr2:uid="{65FCA668-B4B6-4598-A667-A288CC514465}"/>
  </bookViews>
  <sheets>
    <sheet name="3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'3-1'!$A$8:$U$29</definedName>
    <definedName name="Module1.社内配布用印刷">[1]!Module1.社内配布用印刷</definedName>
    <definedName name="Module1.提出用印刷">[1]!Module1.提出用印刷</definedName>
    <definedName name="_xlnm.Print_Area" localSheetId="0">'3-1'!$A$2:$V$43</definedName>
    <definedName name="_xlnm.Print_Titles" localSheetId="0">'3-1'!$2:$8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1" l="1"/>
  <c r="V29" i="1" s="1"/>
  <c r="O29" i="1"/>
  <c r="X28" i="1"/>
  <c r="V28" i="1" s="1"/>
  <c r="O28" i="1"/>
  <c r="X27" i="1"/>
  <c r="V27" i="1"/>
  <c r="O27" i="1"/>
  <c r="X26" i="1"/>
  <c r="V26" i="1" s="1"/>
  <c r="O26" i="1"/>
  <c r="X25" i="1"/>
  <c r="V25" i="1"/>
  <c r="O25" i="1"/>
  <c r="X24" i="1"/>
  <c r="V24" i="1" s="1"/>
  <c r="O24" i="1"/>
  <c r="X23" i="1"/>
  <c r="V23" i="1"/>
  <c r="O23" i="1"/>
  <c r="X22" i="1"/>
  <c r="V22" i="1"/>
  <c r="O22" i="1"/>
  <c r="X21" i="1"/>
  <c r="V21" i="1" s="1"/>
  <c r="O21" i="1"/>
  <c r="X20" i="1"/>
  <c r="V20" i="1"/>
  <c r="O20" i="1"/>
  <c r="X19" i="1"/>
  <c r="V19" i="1"/>
  <c r="O19" i="1"/>
  <c r="X18" i="1"/>
  <c r="V18" i="1" s="1"/>
  <c r="O18" i="1"/>
  <c r="X17" i="1"/>
  <c r="V17" i="1"/>
  <c r="O17" i="1"/>
  <c r="X16" i="1"/>
  <c r="V16" i="1" s="1"/>
  <c r="O16" i="1"/>
  <c r="X15" i="1"/>
  <c r="V15" i="1"/>
  <c r="O15" i="1"/>
  <c r="X14" i="1"/>
  <c r="V14" i="1"/>
  <c r="O14" i="1"/>
  <c r="X13" i="1"/>
  <c r="V13" i="1" s="1"/>
  <c r="O13" i="1"/>
  <c r="X12" i="1"/>
  <c r="V12" i="1"/>
  <c r="O12" i="1"/>
  <c r="X11" i="1"/>
  <c r="V11" i="1"/>
  <c r="O11" i="1"/>
  <c r="X10" i="1"/>
  <c r="V10" i="1" s="1"/>
  <c r="O10" i="1"/>
  <c r="X9" i="1"/>
  <c r="V9" i="1"/>
  <c r="O9" i="1"/>
</calcChain>
</file>

<file path=xl/sharedStrings.xml><?xml version="1.0" encoding="utf-8"?>
<sst xmlns="http://schemas.openxmlformats.org/spreadsheetml/2006/main" count="214" uniqueCount="75">
  <si>
    <t>当該自動車の製造又は輸入の事業を行う者の氏名又は名称　　　　いすゞ自動車株式会社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</si>
  <si>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路線バス等又は一般バス等</t>
    <rPh sb="0" eb="2">
      <t>ロセン</t>
    </rPh>
    <rPh sb="4" eb="5">
      <t>トウ</t>
    </rPh>
    <rPh sb="5" eb="6">
      <t>マタ</t>
    </rPh>
    <rPh sb="7" eb="9">
      <t>イッパン</t>
    </rPh>
    <rPh sb="11" eb="12">
      <t>トウ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</si>
  <si>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</si>
  <si>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</si>
  <si>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</si>
  <si>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</si>
  <si>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</si>
  <si>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</si>
  <si>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</si>
  <si>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</si>
  <si>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</si>
  <si>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</si>
  <si>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</si>
  <si>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</si>
  <si>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</si>
  <si>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</si>
  <si>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</si>
  <si>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</si>
  <si>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</si>
  <si>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</si>
  <si>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</si>
  <si>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</si>
  <si>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</si>
  <si>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</si>
  <si>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</si>
  <si>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</si>
  <si>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R7</t>
    <phoneticPr fontId="7"/>
  </si>
  <si>
    <t>いすゞ</t>
    <phoneticPr fontId="7"/>
  </si>
  <si>
    <t>いすゞ　ガーラ</t>
    <phoneticPr fontId="7"/>
  </si>
  <si>
    <t>2DG-RU2AHDJ</t>
  </si>
  <si>
    <t>A05C</t>
  </si>
  <si>
    <t>882</t>
  </si>
  <si>
    <t>191</t>
  </si>
  <si>
    <t>7AMT</t>
  </si>
  <si>
    <t>一般バス</t>
    <phoneticPr fontId="7"/>
  </si>
  <si>
    <t>P,FI</t>
  </si>
  <si>
    <t>EGR,DF,SCR</t>
  </si>
  <si>
    <t>2-4D</t>
  </si>
  <si>
    <t>2PG-RU1ASDJ</t>
    <phoneticPr fontId="7"/>
  </si>
  <si>
    <t>A09C</t>
    <phoneticPr fontId="7"/>
  </si>
  <si>
    <t>7MT</t>
  </si>
  <si>
    <t>EGR,DF,SCR</t>
    <phoneticPr fontId="7"/>
  </si>
  <si>
    <t>2PG-RU1ASDJ</t>
  </si>
  <si>
    <t>7AMT</t>
    <phoneticPr fontId="7"/>
  </si>
  <si>
    <r>
      <rPr>
        <sz val="8"/>
        <rFont val="ＭＳ ゴシック"/>
        <family val="3"/>
        <charset val="128"/>
      </rPr>
      <t>エルガミオ</t>
    </r>
    <phoneticPr fontId="7"/>
  </si>
  <si>
    <t>2KG-LR290J5</t>
  </si>
  <si>
    <t>4HK1</t>
  </si>
  <si>
    <t>706</t>
  </si>
  <si>
    <t>154</t>
  </si>
  <si>
    <t>6AT(E･LTC)</t>
  </si>
  <si>
    <t>路線バス</t>
  </si>
  <si>
    <t>I,D,TC,IC,
FI,P</t>
    <phoneticPr fontId="7"/>
  </si>
  <si>
    <r>
      <rPr>
        <sz val="8"/>
        <rFont val="ＭＳ ゴシック"/>
        <family val="3"/>
        <charset val="128"/>
      </rPr>
      <t>エルガ</t>
    </r>
    <phoneticPr fontId="7"/>
  </si>
  <si>
    <t>2KG-LV290N4</t>
  </si>
  <si>
    <t>735</t>
  </si>
  <si>
    <t>177</t>
  </si>
  <si>
    <t>6MT</t>
  </si>
  <si>
    <t>2KG-LV290Q4</t>
  </si>
  <si>
    <t>2SG-HL2ANBD</t>
  </si>
  <si>
    <t>A05C-K1</t>
  </si>
  <si>
    <t>6AMT</t>
  </si>
  <si>
    <t>H,I,P,FI</t>
  </si>
  <si>
    <t>2SG-HL2ASBD</t>
  </si>
  <si>
    <t>2TG-LV290N4</t>
  </si>
  <si>
    <t>2TG-LV290Q4</t>
  </si>
  <si>
    <t>2RG-LV290N4</t>
  </si>
  <si>
    <t>2RG-LV290Q4</t>
  </si>
  <si>
    <t>いすゞ　ガーラ　ミオ</t>
    <phoneticPr fontId="7"/>
  </si>
  <si>
    <t>2DG-RR2AJDJ</t>
  </si>
  <si>
    <t>794</t>
  </si>
  <si>
    <t>162</t>
  </si>
  <si>
    <t>6AMT</t>
    <phoneticPr fontId="7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</si>
  <si>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</si>
  <si>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</si>
  <si>
    <r>
      <rPr>
        <sz val="8"/>
        <rFont val="ＭＳ Ｐゴシック"/>
        <family val="3"/>
        <charset val="128"/>
      </rPr>
      <t>類別区分番号</t>
    </r>
    <r>
      <rPr>
        <sz val="8"/>
        <rFont val="Arial"/>
        <family val="3"/>
      </rPr>
      <t xml:space="preserve">
5</t>
    </r>
    <r>
      <rPr>
        <sz val="8"/>
        <rFont val="Arial"/>
        <family val="2"/>
      </rPr>
      <t>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</si>
</sst>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_);[Red]\(0\)"/>
    <numFmt numFmtId="179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3"/>
      <charset val="128"/>
    </font>
    <font>
      <sz val="8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6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9" fillId="2" borderId="0" xfId="1" applyFont="1" applyFill="1"/>
    <xf numFmtId="0" fontId="4" fillId="2" borderId="2" xfId="1" applyFont="1" applyFill="1" applyBorder="1"/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1" fillId="0" borderId="16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left" vertical="center"/>
      <protection locked="0"/>
    </xf>
    <xf numFmtId="0" fontId="11" fillId="0" borderId="17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left" vertical="center"/>
      <protection locked="0"/>
    </xf>
    <xf numFmtId="0" fontId="4" fillId="0" borderId="2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 wrapText="1"/>
      <protection locked="0"/>
    </xf>
    <xf numFmtId="0" fontId="4" fillId="0" borderId="17" xfId="5" applyFont="1" applyBorder="1" applyAlignment="1">
      <alignment horizontal="center" vertical="center"/>
    </xf>
    <xf numFmtId="0" fontId="4" fillId="0" borderId="9" xfId="5" applyFont="1" applyBorder="1" applyAlignment="1">
      <alignment horizontal="left" vertical="center"/>
    </xf>
    <xf numFmtId="0" fontId="11" fillId="0" borderId="30" xfId="2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/>
    </xf>
    <xf numFmtId="0" fontId="4" fillId="0" borderId="30" xfId="5" applyFont="1" applyBorder="1" applyAlignment="1">
      <alignment horizontal="center" vertical="center" wrapText="1"/>
    </xf>
    <xf numFmtId="0" fontId="4" fillId="0" borderId="24" xfId="5" applyFont="1" applyBorder="1" applyAlignment="1">
      <alignment horizontal="left" vertical="center"/>
    </xf>
    <xf numFmtId="0" fontId="4" fillId="0" borderId="27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left" vertical="center"/>
    </xf>
    <xf numFmtId="0" fontId="4" fillId="0" borderId="6" xfId="5" applyFont="1" applyBorder="1" applyAlignment="1">
      <alignment horizontal="center" vertical="center" wrapText="1"/>
    </xf>
    <xf numFmtId="0" fontId="4" fillId="2" borderId="27" xfId="5" applyFont="1" applyFill="1" applyBorder="1" applyAlignment="1" applyProtection="1">
      <alignment horizontal="left" vertical="center" wrapText="1"/>
      <protection locked="0"/>
    </xf>
    <xf numFmtId="0" fontId="4" fillId="2" borderId="4" xfId="5" applyFont="1" applyFill="1" applyBorder="1" applyAlignment="1" applyProtection="1">
      <alignment horizontal="center" vertical="center" wrapText="1"/>
      <protection locked="0"/>
    </xf>
    <xf numFmtId="176" fontId="4" fillId="2" borderId="4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177" fontId="13" fillId="2" borderId="25" xfId="5" applyNumberFormat="1" applyFont="1" applyFill="1" applyBorder="1" applyAlignment="1" applyProtection="1">
      <alignment horizontal="center" vertical="center" wrapText="1"/>
      <protection locked="0"/>
    </xf>
    <xf numFmtId="178" fontId="13" fillId="2" borderId="32" xfId="1" applyNumberFormat="1" applyFont="1" applyFill="1" applyBorder="1" applyAlignment="1">
      <alignment horizontal="center" vertical="center"/>
    </xf>
    <xf numFmtId="177" fontId="14" fillId="2" borderId="27" xfId="1" applyNumberFormat="1" applyFont="1" applyFill="1" applyBorder="1" applyAlignment="1" applyProtection="1">
      <alignment horizontal="center" vertical="center"/>
      <protection locked="0"/>
    </xf>
    <xf numFmtId="179" fontId="4" fillId="2" borderId="4" xfId="5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5" applyFont="1" applyFill="1" applyBorder="1" applyAlignment="1" applyProtection="1">
      <alignment horizontal="left" vertical="center"/>
      <protection locked="0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>
      <alignment horizontal="center" vertical="center"/>
    </xf>
    <xf numFmtId="177" fontId="13" fillId="2" borderId="3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8" fillId="0" borderId="18" xfId="2" applyFont="1" applyBorder="1" applyAlignment="1">
      <alignment horizontal="left" vertical="center"/>
    </xf>
    <xf numFmtId="0" fontId="4" fillId="0" borderId="33" xfId="2" applyFont="1" applyBorder="1" applyAlignment="1" applyProtection="1">
      <alignment horizontal="center" vertical="center" wrapText="1"/>
      <protection locked="0"/>
    </xf>
    <xf numFmtId="0" fontId="15" fillId="2" borderId="0" xfId="1" applyFont="1" applyFill="1"/>
    <xf numFmtId="0" fontId="11" fillId="0" borderId="6" xfId="2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left" vertical="center" wrapText="1"/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176" fontId="4" fillId="0" borderId="4" xfId="2" applyNumberFormat="1" applyFont="1" applyBorder="1" applyAlignment="1" applyProtection="1">
      <alignment horizontal="center" vertical="center" wrapText="1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2" applyFont="1" applyBorder="1" applyAlignment="1" applyProtection="1">
      <alignment horizontal="center" vertical="center" wrapText="1"/>
      <protection locked="0"/>
    </xf>
    <xf numFmtId="177" fontId="13" fillId="0" borderId="25" xfId="2" applyNumberFormat="1" applyFont="1" applyBorder="1" applyAlignment="1" applyProtection="1">
      <alignment horizontal="center" vertical="center" wrapText="1"/>
      <protection locked="0"/>
    </xf>
    <xf numFmtId="178" fontId="13" fillId="0" borderId="26" xfId="4" applyNumberFormat="1" applyFont="1" applyBorder="1" applyAlignment="1">
      <alignment horizontal="center" vertical="center"/>
    </xf>
    <xf numFmtId="177" fontId="14" fillId="0" borderId="27" xfId="4" applyNumberFormat="1" applyFont="1" applyBorder="1" applyAlignment="1" applyProtection="1">
      <alignment horizontal="center" vertical="center"/>
      <protection locked="0"/>
    </xf>
    <xf numFmtId="179" fontId="4" fillId="0" borderId="4" xfId="4" applyNumberFormat="1" applyFont="1" applyBorder="1" applyAlignment="1" applyProtection="1">
      <alignment horizontal="center" vertical="center"/>
      <protection locked="0"/>
    </xf>
    <xf numFmtId="0" fontId="4" fillId="0" borderId="4" xfId="4" applyFont="1" applyBorder="1" applyAlignment="1" applyProtection="1">
      <alignment horizontal="center" vertical="center"/>
      <protection locked="0"/>
    </xf>
    <xf numFmtId="0" fontId="16" fillId="0" borderId="4" xfId="4" applyFont="1" applyBorder="1" applyAlignment="1" applyProtection="1">
      <alignment horizontal="center" vertical="center" wrapText="1"/>
      <protection locked="0"/>
    </xf>
    <xf numFmtId="0" fontId="12" fillId="0" borderId="28" xfId="4" applyFont="1" applyBorder="1" applyAlignment="1" applyProtection="1">
      <alignment horizontal="center" vertical="center"/>
      <protection locked="0"/>
    </xf>
    <xf numFmtId="0" fontId="4" fillId="0" borderId="0" xfId="4" applyFont="1" applyAlignment="1">
      <alignment vertical="center"/>
    </xf>
    <xf numFmtId="0" fontId="4" fillId="0" borderId="4" xfId="4" applyFont="1" applyBorder="1" applyAlignment="1" applyProtection="1">
      <alignment horizontal="center" vertical="center" wrapText="1"/>
      <protection locked="0"/>
    </xf>
    <xf numFmtId="0" fontId="4" fillId="2" borderId="4" xfId="5" applyFont="1" applyFill="1" applyBorder="1" applyAlignment="1" applyProtection="1">
      <alignment horizontal="left" vertical="center" wrapText="1"/>
      <protection locked="0"/>
    </xf>
    <xf numFmtId="0" fontId="11" fillId="2" borderId="24" xfId="5" applyFont="1" applyFill="1" applyBorder="1" applyAlignment="1" applyProtection="1">
      <alignment horizontal="center" vertical="center" wrapText="1"/>
      <protection locked="0"/>
    </xf>
    <xf numFmtId="178" fontId="13" fillId="2" borderId="26" xfId="1" applyNumberFormat="1" applyFont="1" applyFill="1" applyBorder="1" applyAlignment="1">
      <alignment horizontal="center" vertical="center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76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3" applyNumberFormat="1" applyFont="1" applyFill="1" applyBorder="1" applyAlignment="1" applyProtection="1">
      <alignment horizontal="center" vertical="center"/>
      <protection locked="0"/>
    </xf>
    <xf numFmtId="177" fontId="13" fillId="2" borderId="31" xfId="1" applyNumberFormat="1" applyFont="1" applyFill="1" applyBorder="1" applyAlignment="1" applyProtection="1">
      <alignment horizontal="center" vertical="center"/>
      <protection locked="0"/>
    </xf>
    <xf numFmtId="179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8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left" vertical="center" wrapText="1"/>
      <protection locked="0"/>
    </xf>
    <xf numFmtId="177" fontId="13" fillId="2" borderId="25" xfId="1" applyNumberFormat="1" applyFont="1" applyFill="1" applyBorder="1" applyAlignment="1" applyProtection="1">
      <alignment horizontal="center" vertical="center"/>
      <protection locked="0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0" fontId="11" fillId="0" borderId="6" xfId="2" applyFont="1" applyBorder="1" applyAlignment="1">
      <alignment horizontal="center" vertical="center"/>
    </xf>
    <xf numFmtId="177" fontId="13" fillId="0" borderId="34" xfId="2" applyNumberFormat="1" applyFont="1" applyBorder="1" applyAlignment="1" applyProtection="1">
      <alignment horizontal="center" vertical="center" wrapText="1"/>
      <protection locked="0"/>
    </xf>
    <xf numFmtId="178" fontId="13" fillId="0" borderId="35" xfId="4" applyNumberFormat="1" applyFont="1" applyBorder="1" applyAlignment="1">
      <alignment horizontal="center" vertical="center"/>
    </xf>
  </cellXfs>
  <cellStyles count="6">
    <cellStyle name="桁区切り 2" xfId="3" xr:uid="{32C93C8A-7DE5-4953-A49F-DE7D0B11FC06}"/>
    <cellStyle name="標準" xfId="0" builtinId="0"/>
    <cellStyle name="標準 2" xfId="1" xr:uid="{FD89CF59-7956-4113-80A1-8C75BE8C99CD}"/>
    <cellStyle name="標準 2 2" xfId="4" xr:uid="{28C457D9-CA9C-40AA-B782-14C5B95E00B8}"/>
    <cellStyle name="標準 4" xfId="5" xr:uid="{C4B30C2D-5EF2-4D06-852B-79490EFFF487}"/>
    <cellStyle name="標準 5" xfId="2" xr:uid="{CCF1EB04-0640-4618-9250-5134C831D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9FCA-44E4-4707-9FF3-2D45E628D17B}">
  <sheetPr>
    <tabColor theme="6"/>
    <pageSetUpPr fitToPage="1"/>
  </sheetPr>
  <dimension ref="A1:Y44"/>
  <sheetViews>
    <sheetView showGridLines="0" tabSelected="1" zoomScaleNormal="100" zoomScaleSheetLayoutView="100" workbookViewId="0">
      <selection sqref="A1:XFD1048576"/>
    </sheetView>
  </sheetViews>
  <sheetFormatPr defaultColWidth="8.25" defaultRowHeight="10" x14ac:dyDescent="0.2"/>
  <cols>
    <col min="1" max="1" width="14.9140625" style="2" customWidth="1"/>
    <col min="2" max="2" width="4.25" style="2" bestFit="1" customWidth="1"/>
    <col min="3" max="3" width="24.6640625" style="2" customWidth="1"/>
    <col min="4" max="4" width="11.6640625" style="2" bestFit="1" customWidth="1"/>
    <col min="5" max="5" width="7.9140625" style="2" bestFit="1" customWidth="1"/>
    <col min="6" max="6" width="7.75" style="2" bestFit="1" customWidth="1"/>
    <col min="7" max="7" width="9.75" style="2" bestFit="1" customWidth="1"/>
    <col min="8" max="8" width="9.1640625" style="2" bestFit="1" customWidth="1"/>
    <col min="9" max="9" width="11.4140625" style="2" bestFit="1" customWidth="1"/>
    <col min="10" max="10" width="6.5" style="2" customWidth="1"/>
    <col min="11" max="11" width="8.33203125" style="2" customWidth="1"/>
    <col min="12" max="12" width="10.9140625" style="2" customWidth="1"/>
    <col min="13" max="13" width="8.9140625" style="2" bestFit="1" customWidth="1"/>
    <col min="14" max="14" width="5.58203125" style="2" customWidth="1"/>
    <col min="15" max="15" width="8.6640625" style="2" bestFit="1" customWidth="1"/>
    <col min="16" max="16" width="7.75" style="2" customWidth="1"/>
    <col min="17" max="17" width="15.6640625" style="2" bestFit="1" customWidth="1"/>
    <col min="18" max="18" width="14.9140625" style="2" bestFit="1" customWidth="1"/>
    <col min="19" max="19" width="10.4140625" style="2" bestFit="1" customWidth="1"/>
    <col min="20" max="20" width="8.83203125" style="2" customWidth="1"/>
    <col min="21" max="21" width="12.1640625" style="2" bestFit="1" customWidth="1"/>
    <col min="22" max="22" width="9.25" style="2" customWidth="1"/>
    <col min="23" max="23" width="8.25" style="2"/>
    <col min="24" max="24" width="5.58203125" style="2" hidden="1" customWidth="1"/>
    <col min="25" max="16384" width="8.25" style="2"/>
  </cols>
  <sheetData>
    <row r="1" spans="1:25" ht="21" customHeight="1" x14ac:dyDescent="0.2">
      <c r="A1" s="1"/>
    </row>
    <row r="2" spans="1:25" s="3" customFormat="1" ht="15.5" x14ac:dyDescent="0.35">
      <c r="C2" s="4"/>
      <c r="F2" s="5"/>
      <c r="G2" s="5"/>
      <c r="H2" s="5"/>
      <c r="L2" s="6" t="s">
        <v>0</v>
      </c>
      <c r="M2" s="7"/>
      <c r="N2" s="7"/>
      <c r="O2" s="7"/>
      <c r="P2" s="7"/>
      <c r="Q2" s="7"/>
      <c r="R2" s="7"/>
      <c r="S2" s="8"/>
      <c r="T2" s="9"/>
      <c r="U2" s="9"/>
    </row>
    <row r="3" spans="1:25" s="3" customFormat="1" ht="19.5" customHeight="1" x14ac:dyDescent="0.2">
      <c r="A3" s="10" t="s">
        <v>1</v>
      </c>
      <c r="N3" s="11"/>
      <c r="O3" s="11"/>
      <c r="V3" s="12" t="s">
        <v>2</v>
      </c>
    </row>
    <row r="4" spans="1:25" s="3" customFormat="1" ht="10.5" customHeight="1" thickBot="1" x14ac:dyDescent="0.25">
      <c r="A4" s="13" t="s">
        <v>3</v>
      </c>
      <c r="B4" s="13" t="s">
        <v>4</v>
      </c>
      <c r="C4" s="13"/>
      <c r="D4" s="13" t="s">
        <v>5</v>
      </c>
      <c r="E4" s="13" t="s">
        <v>6</v>
      </c>
      <c r="F4" s="13"/>
      <c r="G4" s="13"/>
      <c r="H4" s="13"/>
      <c r="I4" s="14" t="s">
        <v>7</v>
      </c>
      <c r="J4" s="14" t="s">
        <v>8</v>
      </c>
      <c r="K4" s="15" t="s">
        <v>9</v>
      </c>
      <c r="L4" s="15" t="s">
        <v>10</v>
      </c>
      <c r="M4" s="16" t="s">
        <v>11</v>
      </c>
      <c r="N4" s="17" t="s">
        <v>12</v>
      </c>
      <c r="O4" s="18"/>
      <c r="P4" s="19"/>
      <c r="Q4" s="14" t="s">
        <v>13</v>
      </c>
      <c r="R4" s="20" t="s">
        <v>14</v>
      </c>
      <c r="S4" s="20"/>
      <c r="T4" s="20"/>
      <c r="U4" s="21" t="s">
        <v>15</v>
      </c>
      <c r="V4" s="22" t="s">
        <v>16</v>
      </c>
    </row>
    <row r="5" spans="1:25" s="3" customFormat="1" ht="11.25" customHeight="1" x14ac:dyDescent="0.2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5"/>
      <c r="M5" s="23"/>
      <c r="N5" s="24" t="s">
        <v>17</v>
      </c>
      <c r="O5" s="25" t="s">
        <v>18</v>
      </c>
      <c r="P5" s="26" t="s">
        <v>19</v>
      </c>
      <c r="Q5" s="14"/>
      <c r="R5" s="20"/>
      <c r="S5" s="20"/>
      <c r="T5" s="20"/>
      <c r="U5" s="27"/>
      <c r="V5" s="28"/>
    </row>
    <row r="6" spans="1:25" s="3" customFormat="1" ht="14.25" customHeight="1" x14ac:dyDescent="0.2">
      <c r="A6" s="13"/>
      <c r="B6" s="13"/>
      <c r="C6" s="13"/>
      <c r="D6" s="13"/>
      <c r="E6" s="13" t="s">
        <v>5</v>
      </c>
      <c r="F6" s="29" t="s">
        <v>20</v>
      </c>
      <c r="G6" s="29" t="s">
        <v>21</v>
      </c>
      <c r="H6" s="29" t="s">
        <v>22</v>
      </c>
      <c r="I6" s="14"/>
      <c r="J6" s="14"/>
      <c r="K6" s="15"/>
      <c r="L6" s="15"/>
      <c r="M6" s="23"/>
      <c r="N6" s="30"/>
      <c r="O6" s="31"/>
      <c r="P6" s="32"/>
      <c r="Q6" s="14"/>
      <c r="R6" s="33" t="s">
        <v>23</v>
      </c>
      <c r="S6" s="34" t="s">
        <v>24</v>
      </c>
      <c r="T6" s="35" t="s">
        <v>25</v>
      </c>
      <c r="U6" s="27"/>
      <c r="V6" s="28"/>
    </row>
    <row r="7" spans="1:25" s="3" customFormat="1" x14ac:dyDescent="0.2">
      <c r="A7" s="13"/>
      <c r="B7" s="13"/>
      <c r="C7" s="13"/>
      <c r="D7" s="13"/>
      <c r="E7" s="13"/>
      <c r="F7" s="13"/>
      <c r="G7" s="13"/>
      <c r="H7" s="13"/>
      <c r="I7" s="14"/>
      <c r="J7" s="14"/>
      <c r="K7" s="15"/>
      <c r="L7" s="15"/>
      <c r="M7" s="23"/>
      <c r="N7" s="30"/>
      <c r="O7" s="31"/>
      <c r="P7" s="32"/>
      <c r="Q7" s="14"/>
      <c r="R7" s="36"/>
      <c r="S7" s="37"/>
      <c r="T7" s="38"/>
      <c r="U7" s="27"/>
      <c r="V7" s="28"/>
    </row>
    <row r="8" spans="1:25" s="3" customFormat="1" x14ac:dyDescent="0.2">
      <c r="A8" s="35"/>
      <c r="B8" s="35"/>
      <c r="C8" s="35"/>
      <c r="D8" s="13"/>
      <c r="E8" s="13"/>
      <c r="F8" s="13"/>
      <c r="G8" s="13"/>
      <c r="H8" s="13"/>
      <c r="I8" s="14"/>
      <c r="J8" s="14"/>
      <c r="K8" s="15"/>
      <c r="L8" s="15"/>
      <c r="M8" s="39"/>
      <c r="N8" s="40"/>
      <c r="O8" s="41"/>
      <c r="P8" s="42"/>
      <c r="Q8" s="14"/>
      <c r="R8" s="43"/>
      <c r="S8" s="44"/>
      <c r="T8" s="45"/>
      <c r="U8" s="46"/>
      <c r="V8" s="47"/>
      <c r="X8" s="48" t="s">
        <v>26</v>
      </c>
    </row>
    <row r="9" spans="1:25" s="3" customFormat="1" ht="24" customHeight="1" x14ac:dyDescent="0.2">
      <c r="A9" s="49" t="s">
        <v>27</v>
      </c>
      <c r="B9" s="50"/>
      <c r="C9" s="83" t="s">
        <v>28</v>
      </c>
      <c r="D9" s="84" t="s">
        <v>29</v>
      </c>
      <c r="E9" s="85" t="s">
        <v>30</v>
      </c>
      <c r="F9" s="86">
        <v>5.1230000000000002</v>
      </c>
      <c r="G9" s="85" t="s">
        <v>31</v>
      </c>
      <c r="H9" s="85" t="s">
        <v>32</v>
      </c>
      <c r="I9" s="85" t="s">
        <v>33</v>
      </c>
      <c r="J9" s="87">
        <v>8181</v>
      </c>
      <c r="K9" s="87">
        <v>10381</v>
      </c>
      <c r="L9" s="85">
        <v>40</v>
      </c>
      <c r="M9" s="88" t="s">
        <v>34</v>
      </c>
      <c r="N9" s="89">
        <v>5.76</v>
      </c>
      <c r="O9" s="90">
        <f t="shared" ref="O9:O29" si="0">IF(N9&gt;0,1/N9*37.7*68.6,"")</f>
        <v>448.99652777777777</v>
      </c>
      <c r="P9" s="91">
        <v>6.06</v>
      </c>
      <c r="Q9" s="92" t="s">
        <v>35</v>
      </c>
      <c r="R9" s="93" t="s">
        <v>36</v>
      </c>
      <c r="S9" s="93" t="s">
        <v>37</v>
      </c>
      <c r="T9" s="94" t="s">
        <v>74</v>
      </c>
      <c r="U9" s="95"/>
      <c r="V9" s="77">
        <f t="shared" ref="V9:V29" si="1">IF(X9&lt;95,"",X9)</f>
        <v>95</v>
      </c>
      <c r="W9" s="96"/>
      <c r="X9" s="54">
        <f t="shared" ref="X9:X29" si="2">IFERROR(ROUNDDOWN(N9/P9*100,0),"")</f>
        <v>95</v>
      </c>
      <c r="Y9" s="96"/>
    </row>
    <row r="10" spans="1:25" s="3" customFormat="1" ht="24" customHeight="1" x14ac:dyDescent="0.2">
      <c r="A10" s="51"/>
      <c r="B10" s="52"/>
      <c r="C10" s="59"/>
      <c r="D10" s="84" t="s">
        <v>29</v>
      </c>
      <c r="E10" s="85" t="s">
        <v>30</v>
      </c>
      <c r="F10" s="86">
        <v>5.1230000000000002</v>
      </c>
      <c r="G10" s="85" t="s">
        <v>31</v>
      </c>
      <c r="H10" s="85" t="s">
        <v>32</v>
      </c>
      <c r="I10" s="85" t="s">
        <v>33</v>
      </c>
      <c r="J10" s="87">
        <v>8181</v>
      </c>
      <c r="K10" s="87">
        <v>10381</v>
      </c>
      <c r="L10" s="85">
        <v>40</v>
      </c>
      <c r="M10" s="88" t="s">
        <v>34</v>
      </c>
      <c r="N10" s="89">
        <v>5.66</v>
      </c>
      <c r="O10" s="90">
        <f t="shared" si="0"/>
        <v>456.92932862190816</v>
      </c>
      <c r="P10" s="91">
        <v>6.06</v>
      </c>
      <c r="Q10" s="92" t="s">
        <v>35</v>
      </c>
      <c r="R10" s="93" t="s">
        <v>36</v>
      </c>
      <c r="S10" s="93" t="s">
        <v>37</v>
      </c>
      <c r="T10" s="97"/>
      <c r="U10" s="95"/>
      <c r="V10" s="53" t="str">
        <f t="shared" si="1"/>
        <v/>
      </c>
      <c r="W10" s="96"/>
      <c r="X10" s="54">
        <f t="shared" si="2"/>
        <v>93</v>
      </c>
      <c r="Y10" s="96"/>
    </row>
    <row r="11" spans="1:25" s="3" customFormat="1" ht="24" customHeight="1" x14ac:dyDescent="0.2">
      <c r="A11" s="55"/>
      <c r="B11" s="52"/>
      <c r="C11" s="56"/>
      <c r="D11" s="84" t="s">
        <v>29</v>
      </c>
      <c r="E11" s="85" t="s">
        <v>30</v>
      </c>
      <c r="F11" s="86">
        <v>5.1230000000000002</v>
      </c>
      <c r="G11" s="85" t="s">
        <v>31</v>
      </c>
      <c r="H11" s="85" t="s">
        <v>32</v>
      </c>
      <c r="I11" s="85" t="s">
        <v>33</v>
      </c>
      <c r="J11" s="87">
        <v>10198</v>
      </c>
      <c r="K11" s="87">
        <v>13498</v>
      </c>
      <c r="L11" s="85">
        <v>60</v>
      </c>
      <c r="M11" s="88" t="s">
        <v>34</v>
      </c>
      <c r="N11" s="89">
        <v>4.9800000000000004</v>
      </c>
      <c r="O11" s="90">
        <f t="shared" si="0"/>
        <v>519.32128514056217</v>
      </c>
      <c r="P11" s="91">
        <v>5.29</v>
      </c>
      <c r="Q11" s="92" t="s">
        <v>35</v>
      </c>
      <c r="R11" s="93" t="s">
        <v>36</v>
      </c>
      <c r="S11" s="93" t="s">
        <v>37</v>
      </c>
      <c r="T11" s="94" t="s">
        <v>74</v>
      </c>
      <c r="U11" s="95"/>
      <c r="V11" s="77" t="str">
        <f t="shared" si="1"/>
        <v/>
      </c>
      <c r="W11" s="96"/>
      <c r="X11" s="54">
        <f t="shared" si="2"/>
        <v>94</v>
      </c>
      <c r="Y11" s="96"/>
    </row>
    <row r="12" spans="1:25" s="3" customFormat="1" ht="24" customHeight="1" x14ac:dyDescent="0.2">
      <c r="A12" s="55"/>
      <c r="B12" s="52"/>
      <c r="C12" s="56"/>
      <c r="D12" s="84" t="s">
        <v>29</v>
      </c>
      <c r="E12" s="85" t="s">
        <v>30</v>
      </c>
      <c r="F12" s="86">
        <v>5.1230000000000002</v>
      </c>
      <c r="G12" s="85" t="s">
        <v>31</v>
      </c>
      <c r="H12" s="85" t="s">
        <v>32</v>
      </c>
      <c r="I12" s="85" t="s">
        <v>33</v>
      </c>
      <c r="J12" s="87">
        <v>10198</v>
      </c>
      <c r="K12" s="87">
        <v>13498</v>
      </c>
      <c r="L12" s="85">
        <v>60</v>
      </c>
      <c r="M12" s="88" t="s">
        <v>34</v>
      </c>
      <c r="N12" s="89">
        <v>4.88</v>
      </c>
      <c r="O12" s="90">
        <f t="shared" si="0"/>
        <v>529.96311475409834</v>
      </c>
      <c r="P12" s="91">
        <v>5.29</v>
      </c>
      <c r="Q12" s="92" t="s">
        <v>35</v>
      </c>
      <c r="R12" s="93" t="s">
        <v>36</v>
      </c>
      <c r="S12" s="93" t="s">
        <v>37</v>
      </c>
      <c r="T12" s="97"/>
      <c r="U12" s="95"/>
      <c r="V12" s="53" t="str">
        <f t="shared" si="1"/>
        <v/>
      </c>
      <c r="W12" s="96"/>
      <c r="X12" s="54">
        <f t="shared" si="2"/>
        <v>92</v>
      </c>
      <c r="Y12" s="96"/>
    </row>
    <row r="13" spans="1:25" s="3" customFormat="1" ht="24" customHeight="1" x14ac:dyDescent="0.2">
      <c r="A13" s="57"/>
      <c r="B13" s="58"/>
      <c r="C13" s="59"/>
      <c r="D13" s="98" t="s">
        <v>38</v>
      </c>
      <c r="E13" s="67" t="s">
        <v>39</v>
      </c>
      <c r="F13" s="68">
        <v>8.8659999999999997</v>
      </c>
      <c r="G13" s="67">
        <v>1569</v>
      </c>
      <c r="H13" s="67">
        <v>265</v>
      </c>
      <c r="I13" s="67" t="s">
        <v>40</v>
      </c>
      <c r="J13" s="87">
        <v>12296</v>
      </c>
      <c r="K13" s="69">
        <v>15431</v>
      </c>
      <c r="L13" s="67">
        <v>57</v>
      </c>
      <c r="M13" s="99" t="s">
        <v>34</v>
      </c>
      <c r="N13" s="71">
        <v>4.6100000000000003</v>
      </c>
      <c r="O13" s="100">
        <f t="shared" si="0"/>
        <v>561.00216919739694</v>
      </c>
      <c r="P13" s="73">
        <v>5.28</v>
      </c>
      <c r="Q13" s="74" t="s">
        <v>35</v>
      </c>
      <c r="R13" s="67" t="s">
        <v>41</v>
      </c>
      <c r="S13" s="67" t="s">
        <v>37</v>
      </c>
      <c r="T13" s="75"/>
      <c r="U13" s="101"/>
      <c r="V13" s="77" t="str">
        <f t="shared" si="1"/>
        <v/>
      </c>
      <c r="X13" s="60">
        <f t="shared" si="2"/>
        <v>87</v>
      </c>
    </row>
    <row r="14" spans="1:25" s="3" customFormat="1" ht="24" customHeight="1" x14ac:dyDescent="0.2">
      <c r="A14" s="57"/>
      <c r="B14" s="58"/>
      <c r="C14" s="61"/>
      <c r="D14" s="98" t="s">
        <v>42</v>
      </c>
      <c r="E14" s="67" t="s">
        <v>39</v>
      </c>
      <c r="F14" s="68">
        <v>8.8659999999999997</v>
      </c>
      <c r="G14" s="67">
        <v>1569</v>
      </c>
      <c r="H14" s="67">
        <v>265</v>
      </c>
      <c r="I14" s="67" t="s">
        <v>43</v>
      </c>
      <c r="J14" s="87">
        <v>12296</v>
      </c>
      <c r="K14" s="69">
        <v>15431</v>
      </c>
      <c r="L14" s="67">
        <v>57</v>
      </c>
      <c r="M14" s="99" t="s">
        <v>34</v>
      </c>
      <c r="N14" s="71">
        <v>4.49</v>
      </c>
      <c r="O14" s="100">
        <f t="shared" si="0"/>
        <v>575.99554565701555</v>
      </c>
      <c r="P14" s="73">
        <v>5.28</v>
      </c>
      <c r="Q14" s="74" t="s">
        <v>35</v>
      </c>
      <c r="R14" s="67" t="s">
        <v>41</v>
      </c>
      <c r="S14" s="67" t="s">
        <v>37</v>
      </c>
      <c r="T14" s="75"/>
      <c r="U14" s="101"/>
      <c r="V14" s="77" t="str">
        <f t="shared" si="1"/>
        <v/>
      </c>
      <c r="X14" s="60">
        <f t="shared" si="2"/>
        <v>85</v>
      </c>
    </row>
    <row r="15" spans="1:25" s="3" customFormat="1" ht="24" customHeight="1" x14ac:dyDescent="0.2">
      <c r="A15" s="57"/>
      <c r="B15" s="58"/>
      <c r="C15" s="61"/>
      <c r="D15" s="98" t="s">
        <v>42</v>
      </c>
      <c r="E15" s="67" t="s">
        <v>39</v>
      </c>
      <c r="F15" s="68">
        <v>8.8659999999999997</v>
      </c>
      <c r="G15" s="67">
        <v>1569</v>
      </c>
      <c r="H15" s="67">
        <v>265</v>
      </c>
      <c r="I15" s="67" t="s">
        <v>40</v>
      </c>
      <c r="J15" s="87">
        <v>12757</v>
      </c>
      <c r="K15" s="69">
        <v>16112</v>
      </c>
      <c r="L15" s="67">
        <v>61</v>
      </c>
      <c r="M15" s="99" t="s">
        <v>34</v>
      </c>
      <c r="N15" s="71">
        <v>4.47</v>
      </c>
      <c r="O15" s="100">
        <f t="shared" si="0"/>
        <v>578.57270693512305</v>
      </c>
      <c r="P15" s="73">
        <v>5.14</v>
      </c>
      <c r="Q15" s="74" t="s">
        <v>35</v>
      </c>
      <c r="R15" s="67" t="s">
        <v>41</v>
      </c>
      <c r="S15" s="67" t="s">
        <v>37</v>
      </c>
      <c r="T15" s="75"/>
      <c r="U15" s="101"/>
      <c r="V15" s="77" t="str">
        <f t="shared" si="1"/>
        <v/>
      </c>
      <c r="X15" s="60">
        <f t="shared" si="2"/>
        <v>86</v>
      </c>
    </row>
    <row r="16" spans="1:25" s="3" customFormat="1" ht="24" customHeight="1" x14ac:dyDescent="0.2">
      <c r="A16" s="57"/>
      <c r="B16" s="58"/>
      <c r="C16" s="61"/>
      <c r="D16" s="98" t="s">
        <v>42</v>
      </c>
      <c r="E16" s="67" t="s">
        <v>39</v>
      </c>
      <c r="F16" s="68">
        <v>8.8659999999999997</v>
      </c>
      <c r="G16" s="67">
        <v>1569</v>
      </c>
      <c r="H16" s="67">
        <v>265</v>
      </c>
      <c r="I16" s="67" t="s">
        <v>43</v>
      </c>
      <c r="J16" s="69">
        <v>12757</v>
      </c>
      <c r="K16" s="69">
        <v>16112</v>
      </c>
      <c r="L16" s="67">
        <v>61</v>
      </c>
      <c r="M16" s="99" t="s">
        <v>34</v>
      </c>
      <c r="N16" s="71">
        <v>4.3600000000000003</v>
      </c>
      <c r="O16" s="100">
        <f t="shared" si="0"/>
        <v>593.16972477064223</v>
      </c>
      <c r="P16" s="73">
        <v>5.14</v>
      </c>
      <c r="Q16" s="74" t="s">
        <v>35</v>
      </c>
      <c r="R16" s="67" t="s">
        <v>41</v>
      </c>
      <c r="S16" s="67" t="s">
        <v>37</v>
      </c>
      <c r="T16" s="75"/>
      <c r="U16" s="101"/>
      <c r="V16" s="77" t="str">
        <f t="shared" si="1"/>
        <v/>
      </c>
      <c r="X16" s="60">
        <f t="shared" si="2"/>
        <v>84</v>
      </c>
    </row>
    <row r="17" spans="1:25" s="3" customFormat="1" ht="24" customHeight="1" x14ac:dyDescent="0.2">
      <c r="A17" s="57"/>
      <c r="B17" s="62"/>
      <c r="C17" s="63" t="s">
        <v>44</v>
      </c>
      <c r="D17" s="102" t="s">
        <v>45</v>
      </c>
      <c r="E17" s="103" t="s">
        <v>46</v>
      </c>
      <c r="F17" s="104">
        <v>5.1929999999999996</v>
      </c>
      <c r="G17" s="103" t="s">
        <v>47</v>
      </c>
      <c r="H17" s="103" t="s">
        <v>48</v>
      </c>
      <c r="I17" s="103" t="s">
        <v>49</v>
      </c>
      <c r="J17" s="105">
        <v>7901</v>
      </c>
      <c r="K17" s="105">
        <v>11146</v>
      </c>
      <c r="L17" s="103">
        <v>59</v>
      </c>
      <c r="M17" s="70" t="s">
        <v>50</v>
      </c>
      <c r="N17" s="106">
        <v>5.61</v>
      </c>
      <c r="O17" s="72">
        <f t="shared" si="0"/>
        <v>461.00178253119429</v>
      </c>
      <c r="P17" s="73">
        <v>5.8</v>
      </c>
      <c r="Q17" s="107" t="s">
        <v>51</v>
      </c>
      <c r="R17" s="103" t="s">
        <v>36</v>
      </c>
      <c r="S17" s="103" t="s">
        <v>37</v>
      </c>
      <c r="T17" s="103"/>
      <c r="U17" s="108"/>
      <c r="V17" s="77">
        <f t="shared" si="1"/>
        <v>96</v>
      </c>
      <c r="X17" s="60">
        <f t="shared" si="2"/>
        <v>96</v>
      </c>
    </row>
    <row r="18" spans="1:25" s="3" customFormat="1" ht="24" customHeight="1" x14ac:dyDescent="0.2">
      <c r="A18" s="57"/>
      <c r="B18" s="64"/>
      <c r="C18" s="65" t="s">
        <v>52</v>
      </c>
      <c r="D18" s="109" t="s">
        <v>53</v>
      </c>
      <c r="E18" s="103" t="s">
        <v>46</v>
      </c>
      <c r="F18" s="104">
        <v>5.1929999999999996</v>
      </c>
      <c r="G18" s="103" t="s">
        <v>54</v>
      </c>
      <c r="H18" s="103" t="s">
        <v>55</v>
      </c>
      <c r="I18" s="103" t="s">
        <v>56</v>
      </c>
      <c r="J18" s="105">
        <v>8654</v>
      </c>
      <c r="K18" s="105">
        <v>12889</v>
      </c>
      <c r="L18" s="103">
        <v>77</v>
      </c>
      <c r="M18" s="70" t="s">
        <v>50</v>
      </c>
      <c r="N18" s="110">
        <v>5.45</v>
      </c>
      <c r="O18" s="100">
        <f t="shared" si="0"/>
        <v>474.5357798165137</v>
      </c>
      <c r="P18" s="73">
        <v>5.27</v>
      </c>
      <c r="Q18" s="107" t="s">
        <v>51</v>
      </c>
      <c r="R18" s="103" t="s">
        <v>36</v>
      </c>
      <c r="S18" s="103" t="s">
        <v>37</v>
      </c>
      <c r="T18" s="103"/>
      <c r="U18" s="111"/>
      <c r="V18" s="77">
        <f t="shared" si="1"/>
        <v>103</v>
      </c>
      <c r="X18" s="60">
        <f t="shared" si="2"/>
        <v>103</v>
      </c>
    </row>
    <row r="19" spans="1:25" s="3" customFormat="1" ht="24" customHeight="1" x14ac:dyDescent="0.2">
      <c r="A19" s="57"/>
      <c r="B19" s="58"/>
      <c r="C19" s="61"/>
      <c r="D19" s="109" t="s">
        <v>53</v>
      </c>
      <c r="E19" s="103" t="s">
        <v>46</v>
      </c>
      <c r="F19" s="104">
        <v>5.1929999999999996</v>
      </c>
      <c r="G19" s="103" t="s">
        <v>54</v>
      </c>
      <c r="H19" s="103" t="s">
        <v>55</v>
      </c>
      <c r="I19" s="103" t="s">
        <v>49</v>
      </c>
      <c r="J19" s="105">
        <v>8654</v>
      </c>
      <c r="K19" s="105">
        <v>12889</v>
      </c>
      <c r="L19" s="103">
        <v>77</v>
      </c>
      <c r="M19" s="70" t="s">
        <v>50</v>
      </c>
      <c r="N19" s="110">
        <v>5.35</v>
      </c>
      <c r="O19" s="100">
        <f t="shared" si="0"/>
        <v>483.40560747663557</v>
      </c>
      <c r="P19" s="73">
        <v>5.27</v>
      </c>
      <c r="Q19" s="107" t="s">
        <v>51</v>
      </c>
      <c r="R19" s="103" t="s">
        <v>36</v>
      </c>
      <c r="S19" s="103" t="s">
        <v>37</v>
      </c>
      <c r="T19" s="103"/>
      <c r="U19" s="111"/>
      <c r="V19" s="77">
        <f t="shared" si="1"/>
        <v>101</v>
      </c>
      <c r="X19" s="60">
        <f t="shared" si="2"/>
        <v>101</v>
      </c>
    </row>
    <row r="20" spans="1:25" s="3" customFormat="1" ht="24" customHeight="1" x14ac:dyDescent="0.2">
      <c r="A20" s="57"/>
      <c r="B20" s="58"/>
      <c r="C20" s="61"/>
      <c r="D20" s="109" t="s">
        <v>57</v>
      </c>
      <c r="E20" s="103" t="s">
        <v>46</v>
      </c>
      <c r="F20" s="104">
        <v>5.1929999999999996</v>
      </c>
      <c r="G20" s="103" t="s">
        <v>54</v>
      </c>
      <c r="H20" s="103" t="s">
        <v>55</v>
      </c>
      <c r="I20" s="103" t="s">
        <v>56</v>
      </c>
      <c r="J20" s="105">
        <v>8654</v>
      </c>
      <c r="K20" s="105">
        <v>12889</v>
      </c>
      <c r="L20" s="103">
        <v>77</v>
      </c>
      <c r="M20" s="70" t="s">
        <v>50</v>
      </c>
      <c r="N20" s="110">
        <v>5.45</v>
      </c>
      <c r="O20" s="100">
        <f t="shared" si="0"/>
        <v>474.5357798165137</v>
      </c>
      <c r="P20" s="73">
        <v>5.27</v>
      </c>
      <c r="Q20" s="107" t="s">
        <v>51</v>
      </c>
      <c r="R20" s="103" t="s">
        <v>36</v>
      </c>
      <c r="S20" s="103" t="s">
        <v>37</v>
      </c>
      <c r="T20" s="103"/>
      <c r="U20" s="111"/>
      <c r="V20" s="77">
        <f t="shared" si="1"/>
        <v>103</v>
      </c>
      <c r="X20" s="60">
        <f t="shared" si="2"/>
        <v>103</v>
      </c>
    </row>
    <row r="21" spans="1:25" s="3" customFormat="1" ht="24" customHeight="1" x14ac:dyDescent="0.2">
      <c r="A21" s="57"/>
      <c r="B21" s="58"/>
      <c r="C21" s="61"/>
      <c r="D21" s="109" t="s">
        <v>57</v>
      </c>
      <c r="E21" s="103" t="s">
        <v>46</v>
      </c>
      <c r="F21" s="104">
        <v>5.1929999999999996</v>
      </c>
      <c r="G21" s="103" t="s">
        <v>54</v>
      </c>
      <c r="H21" s="103" t="s">
        <v>55</v>
      </c>
      <c r="I21" s="103" t="s">
        <v>49</v>
      </c>
      <c r="J21" s="105">
        <v>8654</v>
      </c>
      <c r="K21" s="105">
        <v>12889</v>
      </c>
      <c r="L21" s="103">
        <v>77</v>
      </c>
      <c r="M21" s="70" t="s">
        <v>50</v>
      </c>
      <c r="N21" s="106">
        <v>5.35</v>
      </c>
      <c r="O21" s="72">
        <f t="shared" si="0"/>
        <v>483.40560747663557</v>
      </c>
      <c r="P21" s="73">
        <v>5.27</v>
      </c>
      <c r="Q21" s="107" t="s">
        <v>51</v>
      </c>
      <c r="R21" s="103" t="s">
        <v>36</v>
      </c>
      <c r="S21" s="103" t="s">
        <v>37</v>
      </c>
      <c r="T21" s="103"/>
      <c r="U21" s="111"/>
      <c r="V21" s="77">
        <f t="shared" si="1"/>
        <v>101</v>
      </c>
      <c r="X21" s="60">
        <f t="shared" si="2"/>
        <v>101</v>
      </c>
    </row>
    <row r="22" spans="1:25" s="3" customFormat="1" ht="24" customHeight="1" x14ac:dyDescent="0.2">
      <c r="A22" s="57"/>
      <c r="B22" s="58"/>
      <c r="C22" s="61"/>
      <c r="D22" s="66" t="s">
        <v>58</v>
      </c>
      <c r="E22" s="67" t="s">
        <v>59</v>
      </c>
      <c r="F22" s="68">
        <v>5.1230000000000002</v>
      </c>
      <c r="G22" s="67">
        <v>882</v>
      </c>
      <c r="H22" s="67">
        <v>191</v>
      </c>
      <c r="I22" s="67" t="s">
        <v>60</v>
      </c>
      <c r="J22" s="69">
        <v>10203</v>
      </c>
      <c r="K22" s="69">
        <v>14548</v>
      </c>
      <c r="L22" s="67">
        <v>79</v>
      </c>
      <c r="M22" s="70" t="s">
        <v>50</v>
      </c>
      <c r="N22" s="71">
        <v>5.38</v>
      </c>
      <c r="O22" s="72">
        <f t="shared" si="0"/>
        <v>480.71003717472121</v>
      </c>
      <c r="P22" s="73">
        <v>4.5199999999999996</v>
      </c>
      <c r="Q22" s="74" t="s">
        <v>61</v>
      </c>
      <c r="R22" s="67" t="s">
        <v>36</v>
      </c>
      <c r="S22" s="67" t="s">
        <v>37</v>
      </c>
      <c r="T22" s="75"/>
      <c r="U22" s="76"/>
      <c r="V22" s="77">
        <f t="shared" si="1"/>
        <v>119</v>
      </c>
      <c r="X22" s="60">
        <f t="shared" si="2"/>
        <v>119</v>
      </c>
    </row>
    <row r="23" spans="1:25" s="3" customFormat="1" ht="24" customHeight="1" x14ac:dyDescent="0.2">
      <c r="A23" s="57"/>
      <c r="B23" s="58"/>
      <c r="C23" s="61"/>
      <c r="D23" s="66" t="s">
        <v>62</v>
      </c>
      <c r="E23" s="67" t="s">
        <v>59</v>
      </c>
      <c r="F23" s="68">
        <v>5.1230000000000002</v>
      </c>
      <c r="G23" s="67">
        <v>882</v>
      </c>
      <c r="H23" s="67">
        <v>191</v>
      </c>
      <c r="I23" s="67" t="s">
        <v>60</v>
      </c>
      <c r="J23" s="69">
        <v>10203</v>
      </c>
      <c r="K23" s="69">
        <v>14548</v>
      </c>
      <c r="L23" s="67">
        <v>79</v>
      </c>
      <c r="M23" s="70" t="s">
        <v>50</v>
      </c>
      <c r="N23" s="78">
        <v>5.38</v>
      </c>
      <c r="O23" s="72">
        <f t="shared" si="0"/>
        <v>480.71003717472121</v>
      </c>
      <c r="P23" s="73">
        <v>4.5199999999999996</v>
      </c>
      <c r="Q23" s="74" t="s">
        <v>61</v>
      </c>
      <c r="R23" s="67" t="s">
        <v>36</v>
      </c>
      <c r="S23" s="67" t="s">
        <v>37</v>
      </c>
      <c r="T23" s="75"/>
      <c r="U23" s="76"/>
      <c r="V23" s="77">
        <f t="shared" si="1"/>
        <v>119</v>
      </c>
      <c r="X23" s="60">
        <f t="shared" si="2"/>
        <v>119</v>
      </c>
    </row>
    <row r="24" spans="1:25" s="96" customFormat="1" ht="24" customHeight="1" x14ac:dyDescent="0.2">
      <c r="A24" s="57"/>
      <c r="B24" s="58"/>
      <c r="C24" s="61"/>
      <c r="D24" s="102" t="s">
        <v>63</v>
      </c>
      <c r="E24" s="103" t="s">
        <v>46</v>
      </c>
      <c r="F24" s="104">
        <v>5.1929999999999996</v>
      </c>
      <c r="G24" s="103" t="s">
        <v>54</v>
      </c>
      <c r="H24" s="103" t="s">
        <v>55</v>
      </c>
      <c r="I24" s="103" t="s">
        <v>56</v>
      </c>
      <c r="J24" s="105">
        <v>10203</v>
      </c>
      <c r="K24" s="105">
        <v>14548</v>
      </c>
      <c r="L24" s="103">
        <v>79</v>
      </c>
      <c r="M24" s="70" t="s">
        <v>50</v>
      </c>
      <c r="N24" s="106">
        <v>4.9000000000000004</v>
      </c>
      <c r="O24" s="72">
        <f t="shared" si="0"/>
        <v>527.79999999999995</v>
      </c>
      <c r="P24" s="73">
        <v>4.5199999999999996</v>
      </c>
      <c r="Q24" s="107" t="s">
        <v>51</v>
      </c>
      <c r="R24" s="103" t="s">
        <v>36</v>
      </c>
      <c r="S24" s="103" t="s">
        <v>37</v>
      </c>
      <c r="T24" s="103"/>
      <c r="U24" s="108"/>
      <c r="V24" s="77">
        <f t="shared" si="1"/>
        <v>108</v>
      </c>
      <c r="W24" s="3"/>
      <c r="X24" s="60">
        <f t="shared" si="2"/>
        <v>108</v>
      </c>
      <c r="Y24" s="3"/>
    </row>
    <row r="25" spans="1:25" s="96" customFormat="1" ht="24" customHeight="1" x14ac:dyDescent="0.2">
      <c r="A25" s="57"/>
      <c r="B25" s="58"/>
      <c r="C25" s="61"/>
      <c r="D25" s="102" t="s">
        <v>64</v>
      </c>
      <c r="E25" s="103" t="s">
        <v>46</v>
      </c>
      <c r="F25" s="104">
        <v>5.1929999999999996</v>
      </c>
      <c r="G25" s="103" t="s">
        <v>54</v>
      </c>
      <c r="H25" s="103" t="s">
        <v>55</v>
      </c>
      <c r="I25" s="103" t="s">
        <v>56</v>
      </c>
      <c r="J25" s="105">
        <v>10203</v>
      </c>
      <c r="K25" s="105">
        <v>14548</v>
      </c>
      <c r="L25" s="103">
        <v>79</v>
      </c>
      <c r="M25" s="70" t="s">
        <v>50</v>
      </c>
      <c r="N25" s="110">
        <v>4.9000000000000004</v>
      </c>
      <c r="O25" s="100">
        <f t="shared" si="0"/>
        <v>527.79999999999995</v>
      </c>
      <c r="P25" s="73">
        <v>4.5199999999999996</v>
      </c>
      <c r="Q25" s="107" t="s">
        <v>51</v>
      </c>
      <c r="R25" s="103" t="s">
        <v>36</v>
      </c>
      <c r="S25" s="103" t="s">
        <v>37</v>
      </c>
      <c r="T25" s="103"/>
      <c r="U25" s="108"/>
      <c r="V25" s="77">
        <f t="shared" si="1"/>
        <v>108</v>
      </c>
      <c r="W25" s="3"/>
      <c r="X25" s="60">
        <f t="shared" si="2"/>
        <v>108</v>
      </c>
      <c r="Y25" s="3"/>
    </row>
    <row r="26" spans="1:25" s="96" customFormat="1" ht="24" customHeight="1" x14ac:dyDescent="0.2">
      <c r="A26" s="57"/>
      <c r="B26" s="58"/>
      <c r="C26" s="61"/>
      <c r="D26" s="102" t="s">
        <v>65</v>
      </c>
      <c r="E26" s="103" t="s">
        <v>46</v>
      </c>
      <c r="F26" s="104">
        <v>5.1929999999999996</v>
      </c>
      <c r="G26" s="103" t="s">
        <v>54</v>
      </c>
      <c r="H26" s="103" t="s">
        <v>55</v>
      </c>
      <c r="I26" s="103" t="s">
        <v>49</v>
      </c>
      <c r="J26" s="105">
        <v>10203</v>
      </c>
      <c r="K26" s="105">
        <v>14548</v>
      </c>
      <c r="L26" s="103">
        <v>79</v>
      </c>
      <c r="M26" s="70" t="s">
        <v>50</v>
      </c>
      <c r="N26" s="110">
        <v>4.8099999999999996</v>
      </c>
      <c r="O26" s="100">
        <f t="shared" si="0"/>
        <v>537.67567567567573</v>
      </c>
      <c r="P26" s="73">
        <v>4.5199999999999996</v>
      </c>
      <c r="Q26" s="107" t="s">
        <v>51</v>
      </c>
      <c r="R26" s="103" t="s">
        <v>36</v>
      </c>
      <c r="S26" s="103" t="s">
        <v>37</v>
      </c>
      <c r="T26" s="103"/>
      <c r="U26" s="108"/>
      <c r="V26" s="77">
        <f t="shared" si="1"/>
        <v>106</v>
      </c>
      <c r="W26" s="3"/>
      <c r="X26" s="60">
        <f t="shared" si="2"/>
        <v>106</v>
      </c>
      <c r="Y26" s="3"/>
    </row>
    <row r="27" spans="1:25" s="96" customFormat="1" ht="24" customHeight="1" x14ac:dyDescent="0.2">
      <c r="A27" s="57"/>
      <c r="B27" s="58"/>
      <c r="C27" s="61"/>
      <c r="D27" s="102" t="s">
        <v>66</v>
      </c>
      <c r="E27" s="103" t="s">
        <v>46</v>
      </c>
      <c r="F27" s="104">
        <v>5.1929999999999996</v>
      </c>
      <c r="G27" s="103" t="s">
        <v>54</v>
      </c>
      <c r="H27" s="103" t="s">
        <v>55</v>
      </c>
      <c r="I27" s="103" t="s">
        <v>49</v>
      </c>
      <c r="J27" s="105">
        <v>10203</v>
      </c>
      <c r="K27" s="105">
        <v>14548</v>
      </c>
      <c r="L27" s="103">
        <v>79</v>
      </c>
      <c r="M27" s="70" t="s">
        <v>50</v>
      </c>
      <c r="N27" s="106">
        <v>4.8099999999999996</v>
      </c>
      <c r="O27" s="100">
        <f t="shared" si="0"/>
        <v>537.67567567567573</v>
      </c>
      <c r="P27" s="73">
        <v>4.5199999999999996</v>
      </c>
      <c r="Q27" s="107" t="s">
        <v>51</v>
      </c>
      <c r="R27" s="103" t="s">
        <v>36</v>
      </c>
      <c r="S27" s="103" t="s">
        <v>37</v>
      </c>
      <c r="T27" s="103"/>
      <c r="U27" s="108"/>
      <c r="V27" s="77">
        <f t="shared" si="1"/>
        <v>106</v>
      </c>
      <c r="W27" s="3"/>
      <c r="X27" s="60">
        <f t="shared" si="2"/>
        <v>106</v>
      </c>
      <c r="Y27" s="3"/>
    </row>
    <row r="28" spans="1:25" s="96" customFormat="1" ht="24" customHeight="1" x14ac:dyDescent="0.55000000000000004">
      <c r="A28" s="55"/>
      <c r="B28" s="50"/>
      <c r="C28" s="112" t="s">
        <v>67</v>
      </c>
      <c r="D28" s="84" t="s">
        <v>68</v>
      </c>
      <c r="E28" s="85" t="s">
        <v>30</v>
      </c>
      <c r="F28" s="86">
        <v>5.1230000000000002</v>
      </c>
      <c r="G28" s="85" t="s">
        <v>69</v>
      </c>
      <c r="H28" s="85" t="s">
        <v>70</v>
      </c>
      <c r="I28" s="85" t="s">
        <v>71</v>
      </c>
      <c r="J28" s="87">
        <v>6608</v>
      </c>
      <c r="K28" s="87">
        <v>9303</v>
      </c>
      <c r="L28" s="85">
        <v>49</v>
      </c>
      <c r="M28" s="88" t="s">
        <v>34</v>
      </c>
      <c r="N28" s="89">
        <v>5.34</v>
      </c>
      <c r="O28" s="90">
        <f t="shared" si="0"/>
        <v>484.31086142322101</v>
      </c>
      <c r="P28" s="91">
        <v>6.37</v>
      </c>
      <c r="Q28" s="92" t="s">
        <v>35</v>
      </c>
      <c r="R28" s="93" t="s">
        <v>36</v>
      </c>
      <c r="S28" s="93" t="s">
        <v>37</v>
      </c>
      <c r="T28" s="97"/>
      <c r="U28" s="95"/>
      <c r="V28" s="77" t="str">
        <f t="shared" si="1"/>
        <v/>
      </c>
      <c r="X28" s="54">
        <f t="shared" si="2"/>
        <v>83</v>
      </c>
    </row>
    <row r="29" spans="1:25" s="96" customFormat="1" ht="24" customHeight="1" thickBot="1" x14ac:dyDescent="0.6">
      <c r="A29" s="79"/>
      <c r="B29" s="80"/>
      <c r="C29" s="81"/>
      <c r="D29" s="84" t="s">
        <v>68</v>
      </c>
      <c r="E29" s="85" t="s">
        <v>30</v>
      </c>
      <c r="F29" s="86">
        <v>5.1230000000000002</v>
      </c>
      <c r="G29" s="85" t="s">
        <v>69</v>
      </c>
      <c r="H29" s="85" t="s">
        <v>70</v>
      </c>
      <c r="I29" s="85" t="s">
        <v>60</v>
      </c>
      <c r="J29" s="87">
        <v>8181</v>
      </c>
      <c r="K29" s="87">
        <v>10381</v>
      </c>
      <c r="L29" s="85">
        <v>40</v>
      </c>
      <c r="M29" s="88" t="s">
        <v>34</v>
      </c>
      <c r="N29" s="113">
        <v>5.18</v>
      </c>
      <c r="O29" s="114">
        <f t="shared" si="0"/>
        <v>499.27027027027026</v>
      </c>
      <c r="P29" s="91">
        <v>6.06</v>
      </c>
      <c r="Q29" s="92" t="s">
        <v>35</v>
      </c>
      <c r="R29" s="93" t="s">
        <v>36</v>
      </c>
      <c r="S29" s="93" t="s">
        <v>37</v>
      </c>
      <c r="T29" s="97"/>
      <c r="U29" s="95"/>
      <c r="V29" s="77" t="str">
        <f t="shared" si="1"/>
        <v/>
      </c>
      <c r="X29" s="54">
        <f t="shared" si="2"/>
        <v>85</v>
      </c>
    </row>
    <row r="30" spans="1:25" s="3" customFormat="1" x14ac:dyDescent="0.2">
      <c r="B30" s="3" t="s">
        <v>72</v>
      </c>
    </row>
    <row r="31" spans="1:25" s="3" customFormat="1" x14ac:dyDescent="0.2">
      <c r="B31" s="3" t="s">
        <v>73</v>
      </c>
    </row>
    <row r="32" spans="1:25" s="3" customFormat="1" x14ac:dyDescent="0.2"/>
    <row r="33" spans="2:2" s="3" customFormat="1" ht="11.5" x14ac:dyDescent="0.25">
      <c r="B33" s="82"/>
    </row>
    <row r="34" spans="2:2" s="3" customFormat="1" x14ac:dyDescent="0.2"/>
    <row r="35" spans="2:2" s="3" customFormat="1" x14ac:dyDescent="0.2"/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</sheetData>
  <mergeCells count="25">
    <mergeCell ref="E6:E8"/>
    <mergeCell ref="F6:F8"/>
    <mergeCell ref="G6:G8"/>
    <mergeCell ref="H6:H8"/>
    <mergeCell ref="R6:R8"/>
    <mergeCell ref="S6:S8"/>
    <mergeCell ref="N4:P4"/>
    <mergeCell ref="Q4:Q8"/>
    <mergeCell ref="R4:T5"/>
    <mergeCell ref="U4:U8"/>
    <mergeCell ref="V4:V8"/>
    <mergeCell ref="N5:N8"/>
    <mergeCell ref="O5:O8"/>
    <mergeCell ref="P5:P8"/>
    <mergeCell ref="T6:T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2024-03-01T05:48:01Z</dcterms:created>
  <dcterms:modified xsi:type="dcterms:W3CDTF">2024-03-01T05:48:35Z</dcterms:modified>
</cp:coreProperties>
</file>