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85" activeTab="0"/>
  </bookViews>
  <sheets>
    <sheet name="様式（提出用）" sheetId="1" r:id="rId1"/>
    <sheet name="記載例" sheetId="2" r:id="rId2"/>
    <sheet name="供託金の計算表" sheetId="3" r:id="rId3"/>
    <sheet name="リスト（変更不可）" sheetId="4" state="hidden" r:id="rId4"/>
  </sheets>
  <definedNames>
    <definedName name="_xlnm.Print_Area" localSheetId="1">'記載例'!$A$1:$W$127</definedName>
    <definedName name="_xlnm.Print_Area" localSheetId="0">'様式（提出用）'!$A$1:$W$125</definedName>
    <definedName name="許可行政庁">'リスト（変更不可）'!$B$2:$B$58</definedName>
    <definedName name="保険法人名" localSheetId="0">'リスト（変更不可）'!$D$8:$D$12</definedName>
    <definedName name="保険法人名">'リスト（変更不可）'!$D$2:$D$6</definedName>
  </definedNames>
  <calcPr fullCalcOnLoad="1"/>
</workbook>
</file>

<file path=xl/sharedStrings.xml><?xml version="1.0" encoding="utf-8"?>
<sst xmlns="http://schemas.openxmlformats.org/spreadsheetml/2006/main" count="423" uniqueCount="217">
  <si>
    <t>　　(3)　①令第３条第１項に規定する建設新築住宅（その床面積の合計が令第２条に定</t>
  </si>
  <si>
    <t>第一号様式（第五条関係）</t>
  </si>
  <si>
    <t>（Ａ４）</t>
  </si>
  <si>
    <t>〇〇県〇〇市〇〇町〇〇丁目〇番〇号</t>
  </si>
  <si>
    <t>　特定住宅瑕疵担保責任の履行の確保等に関する法律第４条第１項の規定により、下記のとおり</t>
  </si>
  <si>
    <t>福島県知事</t>
  </si>
  <si>
    <t>　　　 　②令第３条第２項の算定特例適用後の戸数</t>
  </si>
  <si>
    <t>福岡県知事</t>
  </si>
  <si>
    <t>石川県知事</t>
  </si>
  <si>
    <t>住宅建設瑕疵担保保証金の供託及び住宅建設瑕疵担保責任保険契約の締結の状況に</t>
  </si>
  <si>
    <t>　　　　 ②法第３条第３項及び令第３条第２項の算定特例適用後の戸数</t>
  </si>
  <si>
    <t>日</t>
  </si>
  <si>
    <t>イ＋ハ＋ホ＋ト＝チ</t>
  </si>
  <si>
    <t>ついての届出書</t>
  </si>
  <si>
    <t>乗ずる金額
（B）</t>
  </si>
  <si>
    <t>届け出ます。</t>
  </si>
  <si>
    <t>　　　　 める面積以下の建設新築住宅を除く。）の戸数</t>
  </si>
  <si>
    <t>年</t>
  </si>
  <si>
    <t>ヘ</t>
  </si>
  <si>
    <t>所名</t>
  </si>
  <si>
    <t>　　　　 又は令第３条第１項に規定する建設新築住宅を除く。）の戸数</t>
  </si>
  <si>
    <t>月</t>
  </si>
  <si>
    <t>適用前の戸数</t>
  </si>
  <si>
    <t>届出時の許可番号</t>
  </si>
  <si>
    <t>中国地方整備局長</t>
  </si>
  <si>
    <t>第〇〇〇号</t>
  </si>
  <si>
    <t>　２－２　１の基準日前１０年間に引き渡した住宅建設瑕疵担保保証金の算定の基礎とな</t>
  </si>
  <si>
    <t>商号又は名称</t>
  </si>
  <si>
    <t>設業者それぞれの建設瑕疵負担割合の合計に対</t>
  </si>
  <si>
    <t>郵便番号</t>
  </si>
  <si>
    <t>（計）</t>
  </si>
  <si>
    <t>主たる事務所の所在地</t>
  </si>
  <si>
    <t>適用後の戸数</t>
  </si>
  <si>
    <t>氏名（法人にあっては、</t>
  </si>
  <si>
    <t>30万超</t>
  </si>
  <si>
    <t>２　住宅建設瑕疵担保保証金の供託について</t>
  </si>
  <si>
    <t>山梨県知事</t>
  </si>
  <si>
    <t>　　　代表者の氏名）</t>
  </si>
  <si>
    <t>4万超5万以下</t>
  </si>
  <si>
    <t>　　(4)　①その床面積の合計が令第２条に定める面積以下の建設新築住宅であって、か</t>
  </si>
  <si>
    <t>電話番号</t>
  </si>
  <si>
    <t>2万超3万以下</t>
  </si>
  <si>
    <t>ファクシミリ番号</t>
  </si>
  <si>
    <t>価額</t>
  </si>
  <si>
    <t>ホ</t>
  </si>
  <si>
    <t>茨城県知事</t>
  </si>
  <si>
    <t>秋田県知事</t>
  </si>
  <si>
    <t>殿</t>
  </si>
  <si>
    <t>105～125</t>
  </si>
  <si>
    <t>記</t>
  </si>
  <si>
    <t>沖縄県知事</t>
  </si>
  <si>
    <t>円</t>
  </si>
  <si>
    <t>１　基準日</t>
  </si>
  <si>
    <t>　２－１　１の基準日前１年間に引き渡した建設新築住宅について</t>
  </si>
  <si>
    <t>　　　　　 つ、令第３条第１項に規定する建設新築住宅であるものの戸数</t>
  </si>
  <si>
    <t>　　(1)　建設新築住宅（その床面積の合計が令第２条に定める面積以下の建設新築住宅</t>
  </si>
  <si>
    <t>令第３条第１項の書面に記載された２以上の建</t>
  </si>
  <si>
    <t>埼玉県知事</t>
  </si>
  <si>
    <t>イ</t>
  </si>
  <si>
    <t>券面</t>
  </si>
  <si>
    <t>　　　　 ②法第３条第３項の算定特例適用後の戸数（ロ × ０．５）</t>
  </si>
  <si>
    <t>　　(2)　①その床面積の合計が令第２条に定める面積以下の建設新築住宅（令第３条第</t>
  </si>
  <si>
    <t>　　　　　 １項に規定する建設新築住宅を除く。）の戸数</t>
  </si>
  <si>
    <t>ロ</t>
  </si>
  <si>
    <t>ト</t>
  </si>
  <si>
    <t>定特例適用前の戸数</t>
  </si>
  <si>
    <t>ハ</t>
  </si>
  <si>
    <t xml:space="preserve">
保証金計算式
保証金額（様式２－３に記載する金額）＝Ａ×Ｂ＋Ｃ</t>
  </si>
  <si>
    <t>ニ</t>
  </si>
  <si>
    <t>合計戸数</t>
  </si>
  <si>
    <t>令第３条第２</t>
  </si>
  <si>
    <t>福井県知事</t>
  </si>
  <si>
    <t>名称</t>
  </si>
  <si>
    <t>供託番号</t>
  </si>
  <si>
    <t>項の算定特例</t>
  </si>
  <si>
    <t>リ</t>
  </si>
  <si>
    <t>する当該建設業者の建設瑕疵負担割合の割合</t>
  </si>
  <si>
    <t>　結し、保険証券又はこれに代わるべき書面を発注者に交付した新築住宅について</t>
  </si>
  <si>
    <t>法第３条第３項及び</t>
  </si>
  <si>
    <t>令第３条第２項の算</t>
  </si>
  <si>
    <t>供託所名</t>
  </si>
  <si>
    <t xml:space="preserve">　　(5)  住宅建設瑕疵担保保証金の算定の基礎となる建設新築住宅の合計戸数
</t>
  </si>
  <si>
    <t>　　　　　る建設新築住宅の合計戸数</t>
  </si>
  <si>
    <t>　２－３　１の基準日における住宅建設瑕疵担保保証金の基準額</t>
  </si>
  <si>
    <t>ハウスプラス住宅保証</t>
  </si>
  <si>
    <t>　２－４　金銭の供託</t>
  </si>
  <si>
    <t>供託年月日</t>
  </si>
  <si>
    <t>供託金額</t>
  </si>
  <si>
    <t>(計)ヌ</t>
  </si>
  <si>
    <t>供託</t>
  </si>
  <si>
    <t>回記号</t>
  </si>
  <si>
    <t>注５　２－５の割合は、第４条第１項各号に掲げる額面金額に対する割合を記載するも</t>
  </si>
  <si>
    <t>番号</t>
  </si>
  <si>
    <t>枚</t>
  </si>
  <si>
    <t>　　　証券又はこれに代わるべき書面に記載すべき事項を記録した電磁的記録を発注者に</t>
  </si>
  <si>
    <t>券面額</t>
  </si>
  <si>
    <t>割合</t>
  </si>
  <si>
    <t>年月日</t>
  </si>
  <si>
    <t>数</t>
  </si>
  <si>
    <t>額計</t>
  </si>
  <si>
    <t>％</t>
  </si>
  <si>
    <t>（計）ル</t>
  </si>
  <si>
    <t>　２－６　振替国債の供託</t>
  </si>
  <si>
    <t>銘柄</t>
  </si>
  <si>
    <t>供託価額</t>
  </si>
  <si>
    <t>法務局</t>
  </si>
  <si>
    <t>（計）ヲ</t>
  </si>
  <si>
    <t>　２－７　１の基準日における住宅建設瑕疵担保保証金の合計額</t>
  </si>
  <si>
    <t>ヌ＋ル＋ヲ＝</t>
  </si>
  <si>
    <t>３　１の基準日前１年間に住宅を新築する建設工事の請負契約に基づき発注者に引き渡し</t>
  </si>
  <si>
    <t>　た新築住宅のうち、住宅瑕疵担保責任保険法人と住宅建設瑕疵担保責任保険契約を締</t>
  </si>
  <si>
    <t>住宅瑕疵担保責任保険法人名</t>
  </si>
  <si>
    <t>戸数</t>
  </si>
  <si>
    <t>４　１の基準日前１年間に住宅を新築する建設工事の請負契約に基づき発注者に引き渡し</t>
  </si>
  <si>
    <t>　た新築住宅の合計戸数</t>
  </si>
  <si>
    <t>注１　「建設新築住宅」とは、法第３条第２項に規定する建設新築住宅をいう。</t>
  </si>
  <si>
    <t>山口県知事</t>
  </si>
  <si>
    <t>注２　「建設瑕疵負担割合」とは、令第３条第１項に規定する建設瑕疵負担割合をいう。</t>
  </si>
  <si>
    <t>注３　２－１(3)②及び(4)②の戸数の記載に当たり、小数点以下２位未満の端数が生ずる場</t>
  </si>
  <si>
    <t>　　　合にあつては、当該端数を切り上げて記載するものとする。</t>
  </si>
  <si>
    <t>注４　２－２の合計戸数は、１の基準日前１０年間に届け出た本様式のチの値を合算して</t>
  </si>
  <si>
    <t>　　　算出したものを記載するものとする。</t>
  </si>
  <si>
    <t>　　　のとする。</t>
  </si>
  <si>
    <t>注６　３の「保険証券又はこれに代わるべき書面を発注者に交付した新築住宅」は「保険</t>
  </si>
  <si>
    <t>ハウスジーメン</t>
  </si>
  <si>
    <t>　　　提供した新築住宅」を含む。</t>
  </si>
  <si>
    <t>（元号）○</t>
  </si>
  <si>
    <t>〇〇県（〇）第〇〇〇〇号</t>
  </si>
  <si>
    <t>滋賀県知事</t>
  </si>
  <si>
    <t>霞ヶ関建設株式会社</t>
  </si>
  <si>
    <t>〇〇〇－〇〇〇〇</t>
  </si>
  <si>
    <t>国土　太郎</t>
  </si>
  <si>
    <t>〇〇〇－〇〇〇－〇〇〇〇</t>
  </si>
  <si>
    <t>312～332</t>
  </si>
  <si>
    <t>※行が足りない場合は追加して下さい。</t>
  </si>
  <si>
    <t>基準日前10年間の供給戸数
（A：「リ」欄記載の戸数）</t>
  </si>
  <si>
    <t>〇〇</t>
  </si>
  <si>
    <t>愛媛県知事</t>
  </si>
  <si>
    <t>〇年〇月〇日</t>
  </si>
  <si>
    <t>第</t>
  </si>
  <si>
    <t>〇〇〇</t>
  </si>
  <si>
    <t>100超500以下</t>
  </si>
  <si>
    <t>号</t>
  </si>
  <si>
    <t>〇年
〇月〇日</t>
  </si>
  <si>
    <t>第〇回</t>
  </si>
  <si>
    <t>近畿地方整備局長</t>
  </si>
  <si>
    <t>10万円券</t>
  </si>
  <si>
    <t>83～133</t>
  </si>
  <si>
    <t>20万円券</t>
  </si>
  <si>
    <t>〇〇〇〇〇</t>
  </si>
  <si>
    <t>住宅あんしん保証</t>
  </si>
  <si>
    <t>日本住宅保証検査機構</t>
  </si>
  <si>
    <t>区分</t>
  </si>
  <si>
    <t>加える金額
（C）</t>
  </si>
  <si>
    <t>（参考）</t>
  </si>
  <si>
    <t>１以下の場合</t>
  </si>
  <si>
    <t>1超10以下</t>
  </si>
  <si>
    <t>10超50以下</t>
  </si>
  <si>
    <t>50超100以下</t>
  </si>
  <si>
    <t>新潟県知事</t>
  </si>
  <si>
    <t>500超1000以下</t>
  </si>
  <si>
    <t>1000超5000以下</t>
  </si>
  <si>
    <t>5000超1万以下</t>
  </si>
  <si>
    <t>5万超10万以下</t>
  </si>
  <si>
    <t>1万超2万以下</t>
  </si>
  <si>
    <t>3万超4万以下</t>
  </si>
  <si>
    <t>10万超20万以下</t>
  </si>
  <si>
    <t>20万超30万以下</t>
  </si>
  <si>
    <t>許可行政庁</t>
  </si>
  <si>
    <t>保険法人</t>
  </si>
  <si>
    <t>北海道開発局長</t>
  </si>
  <si>
    <t>東北地方整備局長</t>
  </si>
  <si>
    <t>住宅保証機構</t>
  </si>
  <si>
    <t>関東地方整備局長</t>
  </si>
  <si>
    <t>北陸地方整備局長</t>
  </si>
  <si>
    <t>中部地方整備局長</t>
  </si>
  <si>
    <t>四国地方整備局長</t>
  </si>
  <si>
    <t>九州地方整備局長</t>
  </si>
  <si>
    <t>沖縄総合事務局長</t>
  </si>
  <si>
    <t>北海道知事</t>
  </si>
  <si>
    <t>青森県知事</t>
  </si>
  <si>
    <t>岩手県知事</t>
  </si>
  <si>
    <t>宮城県知事</t>
  </si>
  <si>
    <t>山形県知事</t>
  </si>
  <si>
    <t>群馬県知事</t>
  </si>
  <si>
    <t>栃木県知事</t>
  </si>
  <si>
    <t>千葉県知事</t>
  </si>
  <si>
    <t>東京都知事</t>
  </si>
  <si>
    <t>神奈川県知事</t>
  </si>
  <si>
    <t>富山県知事</t>
  </si>
  <si>
    <t>長野県知事</t>
  </si>
  <si>
    <t>岐阜県知事</t>
  </si>
  <si>
    <t>静岡県知事</t>
  </si>
  <si>
    <t>愛知県知事</t>
  </si>
  <si>
    <t>三重県知事</t>
  </si>
  <si>
    <t>京都府知事</t>
  </si>
  <si>
    <t>大阪府知事</t>
  </si>
  <si>
    <t>兵庫県知事</t>
  </si>
  <si>
    <t>奈良県知事</t>
  </si>
  <si>
    <t>和歌山県知事</t>
  </si>
  <si>
    <t>鳥取県知事</t>
  </si>
  <si>
    <t>島根県知事</t>
  </si>
  <si>
    <t>岡山県知事</t>
  </si>
  <si>
    <t>広島県知事</t>
  </si>
  <si>
    <t>徳島県知事</t>
  </si>
  <si>
    <t>香川県知事</t>
  </si>
  <si>
    <t>高知県知事</t>
  </si>
  <si>
    <t>佐賀県知事</t>
  </si>
  <si>
    <t>長崎県知事</t>
  </si>
  <si>
    <t>熊本県知事</t>
  </si>
  <si>
    <t>大分県知事</t>
  </si>
  <si>
    <t>宮崎県知事</t>
  </si>
  <si>
    <t>鹿児島県知事</t>
  </si>
  <si>
    <t>定特例適用後の戸数</t>
  </si>
  <si>
    <t>　２－５　有価証券（振替国債を除く。）の供託</t>
  </si>
  <si>
    <t>　　　　　る建設新築住宅の合計戸数</t>
  </si>
  <si>
    <t>法務局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</si>
</sst>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quot;円&quot;"/>
    <numFmt numFmtId="178" formatCode="0.00_);[Red]\(0.00\)"/>
    <numFmt numFmtId="179" formatCode="0.0"/>
    <numFmt numFmtId="180" formatCode="#\ ??????????/??????????"/>
    <numFmt numFmtId="181" formatCode="??????????/??????????"/>
  </numFmts>
  <fonts count="46">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0.5"/>
      <color indexed="8"/>
      <name val="ＭＳ 明朝"/>
      <family val="1"/>
    </font>
    <font>
      <b/>
      <sz val="10.5"/>
      <color indexed="8"/>
      <name val="ＭＳ Ｐゴシック"/>
      <family val="3"/>
    </font>
    <font>
      <b/>
      <sz val="10.5"/>
      <color indexed="8"/>
      <name val="ＭＳ 明朝"/>
      <family val="1"/>
    </font>
    <font>
      <sz val="9"/>
      <color indexed="8"/>
      <name val="ＭＳ 明朝"/>
      <family val="1"/>
    </font>
    <font>
      <sz val="10"/>
      <color indexed="8"/>
      <name val="ＭＳ 明朝"/>
      <family val="1"/>
    </font>
    <font>
      <sz val="6"/>
      <color indexed="8"/>
      <name val="ＭＳ 明朝"/>
      <family val="1"/>
    </font>
    <font>
      <sz val="7"/>
      <color indexed="8"/>
      <name val="ＭＳ 明朝"/>
      <family val="1"/>
    </font>
    <font>
      <sz val="10.5"/>
      <color indexed="10"/>
      <name val="ＭＳ 明朝"/>
      <family val="1"/>
    </font>
    <font>
      <b/>
      <sz val="10.5"/>
      <color indexed="10"/>
      <name val="ＭＳ Ｐゴシック"/>
      <family val="3"/>
    </font>
    <font>
      <b/>
      <sz val="10.5"/>
      <color indexed="10"/>
      <name val="ＭＳ 明朝"/>
      <family val="1"/>
    </font>
    <font>
      <b/>
      <sz val="10"/>
      <color indexed="10"/>
      <name val="ＭＳ 明朝"/>
      <family val="1"/>
    </font>
    <font>
      <sz val="10.5"/>
      <name val="ＭＳ 明朝"/>
      <family val="1"/>
    </font>
    <font>
      <sz val="6"/>
      <color indexed="10"/>
      <name val="ＭＳ 明朝"/>
      <family val="1"/>
    </font>
    <font>
      <sz val="7"/>
      <color indexed="10"/>
      <name val="ＭＳ 明朝"/>
      <family val="1"/>
    </font>
    <font>
      <sz val="7"/>
      <name val="ＭＳ 明朝"/>
      <family val="1"/>
    </font>
    <font>
      <sz val="6"/>
      <name val="ＭＳ Ｐゴシック"/>
      <family val="3"/>
    </font>
    <font>
      <b/>
      <sz val="8"/>
      <color indexed="10"/>
      <name val="ＭＳ 明朝"/>
      <family val="1"/>
    </font>
    <font>
      <sz val="8"/>
      <color indexed="8"/>
      <name val="游ゴシック"/>
      <family val="3"/>
    </font>
    <font>
      <sz val="8"/>
      <color indexed="8"/>
      <name val="Calibri"/>
      <family val="2"/>
    </font>
    <font>
      <sz val="8"/>
      <color indexed="10"/>
      <name val="游ゴシック"/>
      <family val="3"/>
    </font>
    <font>
      <b/>
      <sz val="11"/>
      <color indexed="10"/>
      <name val="游ゴシック"/>
      <family val="3"/>
    </font>
    <font>
      <sz val="7"/>
      <color indexed="8"/>
      <name val="游ゴシック"/>
      <family val="3"/>
    </font>
    <font>
      <sz val="7"/>
      <color indexed="8"/>
      <name val="Calibri"/>
      <family val="2"/>
    </font>
    <font>
      <u val="single"/>
      <sz val="7"/>
      <color indexed="8"/>
      <name val="游ゴシック"/>
      <family val="3"/>
    </font>
    <font>
      <u val="single"/>
      <sz val="7"/>
      <color indexed="8"/>
      <name val="Calibri"/>
      <family val="2"/>
    </font>
    <font>
      <sz val="10.5"/>
      <color rgb="FFFF0000"/>
      <name val="ＭＳ 明朝"/>
      <family val="1"/>
    </font>
    <font>
      <b/>
      <sz val="10.5"/>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diagonalUp="1">
      <left>
        <color indexed="63"/>
      </left>
      <right>
        <color indexed="63"/>
      </right>
      <top style="thin"/>
      <bottom>
        <color indexed="63"/>
      </bottom>
      <diagonal style="thin"/>
    </border>
    <border diagonalUp="1">
      <left>
        <color indexed="63"/>
      </left>
      <right>
        <color indexed="63"/>
      </right>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12" fillId="4" borderId="0" applyNumberFormat="0" applyBorder="0" applyAlignment="0" applyProtection="0"/>
  </cellStyleXfs>
  <cellXfs count="188">
    <xf numFmtId="0" fontId="0" fillId="0" borderId="0" xfId="0" applyAlignment="1">
      <alignment vertical="center"/>
    </xf>
    <xf numFmtId="0" fontId="19" fillId="0" borderId="0" xfId="0" applyFont="1" applyAlignment="1">
      <alignment vertical="center"/>
    </xf>
    <xf numFmtId="38" fontId="19" fillId="0" borderId="0" xfId="48" applyFont="1" applyAlignment="1">
      <alignment vertical="center"/>
    </xf>
    <xf numFmtId="0" fontId="20" fillId="0" borderId="0" xfId="0" applyFont="1" applyAlignment="1">
      <alignment vertical="center"/>
    </xf>
    <xf numFmtId="0" fontId="19" fillId="0" borderId="10" xfId="0" applyFont="1" applyBorder="1" applyAlignment="1">
      <alignment horizontal="center" vertical="center"/>
    </xf>
    <xf numFmtId="0" fontId="19" fillId="0" borderId="11" xfId="0" applyFont="1" applyBorder="1" applyAlignment="1">
      <alignment vertical="center"/>
    </xf>
    <xf numFmtId="0" fontId="21" fillId="0" borderId="11"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21" fillId="0" borderId="0" xfId="0" applyFont="1" applyBorder="1" applyAlignment="1">
      <alignment vertical="center"/>
    </xf>
    <xf numFmtId="0" fontId="21" fillId="0" borderId="0" xfId="0" applyFont="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17" xfId="0" applyFont="1" applyBorder="1" applyAlignment="1">
      <alignment vertical="center"/>
    </xf>
    <xf numFmtId="0" fontId="19" fillId="0" borderId="18" xfId="0" applyFont="1" applyBorder="1" applyAlignment="1">
      <alignment vertical="center"/>
    </xf>
    <xf numFmtId="0" fontId="19" fillId="0" borderId="19" xfId="0" applyFont="1" applyBorder="1" applyAlignment="1">
      <alignment vertical="center"/>
    </xf>
    <xf numFmtId="176" fontId="19" fillId="0" borderId="10" xfId="0" applyNumberFormat="1" applyFont="1" applyBorder="1" applyAlignment="1">
      <alignment horizontal="center" vertical="center"/>
    </xf>
    <xf numFmtId="0" fontId="19" fillId="0" borderId="11" xfId="0" applyFont="1" applyBorder="1" applyAlignment="1">
      <alignment vertical="center"/>
    </xf>
    <xf numFmtId="0" fontId="22" fillId="0" borderId="13" xfId="0" applyFont="1" applyBorder="1" applyAlignment="1">
      <alignment vertical="center"/>
    </xf>
    <xf numFmtId="0" fontId="22" fillId="0" borderId="0" xfId="0" applyFont="1" applyBorder="1" applyAlignment="1">
      <alignment vertical="center"/>
    </xf>
    <xf numFmtId="0" fontId="22" fillId="0" borderId="18" xfId="0" applyFont="1" applyBorder="1" applyAlignment="1">
      <alignment vertical="center"/>
    </xf>
    <xf numFmtId="0" fontId="19" fillId="0" borderId="10" xfId="0" applyFont="1" applyBorder="1" applyAlignment="1">
      <alignment vertical="center"/>
    </xf>
    <xf numFmtId="0" fontId="19" fillId="0" borderId="20" xfId="0" applyFont="1" applyBorder="1" applyAlignment="1">
      <alignment vertical="center"/>
    </xf>
    <xf numFmtId="2" fontId="19" fillId="0" borderId="10" xfId="0" applyNumberFormat="1" applyFont="1" applyBorder="1" applyAlignment="1">
      <alignment horizontal="center" vertical="center"/>
    </xf>
    <xf numFmtId="0" fontId="19" fillId="0" borderId="0" xfId="0" applyFont="1" applyAlignment="1">
      <alignment vertical="center"/>
    </xf>
    <xf numFmtId="0" fontId="23" fillId="0" borderId="0" xfId="0" applyFont="1" applyAlignment="1">
      <alignment vertical="center"/>
    </xf>
    <xf numFmtId="38" fontId="23" fillId="0" borderId="0" xfId="48" applyFont="1" applyAlignment="1">
      <alignment vertical="center"/>
    </xf>
    <xf numFmtId="0" fontId="19" fillId="0" borderId="20" xfId="0" applyFont="1" applyBorder="1" applyAlignment="1">
      <alignment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24" fillId="0" borderId="10" xfId="0" applyFont="1" applyBorder="1" applyAlignment="1">
      <alignment horizontal="center" vertical="center"/>
    </xf>
    <xf numFmtId="0" fontId="24" fillId="0" borderId="20" xfId="0" applyFont="1" applyBorder="1" applyAlignment="1">
      <alignment vertical="center"/>
    </xf>
    <xf numFmtId="0" fontId="25" fillId="0" borderId="23" xfId="0" applyFont="1" applyBorder="1" applyAlignment="1">
      <alignment vertical="center"/>
    </xf>
    <xf numFmtId="0" fontId="25" fillId="0" borderId="10" xfId="0" applyFont="1" applyBorder="1" applyAlignment="1">
      <alignment vertical="center"/>
    </xf>
    <xf numFmtId="0" fontId="25" fillId="0" borderId="20" xfId="0" applyFont="1" applyBorder="1" applyAlignment="1">
      <alignment horizontal="right" vertical="center"/>
    </xf>
    <xf numFmtId="0" fontId="19" fillId="0" borderId="20" xfId="0" applyFont="1" applyBorder="1" applyAlignment="1">
      <alignment horizontal="right" vertical="center"/>
    </xf>
    <xf numFmtId="0" fontId="19" fillId="0" borderId="14" xfId="0" applyFont="1" applyBorder="1" applyAlignment="1">
      <alignment horizontal="right" vertical="center"/>
    </xf>
    <xf numFmtId="0" fontId="19" fillId="0" borderId="19" xfId="0" applyFont="1" applyBorder="1" applyAlignment="1">
      <alignment horizontal="right" vertical="center"/>
    </xf>
    <xf numFmtId="0" fontId="26" fillId="0" borderId="0" xfId="0" applyFont="1" applyAlignment="1">
      <alignment horizontal="right" vertical="center"/>
    </xf>
    <xf numFmtId="0" fontId="26" fillId="0" borderId="0" xfId="0" applyFont="1" applyAlignment="1">
      <alignment vertical="center"/>
    </xf>
    <xf numFmtId="0" fontId="27" fillId="0" borderId="0" xfId="0" applyFont="1" applyAlignment="1">
      <alignment vertical="center"/>
    </xf>
    <xf numFmtId="0" fontId="28" fillId="0" borderId="11" xfId="0" applyFont="1" applyBorder="1" applyAlignment="1">
      <alignment horizontal="center" vertical="center"/>
    </xf>
    <xf numFmtId="0" fontId="28" fillId="0" borderId="0" xfId="0" applyFont="1" applyBorder="1" applyAlignment="1">
      <alignment vertical="center"/>
    </xf>
    <xf numFmtId="0" fontId="29" fillId="0" borderId="0" xfId="0" applyFont="1" applyAlignment="1">
      <alignment vertical="center"/>
    </xf>
    <xf numFmtId="0" fontId="30" fillId="0" borderId="10" xfId="0" applyFont="1" applyBorder="1" applyAlignment="1">
      <alignment horizontal="center" vertical="center"/>
    </xf>
    <xf numFmtId="0" fontId="28" fillId="0" borderId="0" xfId="0" applyFont="1" applyAlignment="1">
      <alignment vertical="center"/>
    </xf>
    <xf numFmtId="0" fontId="26" fillId="0" borderId="11" xfId="0" applyFont="1" applyBorder="1" applyAlignment="1">
      <alignment vertical="center"/>
    </xf>
    <xf numFmtId="0" fontId="31" fillId="0" borderId="10" xfId="0" applyFont="1" applyBorder="1" applyAlignment="1">
      <alignment horizontal="center" vertical="center"/>
    </xf>
    <xf numFmtId="0" fontId="31" fillId="0" borderId="20" xfId="0" applyFont="1" applyBorder="1" applyAlignment="1">
      <alignment vertical="center"/>
    </xf>
    <xf numFmtId="0" fontId="32" fillId="0" borderId="23" xfId="0" applyFont="1" applyBorder="1" applyAlignment="1">
      <alignment vertical="center"/>
    </xf>
    <xf numFmtId="0" fontId="32" fillId="0" borderId="10" xfId="0" applyFont="1" applyBorder="1" applyAlignment="1">
      <alignment vertical="center"/>
    </xf>
    <xf numFmtId="0" fontId="33" fillId="0" borderId="20" xfId="0" applyFont="1" applyBorder="1" applyAlignment="1">
      <alignment vertical="center"/>
    </xf>
    <xf numFmtId="38" fontId="32" fillId="0" borderId="0" xfId="0" applyNumberFormat="1" applyFont="1" applyBorder="1" applyAlignment="1">
      <alignment horizontal="center" vertical="center"/>
    </xf>
    <xf numFmtId="0" fontId="32" fillId="0" borderId="0" xfId="0" applyFont="1" applyBorder="1" applyAlignment="1">
      <alignment horizontal="center" vertical="center"/>
    </xf>
    <xf numFmtId="177" fontId="32" fillId="0" borderId="0" xfId="0" applyNumberFormat="1" applyFont="1" applyBorder="1" applyAlignment="1">
      <alignment horizontal="center" vertical="center"/>
    </xf>
    <xf numFmtId="0" fontId="19" fillId="0" borderId="14" xfId="0" applyFont="1" applyBorder="1" applyAlignment="1">
      <alignment vertical="center"/>
    </xf>
    <xf numFmtId="0" fontId="19" fillId="0" borderId="19" xfId="0" applyFont="1" applyBorder="1" applyAlignment="1">
      <alignment vertical="center"/>
    </xf>
    <xf numFmtId="0" fontId="19" fillId="0" borderId="0" xfId="0" applyFont="1" applyAlignment="1">
      <alignment vertical="top"/>
    </xf>
    <xf numFmtId="38" fontId="0" fillId="0" borderId="0" xfId="48" applyFont="1" applyAlignment="1">
      <alignment vertical="center"/>
    </xf>
    <xf numFmtId="0" fontId="19" fillId="8" borderId="23" xfId="0" applyFont="1" applyFill="1" applyBorder="1" applyAlignment="1">
      <alignment horizontal="center" vertical="center"/>
    </xf>
    <xf numFmtId="0" fontId="19" fillId="8" borderId="23" xfId="0" applyFont="1" applyFill="1" applyBorder="1" applyAlignment="1">
      <alignment horizontal="center" vertical="center" wrapText="1"/>
    </xf>
    <xf numFmtId="38" fontId="23" fillId="8" borderId="23" xfId="48" applyFont="1" applyFill="1" applyBorder="1" applyAlignment="1">
      <alignment horizontal="center" vertical="center" wrapText="1"/>
    </xf>
    <xf numFmtId="0" fontId="0" fillId="0" borderId="0" xfId="0" applyAlignment="1">
      <alignment horizontal="left" vertical="center" wrapText="1"/>
    </xf>
    <xf numFmtId="0" fontId="19" fillId="0" borderId="23" xfId="0" applyFont="1" applyBorder="1" applyAlignment="1">
      <alignment vertical="center"/>
    </xf>
    <xf numFmtId="38" fontId="19" fillId="0" borderId="23" xfId="48" applyFont="1" applyBorder="1" applyAlignment="1">
      <alignment vertical="center"/>
    </xf>
    <xf numFmtId="0" fontId="0" fillId="0" borderId="0" xfId="0" applyAlignment="1">
      <alignment horizontal="lef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44" fillId="0" borderId="11" xfId="0" applyFont="1" applyBorder="1" applyAlignment="1">
      <alignment vertical="center"/>
    </xf>
    <xf numFmtId="0" fontId="44" fillId="0" borderId="20" xfId="0" applyFont="1" applyBorder="1" applyAlignment="1">
      <alignment vertical="center"/>
    </xf>
    <xf numFmtId="0" fontId="45" fillId="0" borderId="11" xfId="0" applyFont="1" applyBorder="1" applyAlignment="1">
      <alignment vertical="center"/>
    </xf>
    <xf numFmtId="0" fontId="21" fillId="0" borderId="20" xfId="0" applyFont="1" applyBorder="1" applyAlignment="1">
      <alignment vertical="center"/>
    </xf>
    <xf numFmtId="0" fontId="21" fillId="0" borderId="11" xfId="0" applyFont="1" applyBorder="1" applyAlignment="1">
      <alignment vertical="center"/>
    </xf>
    <xf numFmtId="0" fontId="19" fillId="0" borderId="0" xfId="0" applyFont="1" applyAlignment="1">
      <alignment horizontal="center" vertical="center"/>
    </xf>
    <xf numFmtId="0" fontId="21" fillId="0" borderId="11" xfId="0" applyFont="1" applyBorder="1" applyAlignment="1">
      <alignment horizontal="center" vertical="center"/>
    </xf>
    <xf numFmtId="0" fontId="21" fillId="0" borderId="20" xfId="0" applyFont="1" applyBorder="1" applyAlignment="1">
      <alignment horizontal="center" vertical="center"/>
    </xf>
    <xf numFmtId="180" fontId="21" fillId="0" borderId="10" xfId="0" applyNumberFormat="1" applyFont="1" applyBorder="1" applyAlignment="1">
      <alignment horizontal="left" vertical="center"/>
    </xf>
    <xf numFmtId="180" fontId="21" fillId="0" borderId="11" xfId="0" applyNumberFormat="1" applyFont="1" applyBorder="1" applyAlignment="1">
      <alignment horizontal="left" vertical="center"/>
    </xf>
    <xf numFmtId="180" fontId="21" fillId="0" borderId="20" xfId="0" applyNumberFormat="1" applyFont="1" applyBorder="1" applyAlignment="1">
      <alignment horizontal="left" vertical="center"/>
    </xf>
    <xf numFmtId="0" fontId="21" fillId="0" borderId="10" xfId="0" applyFont="1" applyBorder="1" applyAlignment="1">
      <alignment horizontal="center" vertical="center"/>
    </xf>
    <xf numFmtId="178" fontId="21" fillId="0" borderId="10" xfId="0" applyNumberFormat="1" applyFont="1" applyBorder="1" applyAlignment="1">
      <alignment horizontal="center" vertical="center"/>
    </xf>
    <xf numFmtId="178" fontId="21" fillId="0" borderId="11" xfId="0" applyNumberFormat="1" applyFont="1" applyBorder="1" applyAlignment="1">
      <alignment horizontal="center" vertical="center"/>
    </xf>
    <xf numFmtId="178" fontId="21" fillId="0" borderId="20" xfId="0" applyNumberFormat="1" applyFont="1" applyBorder="1" applyAlignment="1">
      <alignment horizontal="center" vertical="center"/>
    </xf>
    <xf numFmtId="2" fontId="21" fillId="0" borderId="10" xfId="0" applyNumberFormat="1" applyFont="1" applyBorder="1" applyAlignment="1">
      <alignment horizontal="center" vertical="center"/>
    </xf>
    <xf numFmtId="2" fontId="21" fillId="0" borderId="11" xfId="0" applyNumberFormat="1" applyFont="1" applyBorder="1" applyAlignment="1">
      <alignment horizontal="center" vertical="center"/>
    </xf>
    <xf numFmtId="2" fontId="21" fillId="0" borderId="20" xfId="0" applyNumberFormat="1" applyFont="1" applyBorder="1" applyAlignment="1">
      <alignment horizontal="center" vertical="center"/>
    </xf>
    <xf numFmtId="38" fontId="21" fillId="0" borderId="10" xfId="48" applyFont="1" applyBorder="1" applyAlignment="1">
      <alignment horizontal="center" vertical="center"/>
    </xf>
    <xf numFmtId="38" fontId="21" fillId="0" borderId="11" xfId="48"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20" xfId="0" applyFont="1" applyBorder="1" applyAlignment="1">
      <alignment horizontal="center" vertical="center"/>
    </xf>
    <xf numFmtId="38" fontId="21" fillId="0" borderId="10" xfId="48" applyFont="1" applyBorder="1" applyAlignment="1">
      <alignment horizontal="right" vertical="center"/>
    </xf>
    <xf numFmtId="38" fontId="21" fillId="0" borderId="11" xfId="48" applyFont="1" applyBorder="1" applyAlignment="1">
      <alignment horizontal="right" vertical="center"/>
    </xf>
    <xf numFmtId="38" fontId="21" fillId="0" borderId="11" xfId="0" applyNumberFormat="1" applyFont="1" applyBorder="1" applyAlignment="1">
      <alignment horizontal="center"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19" fillId="0" borderId="17" xfId="0" applyFont="1" applyBorder="1" applyAlignment="1">
      <alignment horizontal="center" vertical="center"/>
    </xf>
    <xf numFmtId="0" fontId="19" fillId="0" borderId="19" xfId="0" applyFont="1" applyBorder="1" applyAlignment="1">
      <alignment horizontal="center" vertical="center"/>
    </xf>
    <xf numFmtId="177" fontId="25" fillId="0" borderId="23" xfId="0" applyNumberFormat="1" applyFont="1" applyBorder="1" applyAlignment="1">
      <alignment horizontal="right" vertical="center"/>
    </xf>
    <xf numFmtId="0" fontId="24" fillId="0" borderId="23" xfId="0" applyFont="1" applyBorder="1" applyAlignment="1">
      <alignment horizontal="center" vertical="center" wrapText="1"/>
    </xf>
    <xf numFmtId="0" fontId="24" fillId="0" borderId="23" xfId="0" applyFont="1" applyBorder="1" applyAlignment="1">
      <alignment horizontal="center" vertical="center"/>
    </xf>
    <xf numFmtId="0" fontId="19" fillId="0" borderId="23" xfId="0" applyFont="1" applyBorder="1" applyAlignment="1">
      <alignment horizontal="center" vertical="center"/>
    </xf>
    <xf numFmtId="0" fontId="25" fillId="0" borderId="23" xfId="0" applyFont="1" applyBorder="1" applyAlignment="1">
      <alignment horizontal="center" vertical="center"/>
    </xf>
    <xf numFmtId="38" fontId="25" fillId="0" borderId="23" xfId="48"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38" fontId="19" fillId="0" borderId="10" xfId="48" applyFont="1" applyBorder="1" applyAlignment="1">
      <alignment horizontal="center" vertical="center"/>
    </xf>
    <xf numFmtId="38" fontId="19" fillId="0" borderId="11" xfId="48" applyFont="1" applyBorder="1" applyAlignment="1">
      <alignment horizontal="center" vertical="center"/>
    </xf>
    <xf numFmtId="0" fontId="19" fillId="0" borderId="21" xfId="0" applyFont="1" applyBorder="1" applyAlignment="1">
      <alignment horizontal="left" vertical="center"/>
    </xf>
    <xf numFmtId="38" fontId="25" fillId="0" borderId="22" xfId="0" applyNumberFormat="1" applyFont="1" applyBorder="1" applyAlignment="1">
      <alignment horizontal="center" vertical="center"/>
    </xf>
    <xf numFmtId="0" fontId="25" fillId="0" borderId="22" xfId="0" applyFont="1" applyBorder="1" applyAlignment="1">
      <alignment horizontal="center" vertical="center"/>
    </xf>
    <xf numFmtId="177" fontId="25" fillId="0" borderId="22" xfId="0" applyNumberFormat="1" applyFont="1" applyBorder="1" applyAlignment="1">
      <alignment horizontal="right" vertical="center"/>
    </xf>
    <xf numFmtId="0" fontId="25" fillId="0" borderId="22" xfId="0" applyFont="1" applyBorder="1" applyAlignment="1">
      <alignment horizontal="right"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38" fontId="19" fillId="0" borderId="12" xfId="48" applyFont="1" applyBorder="1" applyAlignment="1">
      <alignment horizontal="left" vertical="center"/>
    </xf>
    <xf numFmtId="38" fontId="19" fillId="0" borderId="13" xfId="48" applyFont="1" applyBorder="1" applyAlignment="1">
      <alignment horizontal="left" vertical="center"/>
    </xf>
    <xf numFmtId="0" fontId="21" fillId="0" borderId="23" xfId="0" applyFont="1" applyBorder="1" applyAlignment="1">
      <alignment horizontal="center" vertical="center"/>
    </xf>
    <xf numFmtId="0" fontId="21" fillId="0" borderId="23" xfId="0" applyFont="1" applyBorder="1" applyAlignment="1">
      <alignment horizontal="left" vertical="center"/>
    </xf>
    <xf numFmtId="38" fontId="21" fillId="0" borderId="20" xfId="48"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38" fontId="19" fillId="0" borderId="17" xfId="0" applyNumberFormat="1" applyFont="1" applyBorder="1" applyAlignment="1">
      <alignment horizontal="center" vertical="center"/>
    </xf>
    <xf numFmtId="0" fontId="19" fillId="0" borderId="18" xfId="0" applyFont="1" applyBorder="1" applyAlignment="1">
      <alignment horizontal="center" vertical="center"/>
    </xf>
    <xf numFmtId="0" fontId="26" fillId="0" borderId="0" xfId="0" applyFont="1" applyAlignment="1">
      <alignment horizontal="center" vertical="center"/>
    </xf>
    <xf numFmtId="0" fontId="28" fillId="0" borderId="11" xfId="0" applyFont="1" applyBorder="1" applyAlignment="1">
      <alignment horizontal="center" vertical="center"/>
    </xf>
    <xf numFmtId="0" fontId="28" fillId="0" borderId="20" xfId="0" applyFont="1" applyBorder="1" applyAlignment="1">
      <alignment horizontal="center" vertical="center"/>
    </xf>
    <xf numFmtId="12" fontId="45" fillId="0" borderId="10" xfId="0" applyNumberFormat="1" applyFont="1" applyBorder="1" applyAlignment="1">
      <alignment horizontal="left" vertical="center"/>
    </xf>
    <xf numFmtId="12" fontId="45" fillId="0" borderId="11" xfId="0" applyNumberFormat="1" applyFont="1" applyBorder="1" applyAlignment="1">
      <alignment horizontal="left" vertical="center"/>
    </xf>
    <xf numFmtId="12" fontId="45" fillId="0" borderId="20" xfId="0" applyNumberFormat="1" applyFont="1" applyBorder="1" applyAlignment="1">
      <alignment horizontal="lef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20" xfId="0" applyFont="1" applyBorder="1" applyAlignment="1">
      <alignment horizontal="center" vertical="center"/>
    </xf>
    <xf numFmtId="178" fontId="45" fillId="0" borderId="10" xfId="0" applyNumberFormat="1" applyFont="1" applyBorder="1" applyAlignment="1">
      <alignment horizontal="center" vertical="center"/>
    </xf>
    <xf numFmtId="178" fontId="45" fillId="0" borderId="11" xfId="0" applyNumberFormat="1" applyFont="1" applyBorder="1" applyAlignment="1">
      <alignment horizontal="center" vertical="center"/>
    </xf>
    <xf numFmtId="178" fontId="45" fillId="0" borderId="20" xfId="0" applyNumberFormat="1" applyFont="1" applyBorder="1" applyAlignment="1">
      <alignment horizontal="center" vertical="center"/>
    </xf>
    <xf numFmtId="12" fontId="21" fillId="0" borderId="10" xfId="0" applyNumberFormat="1" applyFont="1" applyBorder="1" applyAlignment="1">
      <alignment horizontal="left" vertical="center"/>
    </xf>
    <xf numFmtId="12" fontId="21" fillId="0" borderId="11" xfId="0" applyNumberFormat="1" applyFont="1" applyBorder="1" applyAlignment="1">
      <alignment horizontal="left" vertical="center"/>
    </xf>
    <xf numFmtId="12" fontId="21" fillId="0" borderId="20" xfId="0" applyNumberFormat="1" applyFont="1" applyBorder="1" applyAlignment="1">
      <alignment horizontal="left" vertical="center"/>
    </xf>
    <xf numFmtId="2" fontId="45" fillId="0" borderId="10" xfId="0" applyNumberFormat="1" applyFont="1" applyBorder="1" applyAlignment="1">
      <alignment horizontal="center" vertical="center"/>
    </xf>
    <xf numFmtId="2" fontId="45" fillId="0" borderId="11" xfId="0" applyNumberFormat="1" applyFont="1" applyBorder="1" applyAlignment="1">
      <alignment horizontal="center" vertical="center"/>
    </xf>
    <xf numFmtId="2" fontId="45" fillId="0" borderId="20" xfId="0" applyNumberFormat="1" applyFont="1" applyBorder="1" applyAlignment="1">
      <alignment horizontal="center" vertical="center"/>
    </xf>
    <xf numFmtId="178" fontId="28" fillId="0" borderId="11" xfId="0" applyNumberFormat="1" applyFont="1" applyBorder="1" applyAlignment="1">
      <alignment horizontal="center" vertical="center"/>
    </xf>
    <xf numFmtId="178" fontId="28" fillId="0" borderId="20" xfId="0" applyNumberFormat="1" applyFont="1" applyBorder="1" applyAlignment="1">
      <alignment horizontal="center" vertical="center"/>
    </xf>
    <xf numFmtId="2" fontId="28" fillId="0" borderId="11" xfId="0" applyNumberFormat="1" applyFont="1" applyBorder="1" applyAlignment="1">
      <alignment horizontal="center" vertical="center"/>
    </xf>
    <xf numFmtId="2" fontId="28" fillId="0" borderId="20" xfId="0" applyNumberFormat="1" applyFont="1" applyBorder="1" applyAlignment="1">
      <alignment horizontal="center" vertical="center"/>
    </xf>
    <xf numFmtId="38" fontId="45" fillId="0" borderId="10" xfId="48" applyFont="1" applyBorder="1" applyAlignment="1">
      <alignment horizontal="center" vertical="center"/>
    </xf>
    <xf numFmtId="38" fontId="45" fillId="0" borderId="11" xfId="48"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20" xfId="0" applyFont="1" applyBorder="1" applyAlignment="1">
      <alignment horizontal="center" vertical="center"/>
    </xf>
    <xf numFmtId="38" fontId="28" fillId="0" borderId="10" xfId="48" applyFont="1" applyBorder="1" applyAlignment="1">
      <alignment horizontal="right" vertical="center"/>
    </xf>
    <xf numFmtId="38" fontId="28" fillId="0" borderId="11" xfId="48" applyFont="1" applyBorder="1" applyAlignment="1">
      <alignment horizontal="right" vertical="center"/>
    </xf>
    <xf numFmtId="38" fontId="35" fillId="0" borderId="11" xfId="0" applyNumberFormat="1" applyFont="1" applyBorder="1" applyAlignment="1">
      <alignment horizontal="center" vertical="center"/>
    </xf>
    <xf numFmtId="0" fontId="35" fillId="0" borderId="11" xfId="0" applyFont="1" applyBorder="1" applyAlignment="1">
      <alignment horizontal="center" vertical="center"/>
    </xf>
    <xf numFmtId="0" fontId="31" fillId="0" borderId="23" xfId="0" applyFont="1" applyBorder="1" applyAlignment="1">
      <alignment horizontal="center" vertical="center" wrapText="1"/>
    </xf>
    <xf numFmtId="0" fontId="31" fillId="0" borderId="23" xfId="0" applyFont="1" applyBorder="1" applyAlignment="1">
      <alignment horizontal="center" vertical="center"/>
    </xf>
    <xf numFmtId="0" fontId="26" fillId="0" borderId="23" xfId="0" applyFont="1" applyBorder="1" applyAlignment="1">
      <alignment horizontal="center" vertical="center"/>
    </xf>
    <xf numFmtId="0" fontId="32" fillId="0" borderId="23" xfId="0" applyFont="1" applyBorder="1" applyAlignment="1">
      <alignment horizontal="center" vertical="center"/>
    </xf>
    <xf numFmtId="38" fontId="32" fillId="0" borderId="23" xfId="48" applyFont="1" applyBorder="1" applyAlignment="1">
      <alignment horizontal="center" vertical="center"/>
    </xf>
    <xf numFmtId="177" fontId="32" fillId="0" borderId="23" xfId="0" applyNumberFormat="1" applyFont="1" applyBorder="1" applyAlignment="1">
      <alignment horizontal="center" vertical="center"/>
    </xf>
    <xf numFmtId="38" fontId="32" fillId="0" borderId="22" xfId="0" applyNumberFormat="1" applyFont="1" applyBorder="1" applyAlignment="1">
      <alignment horizontal="center" vertical="center"/>
    </xf>
    <xf numFmtId="0" fontId="32" fillId="0" borderId="22" xfId="0" applyFont="1" applyBorder="1" applyAlignment="1">
      <alignment horizontal="center" vertical="center"/>
    </xf>
    <xf numFmtId="177" fontId="32" fillId="0" borderId="22" xfId="0" applyNumberFormat="1" applyFont="1" applyBorder="1" applyAlignment="1">
      <alignment horizontal="center" vertical="center"/>
    </xf>
    <xf numFmtId="0" fontId="28" fillId="0" borderId="10" xfId="0" applyFont="1" applyBorder="1" applyAlignment="1">
      <alignment horizontal="center" vertical="center"/>
    </xf>
    <xf numFmtId="0" fontId="28" fillId="0" borderId="23" xfId="0" applyFont="1" applyBorder="1" applyAlignment="1">
      <alignment horizontal="center" vertical="center"/>
    </xf>
    <xf numFmtId="38" fontId="28" fillId="0" borderId="10" xfId="48" applyFont="1" applyBorder="1" applyAlignment="1">
      <alignment horizontal="center" vertical="center"/>
    </xf>
    <xf numFmtId="38" fontId="28" fillId="0" borderId="11" xfId="48" applyFont="1" applyBorder="1" applyAlignment="1">
      <alignment horizontal="center" vertical="center"/>
    </xf>
    <xf numFmtId="0" fontId="26" fillId="0" borderId="24" xfId="0" applyFont="1" applyBorder="1" applyAlignment="1">
      <alignment horizontal="center" vertical="center"/>
    </xf>
    <xf numFmtId="0" fontId="26" fillId="0" borderId="30" xfId="0" applyFont="1" applyBorder="1"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31" xfId="0" applyFont="1" applyBorder="1" applyAlignment="1">
      <alignment horizontal="center" vertical="center"/>
    </xf>
    <xf numFmtId="0" fontId="26" fillId="0" borderId="27" xfId="0" applyFont="1" applyBorder="1" applyAlignment="1">
      <alignment horizontal="center" vertical="center"/>
    </xf>
    <xf numFmtId="0" fontId="28" fillId="0" borderId="23" xfId="0" applyFont="1" applyBorder="1" applyAlignment="1">
      <alignment horizontal="left" vertical="center"/>
    </xf>
    <xf numFmtId="38" fontId="28" fillId="0" borderId="20" xfId="48" applyFont="1" applyBorder="1" applyAlignment="1">
      <alignment horizontal="center" vertical="center"/>
    </xf>
    <xf numFmtId="38" fontId="28" fillId="0" borderId="17" xfId="0" applyNumberFormat="1" applyFont="1" applyBorder="1" applyAlignment="1">
      <alignment horizontal="center" vertical="center"/>
    </xf>
    <xf numFmtId="0" fontId="28" fillId="0" borderId="18" xfId="0" applyFont="1" applyBorder="1" applyAlignment="1">
      <alignment horizontal="center" vertical="center"/>
    </xf>
    <xf numFmtId="38" fontId="28" fillId="0" borderId="11"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13</xdr:row>
      <xdr:rowOff>219075</xdr:rowOff>
    </xdr:from>
    <xdr:to>
      <xdr:col>8</xdr:col>
      <xdr:colOff>19050</xdr:colOff>
      <xdr:row>18</xdr:row>
      <xdr:rowOff>190500</xdr:rowOff>
    </xdr:to>
    <xdr:sp>
      <xdr:nvSpPr>
        <xdr:cNvPr id="1" name="線吹き出し 2 (枠付き) 1"/>
        <xdr:cNvSpPr>
          <a:spLocks/>
        </xdr:cNvSpPr>
      </xdr:nvSpPr>
      <xdr:spPr>
        <a:xfrm>
          <a:off x="714375" y="3505200"/>
          <a:ext cx="1609725" cy="1162050"/>
        </a:xfrm>
        <a:prstGeom prst="borderCallout2">
          <a:avLst>
            <a:gd name="adj1" fmla="val -91902"/>
            <a:gd name="adj2" fmla="val 58657"/>
            <a:gd name="adj3" fmla="val -51356"/>
          </a:avLst>
        </a:prstGeom>
        <a:noFill/>
        <a:ln w="12700" cmpd="sng">
          <a:solidFill>
            <a:srgbClr val="FF0000"/>
          </a:solidFill>
          <a:headEnd type="none"/>
          <a:tailEnd type="none"/>
        </a:ln>
      </xdr:spPr>
      <xdr:txBody>
        <a:bodyPr vertOverflow="clip" wrap="square"/>
        <a:p>
          <a:pPr algn="l">
            <a:defRPr/>
          </a:pPr>
          <a:r>
            <a:rPr lang="en-US" cap="none" sz="800" b="0" i="0" u="none" baseline="0">
              <a:solidFill>
                <a:srgbClr val="000000"/>
              </a:solidFill>
            </a:rPr>
            <a:t>（許可行政庁あて）</a:t>
          </a:r>
          <a:r>
            <a:rPr lang="en-US" cap="none" sz="800" b="0" i="0" u="none" baseline="0">
              <a:solidFill>
                <a:srgbClr val="000000"/>
              </a:solidFill>
            </a:rPr>
            <a:t>
</a:t>
          </a:r>
          <a:r>
            <a:rPr lang="en-US" cap="none" sz="800" b="0" i="0" u="none" baseline="0">
              <a:solidFill>
                <a:srgbClr val="000000"/>
              </a:solidFill>
            </a:rPr>
            <a:t>〇〇地方整備局長</a:t>
          </a:r>
          <a:r>
            <a:rPr lang="en-US" cap="none" sz="800" b="0" i="0" u="none" baseline="0">
              <a:solidFill>
                <a:srgbClr val="000000"/>
              </a:solidFill>
            </a:rPr>
            <a:t>
</a:t>
          </a:r>
          <a:r>
            <a:rPr lang="en-US" cap="none" sz="800" b="0" i="0" u="none" baseline="0">
              <a:solidFill>
                <a:srgbClr val="000000"/>
              </a:solidFill>
            </a:rPr>
            <a:t>北海道開発局長</a:t>
          </a:r>
          <a:r>
            <a:rPr lang="en-US" cap="none" sz="800" b="0" i="0" u="none" baseline="0">
              <a:solidFill>
                <a:srgbClr val="000000"/>
              </a:solidFill>
            </a:rPr>
            <a:t>
</a:t>
          </a:r>
          <a:r>
            <a:rPr lang="en-US" cap="none" sz="800" b="0" i="0" u="none" baseline="0">
              <a:solidFill>
                <a:srgbClr val="000000"/>
              </a:solidFill>
            </a:rPr>
            <a:t>沖縄総合事務局長</a:t>
          </a:r>
          <a:r>
            <a:rPr lang="en-US" cap="none" sz="800" b="0" i="0" u="none" baseline="0">
              <a:solidFill>
                <a:srgbClr val="000000"/>
              </a:solidFill>
            </a:rPr>
            <a:t>
</a:t>
          </a:r>
          <a:r>
            <a:rPr lang="en-US" cap="none" sz="800" b="0" i="0" u="none" baseline="0">
              <a:solidFill>
                <a:srgbClr val="000000"/>
              </a:solidFill>
            </a:rPr>
            <a:t>〇〇都道府県知事</a:t>
          </a:r>
          <a:r>
            <a:rPr lang="en-US" cap="none" sz="800" b="0" i="0" u="none" baseline="0">
              <a:solidFill>
                <a:srgbClr val="000000"/>
              </a:solidFill>
            </a:rPr>
            <a:t>
</a:t>
          </a:r>
          <a:r>
            <a:rPr lang="en-US" cap="none" sz="800" b="0" i="0" u="none" baseline="0">
              <a:solidFill>
                <a:srgbClr val="FF0000"/>
              </a:solidFill>
            </a:rPr>
            <a:t>（リストから選択して下さい。）</a:t>
          </a:r>
        </a:p>
      </xdr:txBody>
    </xdr:sp>
    <xdr:clientData/>
  </xdr:twoCellAnchor>
  <xdr:twoCellAnchor>
    <xdr:from>
      <xdr:col>0</xdr:col>
      <xdr:colOff>171450</xdr:colOff>
      <xdr:row>29</xdr:row>
      <xdr:rowOff>114300</xdr:rowOff>
    </xdr:from>
    <xdr:to>
      <xdr:col>14</xdr:col>
      <xdr:colOff>171450</xdr:colOff>
      <xdr:row>30</xdr:row>
      <xdr:rowOff>95250</xdr:rowOff>
    </xdr:to>
    <xdr:sp>
      <xdr:nvSpPr>
        <xdr:cNvPr id="2" name="線吹き出し 2 (枠付き) 4"/>
        <xdr:cNvSpPr>
          <a:spLocks/>
        </xdr:cNvSpPr>
      </xdr:nvSpPr>
      <xdr:spPr>
        <a:xfrm>
          <a:off x="171450" y="7210425"/>
          <a:ext cx="4019550" cy="219075"/>
        </a:xfrm>
        <a:prstGeom prst="borderCallout2">
          <a:avLst>
            <a:gd name="adj1" fmla="val 68532"/>
            <a:gd name="adj2" fmla="val -39712"/>
            <a:gd name="adj3" fmla="val 57634"/>
            <a:gd name="adj4" fmla="val 4004"/>
            <a:gd name="adj5" fmla="val 50407"/>
            <a:gd name="adj6" fmla="val 1476"/>
          </a:avLst>
        </a:prstGeom>
        <a:noFill/>
        <a:ln w="12700" cmpd="sng">
          <a:solidFill>
            <a:srgbClr val="FF0000"/>
          </a:solidFill>
          <a:headEnd type="none"/>
          <a:tailEnd type="none"/>
        </a:ln>
      </xdr:spPr>
      <xdr:txBody>
        <a:bodyPr vertOverflow="clip" wrap="square"/>
        <a:p>
          <a:pPr algn="l">
            <a:defRPr/>
          </a:pPr>
          <a:r>
            <a:rPr lang="en-US" cap="none" sz="800" b="0" i="0" u="none" baseline="0">
              <a:solidFill>
                <a:srgbClr val="000000"/>
              </a:solidFill>
            </a:rPr>
            <a:t>供託に係る新築住宅の戸数（５５㎡以下と共同請負の戸数を除く）を記載</a:t>
          </a:r>
        </a:p>
      </xdr:txBody>
    </xdr:sp>
    <xdr:clientData/>
  </xdr:twoCellAnchor>
  <xdr:twoCellAnchor>
    <xdr:from>
      <xdr:col>3</xdr:col>
      <xdr:colOff>9525</xdr:colOff>
      <xdr:row>33</xdr:row>
      <xdr:rowOff>133350</xdr:rowOff>
    </xdr:from>
    <xdr:to>
      <xdr:col>14</xdr:col>
      <xdr:colOff>142875</xdr:colOff>
      <xdr:row>34</xdr:row>
      <xdr:rowOff>161925</xdr:rowOff>
    </xdr:to>
    <xdr:sp>
      <xdr:nvSpPr>
        <xdr:cNvPr id="3" name="線吹き出し 2 (枠付き) 6"/>
        <xdr:cNvSpPr>
          <a:spLocks/>
        </xdr:cNvSpPr>
      </xdr:nvSpPr>
      <xdr:spPr>
        <a:xfrm>
          <a:off x="866775" y="8181975"/>
          <a:ext cx="3295650" cy="266700"/>
        </a:xfrm>
        <a:prstGeom prst="borderCallout2">
          <a:avLst>
            <a:gd name="adj1" fmla="val 74532"/>
            <a:gd name="adj2" fmla="val -43736"/>
            <a:gd name="adj3" fmla="val 57634"/>
            <a:gd name="adj4" fmla="val 4004"/>
            <a:gd name="adj5" fmla="val 50407"/>
            <a:gd name="adj6" fmla="val 1476"/>
          </a:avLst>
        </a:prstGeom>
        <a:noFill/>
        <a:ln w="12700" cmpd="sng">
          <a:solidFill>
            <a:srgbClr val="FF0000"/>
          </a:solidFill>
          <a:headEnd type="none"/>
          <a:tailEnd type="none"/>
        </a:ln>
      </xdr:spPr>
      <xdr:txBody>
        <a:bodyPr vertOverflow="clip" wrap="square"/>
        <a:p>
          <a:pPr algn="l">
            <a:defRPr/>
          </a:pPr>
          <a:r>
            <a:rPr lang="en-US" cap="none" sz="800" b="0" i="0" u="none" baseline="0">
              <a:solidFill>
                <a:srgbClr val="000000"/>
              </a:solidFill>
            </a:rPr>
            <a:t>床面積５５㎡以下の戸数（共同請負の戸数を除く）を記載</a:t>
          </a:r>
        </a:p>
      </xdr:txBody>
    </xdr:sp>
    <xdr:clientData/>
  </xdr:twoCellAnchor>
  <xdr:twoCellAnchor>
    <xdr:from>
      <xdr:col>2</xdr:col>
      <xdr:colOff>247650</xdr:colOff>
      <xdr:row>40</xdr:row>
      <xdr:rowOff>76200</xdr:rowOff>
    </xdr:from>
    <xdr:to>
      <xdr:col>14</xdr:col>
      <xdr:colOff>142875</xdr:colOff>
      <xdr:row>42</xdr:row>
      <xdr:rowOff>9525</xdr:rowOff>
    </xdr:to>
    <xdr:sp>
      <xdr:nvSpPr>
        <xdr:cNvPr id="4" name="線吹き出し 2 (枠付き) 7"/>
        <xdr:cNvSpPr>
          <a:spLocks/>
        </xdr:cNvSpPr>
      </xdr:nvSpPr>
      <xdr:spPr>
        <a:xfrm>
          <a:off x="819150" y="9791700"/>
          <a:ext cx="3343275" cy="409575"/>
        </a:xfrm>
        <a:prstGeom prst="borderCallout2">
          <a:avLst>
            <a:gd name="adj1" fmla="val 74532"/>
            <a:gd name="adj2" fmla="val -43736"/>
            <a:gd name="adj3" fmla="val 57634"/>
            <a:gd name="adj4" fmla="val 4004"/>
            <a:gd name="adj5" fmla="val 50050"/>
            <a:gd name="adj6" fmla="val 3805"/>
          </a:avLst>
        </a:prstGeom>
        <a:noFill/>
        <a:ln w="12700" cmpd="sng">
          <a:solidFill>
            <a:srgbClr val="FF0000"/>
          </a:solidFill>
          <a:headEnd type="none"/>
          <a:tailEnd type="none"/>
        </a:ln>
      </xdr:spPr>
      <xdr:txBody>
        <a:bodyPr vertOverflow="clip" wrap="square"/>
        <a:p>
          <a:pPr algn="l">
            <a:defRPr/>
          </a:pPr>
          <a:r>
            <a:rPr lang="en-US" cap="none" sz="800" b="0" i="0" u="none" baseline="0">
              <a:solidFill>
                <a:srgbClr val="000000"/>
              </a:solidFill>
            </a:rPr>
            <a:t>共同請負の戸数（</a:t>
          </a:r>
          <a:r>
            <a:rPr lang="en-US" cap="none" sz="800" b="0" i="0" u="none" baseline="0">
              <a:solidFill>
                <a:srgbClr val="000000"/>
              </a:solidFill>
            </a:rPr>
            <a:t>床面積５５㎡以下の戸数</a:t>
          </a:r>
          <a:r>
            <a:rPr lang="en-US" cap="none" sz="800" b="0" i="0" u="none" baseline="0">
              <a:solidFill>
                <a:srgbClr val="000000"/>
              </a:solidFill>
            </a:rPr>
            <a:t>を除く）を記載</a:t>
          </a:r>
          <a:r>
            <a:rPr lang="en-US" cap="none" sz="800" b="0" i="0" u="none" baseline="0">
              <a:solidFill>
                <a:srgbClr val="000000"/>
              </a:solidFill>
            </a:rPr>
            <a:t>
</a:t>
          </a:r>
          <a:r>
            <a:rPr lang="en-US" cap="none" sz="800" b="0" i="0" u="none" baseline="0">
              <a:solidFill>
                <a:srgbClr val="FF0000"/>
              </a:solidFill>
            </a:rPr>
            <a:t>（自動計算のため入力不要）</a:t>
          </a:r>
        </a:p>
      </xdr:txBody>
    </xdr:sp>
    <xdr:clientData/>
  </xdr:twoCellAnchor>
  <xdr:twoCellAnchor>
    <xdr:from>
      <xdr:col>0</xdr:col>
      <xdr:colOff>28575</xdr:colOff>
      <xdr:row>42</xdr:row>
      <xdr:rowOff>142875</xdr:rowOff>
    </xdr:from>
    <xdr:to>
      <xdr:col>2</xdr:col>
      <xdr:colOff>219075</xdr:colOff>
      <xdr:row>45</xdr:row>
      <xdr:rowOff>219075</xdr:rowOff>
    </xdr:to>
    <xdr:sp>
      <xdr:nvSpPr>
        <xdr:cNvPr id="5" name="線吹き出し 2 (枠付き) 8"/>
        <xdr:cNvSpPr>
          <a:spLocks/>
        </xdr:cNvSpPr>
      </xdr:nvSpPr>
      <xdr:spPr>
        <a:xfrm>
          <a:off x="28575" y="10334625"/>
          <a:ext cx="762000" cy="790575"/>
        </a:xfrm>
        <a:prstGeom prst="borderCallout2">
          <a:avLst>
            <a:gd name="adj1" fmla="val 53888"/>
            <a:gd name="adj2" fmla="val 88416"/>
            <a:gd name="adj3" fmla="val 111"/>
            <a:gd name="adj4" fmla="val 83208"/>
            <a:gd name="adj5" fmla="val -967"/>
            <a:gd name="adj6" fmla="val 49226"/>
          </a:avLst>
        </a:prstGeom>
        <a:solidFill>
          <a:srgbClr val="FFFFFF"/>
        </a:solidFill>
        <a:ln w="12700" cmpd="sng">
          <a:solidFill>
            <a:srgbClr val="FF0000"/>
          </a:solidFill>
          <a:headEnd type="none"/>
          <a:tailEnd type="none"/>
        </a:ln>
      </xdr:spPr>
      <xdr:txBody>
        <a:bodyPr vertOverflow="clip" wrap="square"/>
        <a:p>
          <a:pPr algn="l">
            <a:defRPr/>
          </a:pPr>
          <a:r>
            <a:rPr lang="en-US" cap="none" sz="800" b="0" i="0" u="none" baseline="0">
              <a:solidFill>
                <a:srgbClr val="000000"/>
              </a:solidFill>
            </a:rPr>
            <a:t>自社の負担割合を記載</a:t>
          </a:r>
          <a:r>
            <a:rPr lang="en-US" cap="none" sz="800" b="0" i="0" u="none" baseline="0">
              <a:solidFill>
                <a:srgbClr val="000000"/>
              </a:solidFill>
            </a:rPr>
            <a:t>
</a:t>
          </a:r>
          <a:r>
            <a:rPr lang="en-US" cap="none" sz="800" b="0" i="0" u="none" baseline="0">
              <a:solidFill>
                <a:srgbClr val="000000"/>
              </a:solidFill>
            </a:rPr>
            <a:t>百分率の場合は「〇％」と記載</a:t>
          </a:r>
        </a:p>
      </xdr:txBody>
    </xdr:sp>
    <xdr:clientData/>
  </xdr:twoCellAnchor>
  <xdr:twoCellAnchor>
    <xdr:from>
      <xdr:col>5</xdr:col>
      <xdr:colOff>19050</xdr:colOff>
      <xdr:row>46</xdr:row>
      <xdr:rowOff>38100</xdr:rowOff>
    </xdr:from>
    <xdr:to>
      <xdr:col>12</xdr:col>
      <xdr:colOff>266700</xdr:colOff>
      <xdr:row>47</xdr:row>
      <xdr:rowOff>38100</xdr:rowOff>
    </xdr:to>
    <xdr:sp>
      <xdr:nvSpPr>
        <xdr:cNvPr id="6" name="線吹き出し 2 (枠付き) 9"/>
        <xdr:cNvSpPr>
          <a:spLocks/>
        </xdr:cNvSpPr>
      </xdr:nvSpPr>
      <xdr:spPr>
        <a:xfrm>
          <a:off x="1447800" y="11182350"/>
          <a:ext cx="2266950" cy="238125"/>
        </a:xfrm>
        <a:prstGeom prst="borderCallout2">
          <a:avLst>
            <a:gd name="adj1" fmla="val 79236"/>
            <a:gd name="adj2" fmla="val -7925"/>
            <a:gd name="adj3" fmla="val 61986"/>
            <a:gd name="adj4" fmla="val -7995"/>
            <a:gd name="adj5" fmla="val 50407"/>
            <a:gd name="adj6" fmla="val -10523"/>
          </a:avLst>
        </a:prstGeom>
        <a:solidFill>
          <a:srgbClr val="FFFFFF"/>
        </a:solidFill>
        <a:ln w="12700" cmpd="sng">
          <a:solidFill>
            <a:srgbClr val="FF0000"/>
          </a:solidFill>
          <a:headEnd type="none"/>
          <a:tailEnd type="none"/>
        </a:ln>
      </xdr:spPr>
      <xdr:txBody>
        <a:bodyPr vertOverflow="clip" wrap="square"/>
        <a:p>
          <a:pPr algn="l">
            <a:defRPr/>
          </a:pPr>
          <a:r>
            <a:rPr lang="en-US" cap="none" sz="800" b="0" i="0" u="none" baseline="0">
              <a:solidFill>
                <a:srgbClr val="000000"/>
              </a:solidFill>
            </a:rPr>
            <a:t>負担割合ごとの合計戸数をを記載</a:t>
          </a:r>
        </a:p>
      </xdr:txBody>
    </xdr:sp>
    <xdr:clientData/>
  </xdr:twoCellAnchor>
  <xdr:twoCellAnchor>
    <xdr:from>
      <xdr:col>4</xdr:col>
      <xdr:colOff>95250</xdr:colOff>
      <xdr:row>48</xdr:row>
      <xdr:rowOff>104775</xdr:rowOff>
    </xdr:from>
    <xdr:to>
      <xdr:col>10</xdr:col>
      <xdr:colOff>266700</xdr:colOff>
      <xdr:row>51</xdr:row>
      <xdr:rowOff>66675</xdr:rowOff>
    </xdr:to>
    <xdr:sp>
      <xdr:nvSpPr>
        <xdr:cNvPr id="7" name="線吹き出し 2 (枠付き) 10"/>
        <xdr:cNvSpPr>
          <a:spLocks/>
        </xdr:cNvSpPr>
      </xdr:nvSpPr>
      <xdr:spPr>
        <a:xfrm>
          <a:off x="1238250" y="11725275"/>
          <a:ext cx="1905000" cy="676275"/>
        </a:xfrm>
        <a:prstGeom prst="borderCallout2">
          <a:avLst>
            <a:gd name="adj1" fmla="val 174314"/>
            <a:gd name="adj2" fmla="val -76708"/>
            <a:gd name="adj3" fmla="val 116680"/>
            <a:gd name="adj4" fmla="val -3731"/>
            <a:gd name="adj5" fmla="val 50490"/>
            <a:gd name="adj6" fmla="val -4282"/>
          </a:avLst>
        </a:prstGeom>
        <a:solidFill>
          <a:srgbClr val="FFFFFF"/>
        </a:solidFill>
        <a:ln w="12700" cmpd="sng">
          <a:solidFill>
            <a:srgbClr val="FF0000"/>
          </a:solidFill>
          <a:headEnd type="none"/>
          <a:tailEnd type="none"/>
        </a:ln>
      </xdr:spPr>
      <xdr:txBody>
        <a:bodyPr vertOverflow="clip" wrap="square"/>
        <a:p>
          <a:pPr algn="l">
            <a:defRPr/>
          </a:pPr>
          <a:r>
            <a:rPr lang="en-US" cap="none" sz="800" b="0" i="0" u="none" baseline="0">
              <a:solidFill>
                <a:srgbClr val="000000"/>
              </a:solidFill>
            </a:rPr>
            <a:t>特例の適用前戸数</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自社の瑕疵負担割合</a:t>
          </a:r>
          <a:r>
            <a:rPr lang="en-US" cap="none" sz="800" b="0" i="0" u="none" baseline="0">
              <a:solidFill>
                <a:srgbClr val="000000"/>
              </a:solidFill>
            </a:rPr>
            <a:t>
</a:t>
          </a:r>
          <a:r>
            <a:rPr lang="en-US" cap="none" sz="800" b="0" i="0" u="none" baseline="0">
              <a:solidFill>
                <a:srgbClr val="FF0000"/>
              </a:solidFill>
            </a:rPr>
            <a:t>（自動計算のため入力不要）</a:t>
          </a:r>
        </a:p>
      </xdr:txBody>
    </xdr:sp>
    <xdr:clientData/>
  </xdr:twoCellAnchor>
  <xdr:twoCellAnchor>
    <xdr:from>
      <xdr:col>0</xdr:col>
      <xdr:colOff>0</xdr:colOff>
      <xdr:row>69</xdr:row>
      <xdr:rowOff>190500</xdr:rowOff>
    </xdr:from>
    <xdr:to>
      <xdr:col>21</xdr:col>
      <xdr:colOff>209550</xdr:colOff>
      <xdr:row>70</xdr:row>
      <xdr:rowOff>219075</xdr:rowOff>
    </xdr:to>
    <xdr:sp>
      <xdr:nvSpPr>
        <xdr:cNvPr id="8" name="線吹き出し 2 (枠付き) 12"/>
        <xdr:cNvSpPr>
          <a:spLocks/>
        </xdr:cNvSpPr>
      </xdr:nvSpPr>
      <xdr:spPr>
        <a:xfrm>
          <a:off x="0" y="16811625"/>
          <a:ext cx="6257925" cy="266700"/>
        </a:xfrm>
        <a:prstGeom prst="borderCallout2">
          <a:avLst>
            <a:gd name="adj1" fmla="val 52625"/>
            <a:gd name="adj2" fmla="val -53157"/>
            <a:gd name="adj3" fmla="val 51069"/>
            <a:gd name="adj4" fmla="val 11361"/>
            <a:gd name="adj5" fmla="val 49810"/>
            <a:gd name="adj6" fmla="val 9476"/>
          </a:avLst>
        </a:prstGeom>
        <a:solidFill>
          <a:srgbClr val="FFFFFF"/>
        </a:solidFill>
        <a:ln w="12700" cmpd="sng">
          <a:solidFill>
            <a:srgbClr val="FF0000"/>
          </a:solidFill>
          <a:headEnd type="none"/>
          <a:tailEnd type="none"/>
        </a:ln>
      </xdr:spPr>
      <xdr:txBody>
        <a:bodyPr vertOverflow="clip" wrap="square"/>
        <a:p>
          <a:pPr algn="l">
            <a:defRPr/>
          </a:pPr>
          <a:r>
            <a:rPr lang="en-US" cap="none" sz="800" b="0" i="0" u="none" baseline="0">
              <a:solidFill>
                <a:srgbClr val="000000"/>
              </a:solidFill>
            </a:rPr>
            <a:t>［１の基準日前１０年間に届け出た戸数（本様式「チ」の合計）］＋［今回の届出書「チ｝に記載する戸数］を記載</a:t>
          </a:r>
        </a:p>
      </xdr:txBody>
    </xdr:sp>
    <xdr:clientData/>
  </xdr:twoCellAnchor>
  <xdr:twoCellAnchor>
    <xdr:from>
      <xdr:col>4</xdr:col>
      <xdr:colOff>161925</xdr:colOff>
      <xdr:row>61</xdr:row>
      <xdr:rowOff>47625</xdr:rowOff>
    </xdr:from>
    <xdr:to>
      <xdr:col>10</xdr:col>
      <xdr:colOff>123825</xdr:colOff>
      <xdr:row>63</xdr:row>
      <xdr:rowOff>104775</xdr:rowOff>
    </xdr:to>
    <xdr:sp>
      <xdr:nvSpPr>
        <xdr:cNvPr id="9" name="線吹き出し 2 (枠付き) 13"/>
        <xdr:cNvSpPr>
          <a:spLocks/>
        </xdr:cNvSpPr>
      </xdr:nvSpPr>
      <xdr:spPr>
        <a:xfrm>
          <a:off x="1304925" y="14763750"/>
          <a:ext cx="1695450" cy="533400"/>
        </a:xfrm>
        <a:prstGeom prst="borderCallout2">
          <a:avLst>
            <a:gd name="adj1" fmla="val 179611"/>
            <a:gd name="adj2" fmla="val -70310"/>
            <a:gd name="adj3" fmla="val 71907"/>
            <a:gd name="adj4" fmla="val -9087"/>
            <a:gd name="adj5" fmla="val 50347"/>
            <a:gd name="adj6" fmla="val -9638"/>
          </a:avLst>
        </a:prstGeom>
        <a:solidFill>
          <a:srgbClr val="FFFFFF"/>
        </a:solidFill>
        <a:ln w="12700" cmpd="sng">
          <a:solidFill>
            <a:srgbClr val="FF0000"/>
          </a:solidFill>
          <a:headEnd type="none"/>
          <a:tailEnd type="none"/>
        </a:ln>
      </xdr:spPr>
      <xdr:txBody>
        <a:bodyPr vertOverflow="clip" wrap="square"/>
        <a:p>
          <a:pPr algn="l">
            <a:defRPr/>
          </a:pPr>
          <a:r>
            <a:rPr lang="en-US" cap="none" sz="800" b="0" i="0" u="none" baseline="0">
              <a:solidFill>
                <a:srgbClr val="000000"/>
              </a:solidFill>
            </a:rPr>
            <a:t>特例の適用前戸数</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自社の瑕疵負担割合</a:t>
          </a:r>
          <a:r>
            <a:rPr lang="en-US" cap="none" sz="800" b="0" i="0" u="none" baseline="0">
              <a:solidFill>
                <a:srgbClr val="000000"/>
              </a:solidFill>
            </a:rPr>
            <a:t>
</a:t>
          </a:r>
          <a:r>
            <a:rPr lang="en-US" cap="none" sz="800" b="0" i="0" u="none" baseline="0">
              <a:solidFill>
                <a:srgbClr val="FF0000"/>
              </a:solidFill>
            </a:rPr>
            <a:t>（自動計算のため入力不要）</a:t>
          </a:r>
        </a:p>
      </xdr:txBody>
    </xdr:sp>
    <xdr:clientData/>
  </xdr:twoCellAnchor>
  <xdr:twoCellAnchor>
    <xdr:from>
      <xdr:col>9</xdr:col>
      <xdr:colOff>266700</xdr:colOff>
      <xdr:row>73</xdr:row>
      <xdr:rowOff>47625</xdr:rowOff>
    </xdr:from>
    <xdr:to>
      <xdr:col>22</xdr:col>
      <xdr:colOff>85725</xdr:colOff>
      <xdr:row>74</xdr:row>
      <xdr:rowOff>47625</xdr:rowOff>
    </xdr:to>
    <xdr:sp>
      <xdr:nvSpPr>
        <xdr:cNvPr id="10" name="線吹き出し 2 (枠付き) 14"/>
        <xdr:cNvSpPr>
          <a:spLocks/>
        </xdr:cNvSpPr>
      </xdr:nvSpPr>
      <xdr:spPr>
        <a:xfrm>
          <a:off x="2857500" y="17621250"/>
          <a:ext cx="3762375" cy="238125"/>
        </a:xfrm>
        <a:prstGeom prst="borderCallout2">
          <a:avLst>
            <a:gd name="adj1" fmla="val -67898"/>
            <a:gd name="adj2" fmla="val 154458"/>
            <a:gd name="adj3" fmla="val -57388"/>
            <a:gd name="adj4" fmla="val -50324"/>
          </a:avLst>
        </a:prstGeom>
        <a:noFill/>
        <a:ln w="12700" cmpd="sng">
          <a:solidFill>
            <a:srgbClr val="FF0000"/>
          </a:solidFill>
          <a:headEnd type="none"/>
          <a:tailEnd type="none"/>
        </a:ln>
      </xdr:spPr>
      <xdr:txBody>
        <a:bodyPr vertOverflow="clip" wrap="square"/>
        <a:p>
          <a:pPr algn="l">
            <a:defRPr/>
          </a:pPr>
          <a:r>
            <a:rPr lang="en-US" cap="none" sz="800" b="0" i="0" u="none" baseline="0">
              <a:solidFill>
                <a:srgbClr val="000000"/>
              </a:solidFill>
            </a:rPr>
            <a:t>当該基準日までに供託した全てについて記載（２－５と２－６も同じ）</a:t>
          </a:r>
          <a:r>
            <a:rPr lang="en-US" cap="none" sz="800" b="0" i="0" u="none" baseline="0">
              <a:solidFill>
                <a:srgbClr val="000000"/>
              </a:solidFill>
            </a:rPr>
            <a:t>
</a:t>
          </a:r>
        </a:p>
      </xdr:txBody>
    </xdr:sp>
    <xdr:clientData/>
  </xdr:twoCellAnchor>
  <xdr:twoCellAnchor>
    <xdr:from>
      <xdr:col>2</xdr:col>
      <xdr:colOff>76200</xdr:colOff>
      <xdr:row>113</xdr:row>
      <xdr:rowOff>190500</xdr:rowOff>
    </xdr:from>
    <xdr:to>
      <xdr:col>13</xdr:col>
      <xdr:colOff>152400</xdr:colOff>
      <xdr:row>115</xdr:row>
      <xdr:rowOff>219075</xdr:rowOff>
    </xdr:to>
    <xdr:sp>
      <xdr:nvSpPr>
        <xdr:cNvPr id="11" name="線吹き出し 2 (枠付き) 15"/>
        <xdr:cNvSpPr>
          <a:spLocks/>
        </xdr:cNvSpPr>
      </xdr:nvSpPr>
      <xdr:spPr>
        <a:xfrm>
          <a:off x="647700" y="27289125"/>
          <a:ext cx="3238500" cy="504825"/>
        </a:xfrm>
        <a:prstGeom prst="borderCallout2">
          <a:avLst>
            <a:gd name="adj1" fmla="val 87226"/>
            <a:gd name="adj2" fmla="val -20828"/>
            <a:gd name="adj3" fmla="val 71231"/>
            <a:gd name="adj4" fmla="val 2324"/>
            <a:gd name="adj5" fmla="val 50407"/>
            <a:gd name="adj6" fmla="val 1476"/>
          </a:avLst>
        </a:prstGeom>
        <a:noFill/>
        <a:ln w="12700" cmpd="sng">
          <a:solidFill>
            <a:srgbClr val="FF0000"/>
          </a:solidFill>
          <a:headEnd type="none"/>
          <a:tailEnd type="none"/>
        </a:ln>
      </xdr:spPr>
      <xdr:txBody>
        <a:bodyPr vertOverflow="clip" wrap="square"/>
        <a:p>
          <a:pPr algn="l">
            <a:defRPr/>
          </a:pPr>
          <a:r>
            <a:rPr lang="en-US" cap="none" sz="800" b="0" i="0" u="none" baseline="0">
              <a:solidFill>
                <a:srgbClr val="000000"/>
              </a:solidFill>
            </a:rPr>
            <a:t>「イ」＋「ロ」＋「ニ」＋「ヘ」＋「３」の合計戸数</a:t>
          </a:r>
          <a:r>
            <a:rPr lang="en-US" cap="none" sz="800" b="0" i="0" u="none" baseline="0">
              <a:solidFill>
                <a:srgbClr val="000000"/>
              </a:solidFill>
            </a:rPr>
            <a:t>
</a:t>
          </a:r>
          <a:r>
            <a:rPr lang="en-US" cap="none" sz="800" b="0" i="0" u="none" baseline="0">
              <a:solidFill>
                <a:srgbClr val="FF0000"/>
              </a:solidFill>
            </a:rPr>
            <a:t>（自動計算のため記載不要）</a:t>
          </a:r>
        </a:p>
      </xdr:txBody>
    </xdr:sp>
    <xdr:clientData/>
  </xdr:twoCellAnchor>
  <xdr:twoCellAnchor>
    <xdr:from>
      <xdr:col>0</xdr:col>
      <xdr:colOff>57150</xdr:colOff>
      <xdr:row>87</xdr:row>
      <xdr:rowOff>85725</xdr:rowOff>
    </xdr:from>
    <xdr:to>
      <xdr:col>15</xdr:col>
      <xdr:colOff>276225</xdr:colOff>
      <xdr:row>92</xdr:row>
      <xdr:rowOff>19050</xdr:rowOff>
    </xdr:to>
    <xdr:sp>
      <xdr:nvSpPr>
        <xdr:cNvPr id="12" name="線吹き出し 2 (枠付き) 16"/>
        <xdr:cNvSpPr>
          <a:spLocks/>
        </xdr:cNvSpPr>
      </xdr:nvSpPr>
      <xdr:spPr>
        <a:xfrm>
          <a:off x="57150" y="20993100"/>
          <a:ext cx="4524375" cy="1123950"/>
        </a:xfrm>
        <a:prstGeom prst="borderCallout2">
          <a:avLst>
            <a:gd name="adj1" fmla="val 68509"/>
            <a:gd name="adj2" fmla="val -60097"/>
            <a:gd name="adj3" fmla="val 58009"/>
            <a:gd name="adj4" fmla="val -28925"/>
            <a:gd name="adj5" fmla="val 50365"/>
            <a:gd name="adj6" fmla="val -28416"/>
          </a:avLst>
        </a:prstGeom>
        <a:solidFill>
          <a:srgbClr val="FFFFFF"/>
        </a:solidFill>
        <a:ln w="12700" cmpd="sng">
          <a:solidFill>
            <a:srgbClr val="FF0000"/>
          </a:solidFill>
          <a:headEnd type="none"/>
          <a:tailEnd type="none"/>
        </a:ln>
      </xdr:spPr>
      <xdr:txBody>
        <a:bodyPr vertOverflow="clip" wrap="square"/>
        <a:p>
          <a:pPr algn="l">
            <a:defRPr/>
          </a:pPr>
          <a:r>
            <a:rPr lang="en-US" cap="none" sz="800" b="0" i="0" u="none" baseline="0">
              <a:solidFill>
                <a:srgbClr val="000000"/>
              </a:solidFill>
            </a:rPr>
            <a:t>国債証券　</a:t>
          </a:r>
          <a:r>
            <a:rPr lang="en-US" cap="none" sz="800" b="0" i="0" u="none" baseline="0">
              <a:solidFill>
                <a:srgbClr val="000000"/>
              </a:solidFill>
            </a:rPr>
            <a:t>100</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地方債証券・政府保証債　</a:t>
          </a:r>
          <a:r>
            <a:rPr lang="en-US" cap="none" sz="800" b="0" i="0" u="none" baseline="0">
              <a:solidFill>
                <a:srgbClr val="000000"/>
              </a:solidFill>
            </a:rPr>
            <a:t>90</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上記以外　</a:t>
          </a:r>
          <a:r>
            <a:rPr lang="en-US" cap="none" sz="800" b="0" i="0" u="none" baseline="0">
              <a:solidFill>
                <a:srgbClr val="000000"/>
              </a:solidFill>
            </a:rPr>
            <a:t>80</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割引債は、別記算式により算出した額を</a:t>
          </a:r>
          <a:r>
            <a:rPr lang="en-US" cap="none" sz="800" b="0" i="0" u="none" baseline="0">
              <a:solidFill>
                <a:srgbClr val="000000"/>
              </a:solidFill>
            </a:rPr>
            <a:t>
</a:t>
          </a:r>
          <a:r>
            <a:rPr lang="en-US" cap="none" sz="800" b="0" i="0" u="none" baseline="0">
              <a:solidFill>
                <a:srgbClr val="000000"/>
              </a:solidFill>
            </a:rPr>
            <a:t>　加えた額を額面金額とし上記割合を乗ずる</a:t>
          </a:r>
          <a:r>
            <a:rPr lang="en-US" cap="none" sz="800" b="0" i="0" u="none" baseline="0">
              <a:solidFill>
                <a:srgbClr val="000000"/>
              </a:solidFill>
            </a:rPr>
            <a:t>
</a:t>
          </a:r>
        </a:p>
      </xdr:txBody>
    </xdr:sp>
    <xdr:clientData/>
  </xdr:twoCellAnchor>
  <xdr:twoCellAnchor>
    <xdr:from>
      <xdr:col>8</xdr:col>
      <xdr:colOff>28575</xdr:colOff>
      <xdr:row>88</xdr:row>
      <xdr:rowOff>85725</xdr:rowOff>
    </xdr:from>
    <xdr:to>
      <xdr:col>14</xdr:col>
      <xdr:colOff>0</xdr:colOff>
      <xdr:row>90</xdr:row>
      <xdr:rowOff>28575</xdr:rowOff>
    </xdr:to>
    <xdr:sp>
      <xdr:nvSpPr>
        <xdr:cNvPr id="13" name="正方形/長方形 17"/>
        <xdr:cNvSpPr>
          <a:spLocks/>
        </xdr:cNvSpPr>
      </xdr:nvSpPr>
      <xdr:spPr>
        <a:xfrm>
          <a:off x="2333625" y="21231225"/>
          <a:ext cx="1685925" cy="4191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36</xdr:row>
      <xdr:rowOff>133350</xdr:rowOff>
    </xdr:from>
    <xdr:to>
      <xdr:col>15</xdr:col>
      <xdr:colOff>200025</xdr:colOff>
      <xdr:row>37</xdr:row>
      <xdr:rowOff>161925</xdr:rowOff>
    </xdr:to>
    <xdr:sp>
      <xdr:nvSpPr>
        <xdr:cNvPr id="14" name="線吹き出し 2 (枠付き) 18"/>
        <xdr:cNvSpPr>
          <a:spLocks/>
        </xdr:cNvSpPr>
      </xdr:nvSpPr>
      <xdr:spPr>
        <a:xfrm>
          <a:off x="2724150" y="8896350"/>
          <a:ext cx="1781175" cy="266700"/>
        </a:xfrm>
        <a:prstGeom prst="borderCallout2">
          <a:avLst>
            <a:gd name="adj1" fmla="val 74532"/>
            <a:gd name="adj2" fmla="val -43736"/>
            <a:gd name="adj3" fmla="val 57634"/>
            <a:gd name="adj4" fmla="val 4004"/>
            <a:gd name="adj5" fmla="val 50407"/>
            <a:gd name="adj6" fmla="val 1476"/>
          </a:avLst>
        </a:prstGeom>
        <a:noFill/>
        <a:ln w="12700" cmpd="sng">
          <a:solidFill>
            <a:srgbClr val="FF0000"/>
          </a:solidFill>
          <a:headEnd type="none"/>
          <a:tailEnd type="none"/>
        </a:ln>
      </xdr:spPr>
      <xdr:txBody>
        <a:bodyPr vertOverflow="clip" wrap="square"/>
        <a:p>
          <a:pPr algn="l">
            <a:defRPr/>
          </a:pPr>
          <a:r>
            <a:rPr lang="en-US" cap="none" sz="800" b="0" i="0" u="none" baseline="0">
              <a:solidFill>
                <a:srgbClr val="FF0000"/>
              </a:solidFill>
            </a:rPr>
            <a:t>自動計算のため入力不要</a:t>
          </a:r>
        </a:p>
      </xdr:txBody>
    </xdr:sp>
    <xdr:clientData/>
  </xdr:twoCellAnchor>
  <xdr:twoCellAnchor>
    <xdr:from>
      <xdr:col>3</xdr:col>
      <xdr:colOff>123825</xdr:colOff>
      <xdr:row>110</xdr:row>
      <xdr:rowOff>133350</xdr:rowOff>
    </xdr:from>
    <xdr:to>
      <xdr:col>12</xdr:col>
      <xdr:colOff>257175</xdr:colOff>
      <xdr:row>111</xdr:row>
      <xdr:rowOff>114300</xdr:rowOff>
    </xdr:to>
    <xdr:sp>
      <xdr:nvSpPr>
        <xdr:cNvPr id="15" name="線吹き出し 2 (枠付き) 19"/>
        <xdr:cNvSpPr>
          <a:spLocks/>
        </xdr:cNvSpPr>
      </xdr:nvSpPr>
      <xdr:spPr>
        <a:xfrm>
          <a:off x="981075" y="26517600"/>
          <a:ext cx="2724150" cy="219075"/>
        </a:xfrm>
        <a:prstGeom prst="borderCallout2">
          <a:avLst>
            <a:gd name="adj1" fmla="val -65287"/>
            <a:gd name="adj2" fmla="val -233356"/>
            <a:gd name="adj3" fmla="val -55972"/>
            <a:gd name="adj4" fmla="val -30722"/>
            <a:gd name="adj5" fmla="val -50324"/>
          </a:avLst>
        </a:prstGeom>
        <a:solidFill>
          <a:srgbClr val="FFFFFF"/>
        </a:solidFill>
        <a:ln w="12700" cmpd="sng">
          <a:solidFill>
            <a:srgbClr val="FF0000"/>
          </a:solidFill>
          <a:headEnd type="none"/>
          <a:tailEnd type="none"/>
        </a:ln>
      </xdr:spPr>
      <xdr:txBody>
        <a:bodyPr vertOverflow="clip" wrap="square"/>
        <a:p>
          <a:pPr algn="l">
            <a:defRPr/>
          </a:pPr>
          <a:r>
            <a:rPr lang="en-US" cap="none" sz="800" b="0" i="0" u="none" baseline="0">
              <a:solidFill>
                <a:srgbClr val="000000"/>
              </a:solidFill>
            </a:rPr>
            <a:t>加入している保険法人をリストから選択</a:t>
          </a:r>
        </a:p>
      </xdr:txBody>
    </xdr:sp>
    <xdr:clientData/>
  </xdr:twoCellAnchor>
  <xdr:twoCellAnchor>
    <xdr:from>
      <xdr:col>11</xdr:col>
      <xdr:colOff>133350</xdr:colOff>
      <xdr:row>24</xdr:row>
      <xdr:rowOff>47625</xdr:rowOff>
    </xdr:from>
    <xdr:to>
      <xdr:col>22</xdr:col>
      <xdr:colOff>133350</xdr:colOff>
      <xdr:row>25</xdr:row>
      <xdr:rowOff>104775</xdr:rowOff>
    </xdr:to>
    <xdr:sp>
      <xdr:nvSpPr>
        <xdr:cNvPr id="16" name="線吹き出し 2 (枠付き) 20"/>
        <xdr:cNvSpPr>
          <a:spLocks/>
        </xdr:cNvSpPr>
      </xdr:nvSpPr>
      <xdr:spPr>
        <a:xfrm>
          <a:off x="3295650" y="5953125"/>
          <a:ext cx="3371850" cy="295275"/>
        </a:xfrm>
        <a:prstGeom prst="borderCallout2">
          <a:avLst>
            <a:gd name="adj1" fmla="val -67796"/>
            <a:gd name="adj2" fmla="val 28717"/>
            <a:gd name="adj3" fmla="val -58865"/>
            <a:gd name="adj4" fmla="val -16638"/>
            <a:gd name="adj5" fmla="val -49898"/>
            <a:gd name="adj6" fmla="val -16412"/>
          </a:avLst>
        </a:prstGeom>
        <a:noFill/>
        <a:ln w="12700" cmpd="sng">
          <a:solidFill>
            <a:srgbClr val="FF0000"/>
          </a:solidFill>
          <a:headEnd type="none"/>
          <a:tailEnd type="none"/>
        </a:ln>
      </xdr:spPr>
      <xdr:txBody>
        <a:bodyPr vertOverflow="clip" wrap="square"/>
        <a:p>
          <a:pPr algn="l">
            <a:defRPr/>
          </a:pPr>
          <a:r>
            <a:rPr lang="en-US" cap="none" sz="1100" b="1" i="0" u="none" baseline="0">
              <a:solidFill>
                <a:srgbClr val="FF0000"/>
              </a:solidFill>
            </a:rPr>
            <a:t>２　は供託を行った住宅について記載します。</a:t>
          </a:r>
        </a:p>
      </xdr:txBody>
    </xdr:sp>
    <xdr:clientData/>
  </xdr:twoCellAnchor>
  <xdr:twoCellAnchor>
    <xdr:from>
      <xdr:col>8</xdr:col>
      <xdr:colOff>76200</xdr:colOff>
      <xdr:row>87</xdr:row>
      <xdr:rowOff>66675</xdr:rowOff>
    </xdr:from>
    <xdr:to>
      <xdr:col>16</xdr:col>
      <xdr:colOff>9525</xdr:colOff>
      <xdr:row>91</xdr:row>
      <xdr:rowOff>209550</xdr:rowOff>
    </xdr:to>
    <xdr:sp>
      <xdr:nvSpPr>
        <xdr:cNvPr id="17" name="テキスト ボックス 2"/>
        <xdr:cNvSpPr txBox="1">
          <a:spLocks noChangeArrowheads="1"/>
        </xdr:cNvSpPr>
      </xdr:nvSpPr>
      <xdr:spPr>
        <a:xfrm>
          <a:off x="2381250" y="20974050"/>
          <a:ext cx="2219325" cy="1095375"/>
        </a:xfrm>
        <a:prstGeom prst="rect">
          <a:avLst/>
        </a:prstGeom>
        <a:noFill/>
        <a:ln w="9525" cmpd="sng">
          <a:noFill/>
        </a:ln>
      </xdr:spPr>
      <xdr:txBody>
        <a:bodyPr vertOverflow="clip" wrap="square"/>
        <a:p>
          <a:pPr algn="l">
            <a:defRPr/>
          </a:pPr>
          <a:r>
            <a:rPr lang="en-US" cap="none" sz="700" b="0" i="0" u="none" baseline="0">
              <a:solidFill>
                <a:srgbClr val="000000"/>
              </a:solidFill>
              <a:latin typeface="游ゴシック"/>
              <a:ea typeface="游ゴシック"/>
              <a:cs typeface="游ゴシック"/>
            </a:rPr>
            <a:t>（別記算式）</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游ゴシック"/>
              <a:ea typeface="游ゴシック"/>
              <a:cs typeface="游ゴシック"/>
            </a:rPr>
            <a:t>　　　　</a:t>
          </a:r>
          <a:r>
            <a:rPr lang="en-US" cap="none" sz="700" b="0" i="0" u="sng" baseline="0">
              <a:solidFill>
                <a:srgbClr val="000000"/>
              </a:solidFill>
              <a:latin typeface="游ゴシック"/>
              <a:ea typeface="游ゴシック"/>
              <a:cs typeface="游ゴシック"/>
            </a:rPr>
            <a:t>額面金額－発行金額</a:t>
          </a:r>
          <a:r>
            <a:rPr lang="en-US" cap="none" sz="700" b="0" i="0" u="sng" baseline="0">
              <a:solidFill>
                <a:srgbClr val="000000"/>
              </a:solidFill>
              <a:latin typeface="Calibri"/>
              <a:ea typeface="Calibri"/>
              <a:cs typeface="Calibri"/>
            </a:rPr>
            <a:t>
</a:t>
          </a:r>
          <a:r>
            <a:rPr lang="en-US" cap="none" sz="700" b="0" i="0" u="none" baseline="0">
              <a:solidFill>
                <a:srgbClr val="000000"/>
              </a:solidFill>
              <a:latin typeface="游ゴシック"/>
              <a:ea typeface="游ゴシック"/>
              <a:cs typeface="游ゴシック"/>
            </a:rPr>
            <a:t>発行の日から償還の日までの年数</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游ゴシック"/>
              <a:ea typeface="游ゴシック"/>
              <a:cs typeface="游ゴシック"/>
            </a:rPr>
            <a:t>×</a:t>
          </a:r>
          <a:r>
            <a:rPr lang="en-US" cap="none" sz="700" b="0" i="0" u="none" baseline="0">
              <a:solidFill>
                <a:srgbClr val="000000"/>
              </a:solidFill>
              <a:latin typeface="游ゴシック"/>
              <a:ea typeface="游ゴシック"/>
              <a:cs typeface="游ゴシック"/>
            </a:rPr>
            <a:t>（発行の日から供託の日までの年数＋４）</a:t>
          </a:r>
          <a:r>
            <a:rPr lang="en-US" cap="none" sz="700" b="0" i="0" u="none" baseline="0">
              <a:solidFill>
                <a:srgbClr val="000000"/>
              </a:solidFill>
              <a:latin typeface="Calibri"/>
              <a:ea typeface="Calibri"/>
              <a:cs typeface="Calibri"/>
            </a:rPr>
            <a:t>
</a:t>
          </a:r>
        </a:p>
      </xdr:txBody>
    </xdr:sp>
    <xdr:clientData/>
  </xdr:twoCellAnchor>
  <xdr:twoCellAnchor>
    <xdr:from>
      <xdr:col>5</xdr:col>
      <xdr:colOff>9525</xdr:colOff>
      <xdr:row>101</xdr:row>
      <xdr:rowOff>228600</xdr:rowOff>
    </xdr:from>
    <xdr:to>
      <xdr:col>17</xdr:col>
      <xdr:colOff>323850</xdr:colOff>
      <xdr:row>103</xdr:row>
      <xdr:rowOff>47625</xdr:rowOff>
    </xdr:to>
    <xdr:sp>
      <xdr:nvSpPr>
        <xdr:cNvPr id="18" name="線吹き出し 2 (枠付き) 21"/>
        <xdr:cNvSpPr>
          <a:spLocks/>
        </xdr:cNvSpPr>
      </xdr:nvSpPr>
      <xdr:spPr>
        <a:xfrm>
          <a:off x="1438275" y="24469725"/>
          <a:ext cx="3762375" cy="295275"/>
        </a:xfrm>
        <a:prstGeom prst="borderCallout2">
          <a:avLst>
            <a:gd name="adj1" fmla="val -67796"/>
            <a:gd name="adj2" fmla="val 28717"/>
            <a:gd name="adj3" fmla="val -59166"/>
            <a:gd name="adj4" fmla="val -16685"/>
            <a:gd name="adj5" fmla="val -49898"/>
            <a:gd name="adj6" fmla="val -16412"/>
          </a:avLst>
        </a:prstGeom>
        <a:solidFill>
          <a:srgbClr val="FFFFFF"/>
        </a:solidFill>
        <a:ln w="12700" cmpd="sng">
          <a:solidFill>
            <a:srgbClr val="FF0000"/>
          </a:solidFill>
          <a:headEnd type="none"/>
          <a:tailEnd type="none"/>
        </a:ln>
      </xdr:spPr>
      <xdr:txBody>
        <a:bodyPr vertOverflow="clip" wrap="square"/>
        <a:p>
          <a:pPr algn="l">
            <a:defRPr/>
          </a:pPr>
          <a:r>
            <a:rPr lang="en-US" cap="none" sz="1100" b="1" i="0" u="none" baseline="0">
              <a:solidFill>
                <a:srgbClr val="FF0000"/>
              </a:solidFill>
            </a:rPr>
            <a:t>３　は保険に加入した住宅について記載します。</a:t>
          </a:r>
        </a:p>
      </xdr:txBody>
    </xdr:sp>
    <xdr:clientData/>
  </xdr:twoCellAnchor>
  <xdr:twoCellAnchor>
    <xdr:from>
      <xdr:col>7</xdr:col>
      <xdr:colOff>95250</xdr:colOff>
      <xdr:row>71</xdr:row>
      <xdr:rowOff>228600</xdr:rowOff>
    </xdr:from>
    <xdr:to>
      <xdr:col>16</xdr:col>
      <xdr:colOff>76200</xdr:colOff>
      <xdr:row>73</xdr:row>
      <xdr:rowOff>9525</xdr:rowOff>
    </xdr:to>
    <xdr:sp>
      <xdr:nvSpPr>
        <xdr:cNvPr id="19" name="線吹き出し 2 (枠付き) 22"/>
        <xdr:cNvSpPr>
          <a:spLocks/>
        </xdr:cNvSpPr>
      </xdr:nvSpPr>
      <xdr:spPr>
        <a:xfrm>
          <a:off x="2095500" y="17325975"/>
          <a:ext cx="2571750" cy="257175"/>
        </a:xfrm>
        <a:prstGeom prst="borderCallout2">
          <a:avLst>
            <a:gd name="adj1" fmla="val 60259"/>
            <a:gd name="adj2" fmla="val 8412"/>
            <a:gd name="adj3" fmla="val 56638"/>
            <a:gd name="adj4" fmla="val 8004"/>
            <a:gd name="adj5" fmla="val 49810"/>
            <a:gd name="adj6" fmla="val 9476"/>
          </a:avLst>
        </a:prstGeom>
        <a:solidFill>
          <a:srgbClr val="FFFFFF"/>
        </a:solidFill>
        <a:ln w="12700" cmpd="sng">
          <a:solidFill>
            <a:srgbClr val="FF0000"/>
          </a:solidFill>
          <a:headEnd type="none"/>
          <a:tailEnd type="none"/>
        </a:ln>
      </xdr:spPr>
      <xdr:txBody>
        <a:bodyPr vertOverflow="clip" wrap="square"/>
        <a:p>
          <a:pPr algn="l">
            <a:defRPr/>
          </a:pPr>
          <a:r>
            <a:rPr lang="en-US" cap="none" sz="800" b="0" i="0" u="none" baseline="0">
              <a:solidFill>
                <a:srgbClr val="000000"/>
              </a:solidFill>
            </a:rPr>
            <a:t>供託金の計算表シートを参照して下さい。</a:t>
          </a:r>
        </a:p>
      </xdr:txBody>
    </xdr:sp>
    <xdr:clientData/>
  </xdr:twoCellAnchor>
  <xdr:twoCellAnchor editAs="oneCell">
    <xdr:from>
      <xdr:col>10</xdr:col>
      <xdr:colOff>104775</xdr:colOff>
      <xdr:row>53</xdr:row>
      <xdr:rowOff>190500</xdr:rowOff>
    </xdr:from>
    <xdr:to>
      <xdr:col>17</xdr:col>
      <xdr:colOff>333375</xdr:colOff>
      <xdr:row>55</xdr:row>
      <xdr:rowOff>19050</xdr:rowOff>
    </xdr:to>
    <xdr:pic>
      <xdr:nvPicPr>
        <xdr:cNvPr id="20" name="図 5"/>
        <xdr:cNvPicPr preferRelativeResize="1">
          <a:picLocks noChangeAspect="1"/>
        </xdr:cNvPicPr>
      </xdr:nvPicPr>
      <xdr:blipFill>
        <a:blip r:embed="rId1"/>
        <a:stretch>
          <a:fillRect/>
        </a:stretch>
      </xdr:blipFill>
      <xdr:spPr>
        <a:xfrm>
          <a:off x="2981325" y="13001625"/>
          <a:ext cx="22288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AE125"/>
  <sheetViews>
    <sheetView tabSelected="1" view="pageBreakPreview" zoomScale="90" zoomScaleSheetLayoutView="90" zoomScalePageLayoutView="0" workbookViewId="0" topLeftCell="A1">
      <selection activeCell="A1" sqref="A1"/>
    </sheetView>
  </sheetViews>
  <sheetFormatPr defaultColWidth="9.00390625" defaultRowHeight="13.5"/>
  <cols>
    <col min="1" max="1" width="3.75390625" style="1" customWidth="1"/>
    <col min="2" max="2" width="4.125" style="1" customWidth="1"/>
    <col min="3" max="7" width="3.75390625" style="1" customWidth="1"/>
    <col min="8" max="8" width="4.125" style="1" customWidth="1"/>
    <col min="9" max="17" width="3.75390625" style="1" customWidth="1"/>
    <col min="18" max="18" width="5.125" style="1" customWidth="1"/>
    <col min="19" max="19" width="3.75390625" style="1" customWidth="1"/>
    <col min="20" max="20" width="2.875" style="1" customWidth="1"/>
    <col min="21" max="21" width="3.75390625" style="1" customWidth="1"/>
    <col min="22" max="22" width="6.375" style="1" customWidth="1"/>
    <col min="23" max="23" width="2.375" style="1" customWidth="1"/>
    <col min="24" max="24" width="3.75390625" style="1" customWidth="1"/>
    <col min="25" max="26" width="3.625" style="1" customWidth="1"/>
    <col min="27" max="27" width="6.50390625" style="1" customWidth="1"/>
    <col min="28" max="28" width="14.125" style="1" bestFit="1" customWidth="1"/>
    <col min="29" max="30" width="10.25390625" style="1" bestFit="1" customWidth="1"/>
    <col min="31" max="31" width="14.125" style="2" bestFit="1" customWidth="1"/>
    <col min="32" max="32" width="9.00390625" style="1" bestFit="1" customWidth="1"/>
    <col min="33" max="16384" width="9.00390625" style="1" customWidth="1"/>
  </cols>
  <sheetData>
    <row r="1" ht="20.25" customHeight="1">
      <c r="A1" s="1" t="s">
        <v>1</v>
      </c>
    </row>
    <row r="2" ht="20.25" customHeight="1">
      <c r="V2" s="1" t="s">
        <v>2</v>
      </c>
    </row>
    <row r="3" ht="20.25" customHeight="1"/>
    <row r="4" ht="20.25" customHeight="1">
      <c r="C4" s="1" t="s">
        <v>9</v>
      </c>
    </row>
    <row r="5" ht="20.25" customHeight="1">
      <c r="C5" s="1" t="s">
        <v>13</v>
      </c>
    </row>
    <row r="6" ht="20.25" customHeight="1"/>
    <row r="7" ht="20.25" customHeight="1">
      <c r="A7" s="1" t="s">
        <v>4</v>
      </c>
    </row>
    <row r="8" ht="20.25" customHeight="1">
      <c r="A8" s="1" t="s">
        <v>15</v>
      </c>
    </row>
    <row r="9" ht="20.25" customHeight="1"/>
    <row r="10" spans="4:8" ht="20.25" customHeight="1">
      <c r="D10" s="1" t="s">
        <v>17</v>
      </c>
      <c r="F10" s="1" t="s">
        <v>21</v>
      </c>
      <c r="H10" s="1" t="s">
        <v>11</v>
      </c>
    </row>
    <row r="11" ht="18.75" customHeight="1">
      <c r="I11" s="1" t="s">
        <v>23</v>
      </c>
    </row>
    <row r="12" ht="18.75" customHeight="1">
      <c r="I12" s="1" t="s">
        <v>27</v>
      </c>
    </row>
    <row r="13" ht="18.75" customHeight="1">
      <c r="I13" s="1" t="s">
        <v>29</v>
      </c>
    </row>
    <row r="14" ht="18.75" customHeight="1">
      <c r="I14" s="1" t="s">
        <v>31</v>
      </c>
    </row>
    <row r="15" ht="18.75" customHeight="1">
      <c r="I15" s="1" t="s">
        <v>33</v>
      </c>
    </row>
    <row r="16" ht="18.75" customHeight="1">
      <c r="I16" s="1" t="s">
        <v>37</v>
      </c>
    </row>
    <row r="17" ht="18.75" customHeight="1">
      <c r="I17" s="1" t="s">
        <v>40</v>
      </c>
    </row>
    <row r="18" ht="18.75" customHeight="1">
      <c r="I18" s="1" t="s">
        <v>42</v>
      </c>
    </row>
    <row r="19" ht="18.75" customHeight="1"/>
    <row r="20" spans="2:6" ht="18.75" customHeight="1">
      <c r="B20" s="77"/>
      <c r="C20" s="77"/>
      <c r="D20" s="77"/>
      <c r="E20" s="77"/>
      <c r="F20" s="1" t="s">
        <v>47</v>
      </c>
    </row>
    <row r="21" ht="18.75" customHeight="1"/>
    <row r="22" ht="18.75" customHeight="1">
      <c r="L22" s="1" t="s">
        <v>49</v>
      </c>
    </row>
    <row r="23" ht="18.75" customHeight="1"/>
    <row r="24" spans="2:14" ht="18.75" customHeight="1">
      <c r="B24" s="1" t="s">
        <v>52</v>
      </c>
      <c r="J24" s="1" t="s">
        <v>17</v>
      </c>
      <c r="L24" s="1" t="s">
        <v>21</v>
      </c>
      <c r="N24" s="1" t="s">
        <v>11</v>
      </c>
    </row>
    <row r="25" ht="18.75" customHeight="1"/>
    <row r="26" spans="2:14" ht="18.75" customHeight="1">
      <c r="B26" s="1" t="s">
        <v>35</v>
      </c>
      <c r="N26" s="3"/>
    </row>
    <row r="27" ht="18.75" customHeight="1">
      <c r="B27" s="1" t="s">
        <v>53</v>
      </c>
    </row>
    <row r="28" ht="18.75" customHeight="1">
      <c r="B28" s="1" t="s">
        <v>55</v>
      </c>
    </row>
    <row r="29" ht="18.75" customHeight="1">
      <c r="B29" s="1" t="s">
        <v>20</v>
      </c>
    </row>
    <row r="30" spans="18:22" ht="18.75" customHeight="1">
      <c r="R30" s="4" t="s">
        <v>58</v>
      </c>
      <c r="S30" s="5"/>
      <c r="T30" s="78"/>
      <c r="U30" s="78"/>
      <c r="V30" s="79"/>
    </row>
    <row r="31" spans="12:16" ht="18.75" customHeight="1">
      <c r="L31" s="7"/>
      <c r="M31" s="8"/>
      <c r="N31" s="8"/>
      <c r="O31" s="9"/>
      <c r="P31" s="8"/>
    </row>
    <row r="32" ht="18.75" customHeight="1">
      <c r="B32" s="1" t="s">
        <v>61</v>
      </c>
    </row>
    <row r="33" ht="18.75" customHeight="1">
      <c r="B33" s="1" t="s">
        <v>62</v>
      </c>
    </row>
    <row r="34" spans="18:22" ht="18.75" customHeight="1">
      <c r="R34" s="4" t="s">
        <v>63</v>
      </c>
      <c r="S34" s="5"/>
      <c r="T34" s="78"/>
      <c r="U34" s="78"/>
      <c r="V34" s="79"/>
    </row>
    <row r="35" ht="18.75" customHeight="1"/>
    <row r="36" ht="18.75" customHeight="1">
      <c r="B36" s="1" t="s">
        <v>60</v>
      </c>
    </row>
    <row r="37" spans="18:22" ht="18.75" customHeight="1">
      <c r="R37" s="4" t="s">
        <v>66</v>
      </c>
      <c r="S37" s="5"/>
      <c r="T37" s="78">
        <f>T34*0.5</f>
        <v>0</v>
      </c>
      <c r="U37" s="78"/>
      <c r="V37" s="79"/>
    </row>
    <row r="38" ht="18.75" customHeight="1"/>
    <row r="39" ht="18.75" customHeight="1">
      <c r="B39" s="1" t="s">
        <v>0</v>
      </c>
    </row>
    <row r="40" ht="18.75" customHeight="1">
      <c r="B40" s="1" t="s">
        <v>16</v>
      </c>
    </row>
    <row r="41" spans="18:22" ht="18.75" customHeight="1">
      <c r="R41" s="4" t="s">
        <v>68</v>
      </c>
      <c r="S41" s="6"/>
      <c r="T41" s="78">
        <f>P50</f>
        <v>0</v>
      </c>
      <c r="U41" s="78"/>
      <c r="V41" s="79"/>
    </row>
    <row r="42" ht="18.75" customHeight="1"/>
    <row r="43" spans="2:14" ht="18.75" customHeight="1">
      <c r="B43" s="1" t="s">
        <v>6</v>
      </c>
      <c r="N43" s="10"/>
    </row>
    <row r="44" spans="4:22" ht="18.75" customHeight="1">
      <c r="D44" s="11" t="s">
        <v>56</v>
      </c>
      <c r="E44" s="12"/>
      <c r="F44" s="12"/>
      <c r="G44" s="12"/>
      <c r="H44" s="12"/>
      <c r="I44" s="12"/>
      <c r="J44" s="12"/>
      <c r="K44" s="12"/>
      <c r="L44" s="12"/>
      <c r="M44" s="12"/>
      <c r="N44" s="13"/>
      <c r="O44" s="12" t="s">
        <v>70</v>
      </c>
      <c r="P44" s="12"/>
      <c r="Q44" s="12"/>
      <c r="R44" s="13"/>
      <c r="S44" s="11" t="s">
        <v>70</v>
      </c>
      <c r="T44" s="12"/>
      <c r="U44" s="12"/>
      <c r="V44" s="13"/>
    </row>
    <row r="45" spans="4:22" ht="18.75" customHeight="1">
      <c r="D45" s="14" t="s">
        <v>28</v>
      </c>
      <c r="E45" s="8"/>
      <c r="F45" s="8"/>
      <c r="G45" s="8"/>
      <c r="H45" s="8"/>
      <c r="I45" s="8"/>
      <c r="J45" s="8"/>
      <c r="K45" s="8"/>
      <c r="L45" s="8"/>
      <c r="M45" s="8"/>
      <c r="N45" s="15"/>
      <c r="O45" s="8" t="s">
        <v>74</v>
      </c>
      <c r="P45" s="8"/>
      <c r="Q45" s="8"/>
      <c r="R45" s="15"/>
      <c r="S45" s="14" t="s">
        <v>74</v>
      </c>
      <c r="T45" s="8"/>
      <c r="U45" s="8"/>
      <c r="V45" s="15"/>
    </row>
    <row r="46" spans="4:22" ht="18.75" customHeight="1">
      <c r="D46" s="16" t="s">
        <v>76</v>
      </c>
      <c r="E46" s="17"/>
      <c r="F46" s="17"/>
      <c r="G46" s="17"/>
      <c r="H46" s="17"/>
      <c r="I46" s="17"/>
      <c r="J46" s="17"/>
      <c r="K46" s="17"/>
      <c r="L46" s="17"/>
      <c r="M46" s="17"/>
      <c r="N46" s="18"/>
      <c r="O46" s="17" t="s">
        <v>22</v>
      </c>
      <c r="P46" s="17"/>
      <c r="Q46" s="17"/>
      <c r="R46" s="18"/>
      <c r="S46" s="16" t="s">
        <v>32</v>
      </c>
      <c r="T46" s="17"/>
      <c r="U46" s="17"/>
      <c r="V46" s="18"/>
    </row>
    <row r="47" spans="4:22" ht="18.75" customHeight="1">
      <c r="D47" s="80"/>
      <c r="E47" s="81"/>
      <c r="F47" s="81"/>
      <c r="G47" s="81"/>
      <c r="H47" s="81"/>
      <c r="I47" s="81"/>
      <c r="J47" s="81"/>
      <c r="K47" s="81"/>
      <c r="L47" s="81"/>
      <c r="M47" s="81"/>
      <c r="N47" s="82"/>
      <c r="O47" s="83"/>
      <c r="P47" s="78"/>
      <c r="Q47" s="78"/>
      <c r="R47" s="79"/>
      <c r="S47" s="84">
        <f>ROUNDUP(D47*O47,2)</f>
        <v>0</v>
      </c>
      <c r="T47" s="85"/>
      <c r="U47" s="85"/>
      <c r="V47" s="86"/>
    </row>
    <row r="48" spans="4:22" ht="18.75" customHeight="1">
      <c r="D48" s="80"/>
      <c r="E48" s="81"/>
      <c r="F48" s="81"/>
      <c r="G48" s="81"/>
      <c r="H48" s="81"/>
      <c r="I48" s="81"/>
      <c r="J48" s="81"/>
      <c r="K48" s="81"/>
      <c r="L48" s="81"/>
      <c r="M48" s="81"/>
      <c r="N48" s="82"/>
      <c r="O48" s="83"/>
      <c r="P48" s="78"/>
      <c r="Q48" s="78"/>
      <c r="R48" s="79"/>
      <c r="S48" s="84">
        <f>ROUNDUP(D48*O48,2)</f>
        <v>0</v>
      </c>
      <c r="T48" s="85"/>
      <c r="U48" s="85"/>
      <c r="V48" s="86"/>
    </row>
    <row r="49" spans="4:22" ht="18.75" customHeight="1">
      <c r="D49" s="80"/>
      <c r="E49" s="81"/>
      <c r="F49" s="81"/>
      <c r="G49" s="81"/>
      <c r="H49" s="81"/>
      <c r="I49" s="81"/>
      <c r="J49" s="81"/>
      <c r="K49" s="81"/>
      <c r="L49" s="81"/>
      <c r="M49" s="81"/>
      <c r="N49" s="82"/>
      <c r="O49" s="83"/>
      <c r="P49" s="78"/>
      <c r="Q49" s="78"/>
      <c r="R49" s="79"/>
      <c r="S49" s="84">
        <f>ROUNDUP(D49*O49,2)</f>
        <v>0</v>
      </c>
      <c r="T49" s="85"/>
      <c r="U49" s="85"/>
      <c r="V49" s="86"/>
    </row>
    <row r="50" spans="12:22" ht="18.75" customHeight="1">
      <c r="L50" s="16" t="s">
        <v>69</v>
      </c>
      <c r="M50" s="17"/>
      <c r="N50" s="18"/>
      <c r="O50" s="4" t="s">
        <v>68</v>
      </c>
      <c r="P50" s="78">
        <f>SUM(O47:R49)</f>
        <v>0</v>
      </c>
      <c r="Q50" s="78"/>
      <c r="R50" s="79"/>
      <c r="S50" s="19" t="s">
        <v>44</v>
      </c>
      <c r="T50" s="85">
        <f>SUM(S47:V49)</f>
        <v>0</v>
      </c>
      <c r="U50" s="85"/>
      <c r="V50" s="86"/>
    </row>
    <row r="51" ht="18.75" customHeight="1"/>
    <row r="52" ht="18.75" customHeight="1">
      <c r="B52" s="1" t="s">
        <v>39</v>
      </c>
    </row>
    <row r="53" ht="18.75" customHeight="1">
      <c r="B53" s="1" t="s">
        <v>54</v>
      </c>
    </row>
    <row r="54" spans="18:22" ht="18.75" customHeight="1">
      <c r="R54" s="4" t="s">
        <v>18</v>
      </c>
      <c r="S54" s="20"/>
      <c r="T54" s="78">
        <f>P63</f>
        <v>0</v>
      </c>
      <c r="U54" s="78"/>
      <c r="V54" s="79"/>
    </row>
    <row r="55" ht="18.75" customHeight="1"/>
    <row r="56" spans="2:18" ht="18.75" customHeight="1">
      <c r="B56" s="1" t="s">
        <v>10</v>
      </c>
      <c r="R56" s="10"/>
    </row>
    <row r="57" spans="4:22" ht="18.75" customHeight="1">
      <c r="D57" s="11" t="s">
        <v>56</v>
      </c>
      <c r="E57" s="12"/>
      <c r="F57" s="12"/>
      <c r="G57" s="12"/>
      <c r="H57" s="12"/>
      <c r="I57" s="12"/>
      <c r="J57" s="12"/>
      <c r="K57" s="12"/>
      <c r="L57" s="12"/>
      <c r="M57" s="12"/>
      <c r="N57" s="13"/>
      <c r="O57" s="21" t="s">
        <v>78</v>
      </c>
      <c r="P57" s="12"/>
      <c r="Q57" s="12"/>
      <c r="R57" s="13"/>
      <c r="S57" s="21" t="s">
        <v>78</v>
      </c>
      <c r="T57" s="12"/>
      <c r="U57" s="12"/>
      <c r="V57" s="13"/>
    </row>
    <row r="58" spans="4:22" ht="18.75" customHeight="1">
      <c r="D58" s="14" t="s">
        <v>28</v>
      </c>
      <c r="E58" s="8"/>
      <c r="F58" s="8"/>
      <c r="G58" s="8"/>
      <c r="H58" s="8"/>
      <c r="I58" s="8"/>
      <c r="J58" s="8"/>
      <c r="K58" s="8"/>
      <c r="L58" s="8"/>
      <c r="M58" s="8"/>
      <c r="N58" s="15"/>
      <c r="O58" s="22" t="s">
        <v>79</v>
      </c>
      <c r="P58" s="8"/>
      <c r="Q58" s="8"/>
      <c r="R58" s="15"/>
      <c r="S58" s="22" t="s">
        <v>79</v>
      </c>
      <c r="T58" s="8"/>
      <c r="U58" s="8"/>
      <c r="V58" s="15"/>
    </row>
    <row r="59" spans="4:22" ht="18.75" customHeight="1">
      <c r="D59" s="16" t="s">
        <v>76</v>
      </c>
      <c r="E59" s="17"/>
      <c r="F59" s="17"/>
      <c r="G59" s="17"/>
      <c r="H59" s="17"/>
      <c r="I59" s="17"/>
      <c r="J59" s="17"/>
      <c r="K59" s="17"/>
      <c r="L59" s="17"/>
      <c r="M59" s="17"/>
      <c r="N59" s="18"/>
      <c r="O59" s="23" t="s">
        <v>65</v>
      </c>
      <c r="P59" s="17"/>
      <c r="Q59" s="17"/>
      <c r="R59" s="18"/>
      <c r="S59" s="23" t="s">
        <v>213</v>
      </c>
      <c r="T59" s="17"/>
      <c r="U59" s="17"/>
      <c r="V59" s="18"/>
    </row>
    <row r="60" spans="4:22" ht="18.75" customHeight="1">
      <c r="D60" s="80"/>
      <c r="E60" s="81"/>
      <c r="F60" s="81"/>
      <c r="G60" s="81"/>
      <c r="H60" s="81"/>
      <c r="I60" s="81"/>
      <c r="J60" s="81"/>
      <c r="K60" s="81"/>
      <c r="L60" s="81"/>
      <c r="M60" s="81"/>
      <c r="N60" s="82"/>
      <c r="O60" s="83"/>
      <c r="P60" s="78"/>
      <c r="Q60" s="78"/>
      <c r="R60" s="79"/>
      <c r="S60" s="87">
        <f>ROUNDUP(D60*O60*0.5,2)</f>
        <v>0</v>
      </c>
      <c r="T60" s="88"/>
      <c r="U60" s="88"/>
      <c r="V60" s="89"/>
    </row>
    <row r="61" spans="4:22" ht="18.75" customHeight="1">
      <c r="D61" s="80"/>
      <c r="E61" s="81"/>
      <c r="F61" s="81"/>
      <c r="G61" s="81"/>
      <c r="H61" s="81"/>
      <c r="I61" s="81"/>
      <c r="J61" s="81"/>
      <c r="K61" s="81"/>
      <c r="L61" s="81"/>
      <c r="M61" s="81"/>
      <c r="N61" s="82"/>
      <c r="O61" s="83"/>
      <c r="P61" s="78"/>
      <c r="Q61" s="78"/>
      <c r="R61" s="79"/>
      <c r="S61" s="87">
        <f>ROUNDUP(D61*O61*0.5,2)</f>
        <v>0</v>
      </c>
      <c r="T61" s="88"/>
      <c r="U61" s="88"/>
      <c r="V61" s="89"/>
    </row>
    <row r="62" spans="4:22" ht="18.75" customHeight="1">
      <c r="D62" s="80"/>
      <c r="E62" s="81"/>
      <c r="F62" s="81"/>
      <c r="G62" s="81"/>
      <c r="H62" s="81"/>
      <c r="I62" s="81"/>
      <c r="J62" s="81"/>
      <c r="K62" s="81"/>
      <c r="L62" s="81"/>
      <c r="M62" s="81"/>
      <c r="N62" s="82"/>
      <c r="O62" s="83"/>
      <c r="P62" s="78"/>
      <c r="Q62" s="78"/>
      <c r="R62" s="79"/>
      <c r="S62" s="87">
        <f>ROUNDUP(D62*O62*0.5,2)</f>
        <v>0</v>
      </c>
      <c r="T62" s="88"/>
      <c r="U62" s="88"/>
      <c r="V62" s="89"/>
    </row>
    <row r="63" spans="12:22" ht="18.75" customHeight="1">
      <c r="L63" s="24" t="s">
        <v>69</v>
      </c>
      <c r="M63" s="5"/>
      <c r="N63" s="25"/>
      <c r="O63" s="4" t="s">
        <v>18</v>
      </c>
      <c r="P63" s="78">
        <f>SUM(O59:R62)</f>
        <v>0</v>
      </c>
      <c r="Q63" s="78"/>
      <c r="R63" s="79"/>
      <c r="S63" s="26" t="s">
        <v>64</v>
      </c>
      <c r="T63" s="88">
        <f>SUM(S59:V62)</f>
        <v>0</v>
      </c>
      <c r="U63" s="88"/>
      <c r="V63" s="89"/>
    </row>
    <row r="64" ht="18.75" customHeight="1"/>
    <row r="65" ht="18.75" customHeight="1">
      <c r="B65" s="27" t="s">
        <v>81</v>
      </c>
    </row>
    <row r="66" spans="11:22" ht="18.75" customHeight="1">
      <c r="K66" s="24" t="s">
        <v>12</v>
      </c>
      <c r="L66" s="5"/>
      <c r="M66" s="5"/>
      <c r="N66" s="5"/>
      <c r="O66" s="5"/>
      <c r="P66" s="5"/>
      <c r="Q66" s="5"/>
      <c r="R66" s="5"/>
      <c r="S66" s="85">
        <f>T30+T37+T50+T63</f>
        <v>0</v>
      </c>
      <c r="T66" s="85"/>
      <c r="U66" s="85"/>
      <c r="V66" s="86"/>
    </row>
    <row r="67" spans="29:31" ht="18.75" customHeight="1">
      <c r="AC67" s="28"/>
      <c r="AD67" s="28"/>
      <c r="AE67" s="29"/>
    </row>
    <row r="68" ht="18.75" customHeight="1">
      <c r="B68" s="1" t="s">
        <v>26</v>
      </c>
    </row>
    <row r="69" ht="18.75" customHeight="1">
      <c r="B69" s="1" t="s">
        <v>215</v>
      </c>
    </row>
    <row r="70" spans="18:22" ht="18.75" customHeight="1">
      <c r="R70" s="4" t="s">
        <v>75</v>
      </c>
      <c r="S70" s="5"/>
      <c r="T70" s="78"/>
      <c r="U70" s="78"/>
      <c r="V70" s="79"/>
    </row>
    <row r="71" ht="18.75" customHeight="1"/>
    <row r="72" ht="18.75" customHeight="1">
      <c r="B72" s="1" t="s">
        <v>83</v>
      </c>
    </row>
    <row r="73" spans="18:22" ht="18.75" customHeight="1">
      <c r="R73" s="90"/>
      <c r="S73" s="91"/>
      <c r="T73" s="91"/>
      <c r="U73" s="91"/>
      <c r="V73" s="30" t="s">
        <v>51</v>
      </c>
    </row>
    <row r="74" ht="18.75" customHeight="1"/>
    <row r="75" spans="2:13" ht="18.75" customHeight="1">
      <c r="B75" s="1" t="s">
        <v>85</v>
      </c>
      <c r="M75" s="10"/>
    </row>
    <row r="76" spans="2:22" ht="18.75" customHeight="1">
      <c r="B76" s="92" t="s">
        <v>80</v>
      </c>
      <c r="C76" s="93"/>
      <c r="D76" s="93"/>
      <c r="E76" s="93"/>
      <c r="F76" s="93"/>
      <c r="G76" s="94"/>
      <c r="H76" s="92" t="s">
        <v>86</v>
      </c>
      <c r="I76" s="93"/>
      <c r="J76" s="93"/>
      <c r="K76" s="93"/>
      <c r="L76" s="94"/>
      <c r="M76" s="92" t="s">
        <v>73</v>
      </c>
      <c r="N76" s="93"/>
      <c r="O76" s="93"/>
      <c r="P76" s="93"/>
      <c r="Q76" s="92" t="s">
        <v>87</v>
      </c>
      <c r="R76" s="93"/>
      <c r="S76" s="93"/>
      <c r="T76" s="93"/>
      <c r="U76" s="93"/>
      <c r="V76" s="94"/>
    </row>
    <row r="77" spans="2:22" ht="18.75" customHeight="1">
      <c r="B77" s="92"/>
      <c r="C77" s="93"/>
      <c r="D77" s="93"/>
      <c r="E77" s="93"/>
      <c r="F77" s="5"/>
      <c r="G77" s="25"/>
      <c r="H77" s="92"/>
      <c r="I77" s="93"/>
      <c r="J77" s="93"/>
      <c r="K77" s="93"/>
      <c r="L77" s="94"/>
      <c r="M77" s="24"/>
      <c r="N77" s="93"/>
      <c r="O77" s="93"/>
      <c r="P77" s="20"/>
      <c r="Q77" s="95"/>
      <c r="R77" s="96"/>
      <c r="S77" s="96"/>
      <c r="T77" s="96"/>
      <c r="U77" s="96"/>
      <c r="V77" s="25" t="s">
        <v>51</v>
      </c>
    </row>
    <row r="78" spans="2:22" ht="18.75" customHeight="1">
      <c r="B78" s="92"/>
      <c r="C78" s="93"/>
      <c r="D78" s="93"/>
      <c r="E78" s="93"/>
      <c r="F78" s="5"/>
      <c r="G78" s="25"/>
      <c r="H78" s="92"/>
      <c r="I78" s="93"/>
      <c r="J78" s="93"/>
      <c r="K78" s="93"/>
      <c r="L78" s="94"/>
      <c r="M78" s="24"/>
      <c r="N78" s="93"/>
      <c r="O78" s="93"/>
      <c r="P78" s="20"/>
      <c r="Q78" s="95"/>
      <c r="R78" s="96"/>
      <c r="S78" s="96"/>
      <c r="T78" s="96"/>
      <c r="U78" s="96"/>
      <c r="V78" s="25" t="s">
        <v>51</v>
      </c>
    </row>
    <row r="79" spans="2:22" ht="18.75" customHeight="1">
      <c r="B79" s="92"/>
      <c r="C79" s="93"/>
      <c r="D79" s="93"/>
      <c r="E79" s="93"/>
      <c r="F79" s="5"/>
      <c r="G79" s="25"/>
      <c r="H79" s="92"/>
      <c r="I79" s="93"/>
      <c r="J79" s="93"/>
      <c r="K79" s="93"/>
      <c r="L79" s="94"/>
      <c r="M79" s="24"/>
      <c r="N79" s="93"/>
      <c r="O79" s="93"/>
      <c r="P79" s="20"/>
      <c r="Q79" s="92"/>
      <c r="R79" s="93"/>
      <c r="S79" s="93"/>
      <c r="T79" s="93"/>
      <c r="U79" s="93"/>
      <c r="V79" s="25" t="s">
        <v>51</v>
      </c>
    </row>
    <row r="80" spans="2:22" ht="18.75" customHeight="1">
      <c r="B80" s="128"/>
      <c r="C80" s="129"/>
      <c r="D80" s="129"/>
      <c r="E80" s="129"/>
      <c r="F80" s="129"/>
      <c r="G80" s="130"/>
      <c r="H80" s="128"/>
      <c r="I80" s="129"/>
      <c r="J80" s="129"/>
      <c r="K80" s="129"/>
      <c r="L80" s="130"/>
      <c r="M80" s="128"/>
      <c r="N80" s="129"/>
      <c r="O80" s="129"/>
      <c r="P80" s="130"/>
      <c r="Q80" s="24" t="s">
        <v>88</v>
      </c>
      <c r="R80" s="5"/>
      <c r="S80" s="97">
        <f>SUM(Q77:U79)</f>
        <v>0</v>
      </c>
      <c r="T80" s="78"/>
      <c r="U80" s="78"/>
      <c r="V80" s="25" t="s">
        <v>51</v>
      </c>
    </row>
    <row r="81" ht="18.75" customHeight="1"/>
    <row r="82" spans="2:14" ht="18.75" customHeight="1">
      <c r="B82" s="1" t="s">
        <v>214</v>
      </c>
      <c r="N82" s="10"/>
    </row>
    <row r="83" spans="2:22" ht="18.75" customHeight="1">
      <c r="B83" s="98" t="s">
        <v>89</v>
      </c>
      <c r="C83" s="99"/>
      <c r="D83" s="98" t="s">
        <v>89</v>
      </c>
      <c r="E83" s="99"/>
      <c r="F83" s="98" t="s">
        <v>89</v>
      </c>
      <c r="G83" s="99"/>
      <c r="H83" s="98" t="s">
        <v>72</v>
      </c>
      <c r="I83" s="99"/>
      <c r="J83" s="98" t="s">
        <v>90</v>
      </c>
      <c r="K83" s="99"/>
      <c r="L83" s="98" t="s">
        <v>92</v>
      </c>
      <c r="M83" s="99"/>
      <c r="N83" s="31" t="s">
        <v>93</v>
      </c>
      <c r="O83" s="98" t="s">
        <v>95</v>
      </c>
      <c r="P83" s="99"/>
      <c r="Q83" s="98" t="s">
        <v>59</v>
      </c>
      <c r="R83" s="99"/>
      <c r="S83" s="98" t="s">
        <v>96</v>
      </c>
      <c r="T83" s="99"/>
      <c r="U83" s="98" t="s">
        <v>89</v>
      </c>
      <c r="V83" s="99"/>
    </row>
    <row r="84" spans="2:22" ht="18.75" customHeight="1">
      <c r="B84" s="100" t="s">
        <v>19</v>
      </c>
      <c r="C84" s="101"/>
      <c r="D84" s="100" t="s">
        <v>97</v>
      </c>
      <c r="E84" s="101"/>
      <c r="F84" s="100" t="s">
        <v>92</v>
      </c>
      <c r="G84" s="101"/>
      <c r="H84" s="100"/>
      <c r="I84" s="101"/>
      <c r="J84" s="100"/>
      <c r="K84" s="101"/>
      <c r="L84" s="100"/>
      <c r="M84" s="101"/>
      <c r="N84" s="32" t="s">
        <v>98</v>
      </c>
      <c r="O84" s="100"/>
      <c r="P84" s="101"/>
      <c r="Q84" s="100" t="s">
        <v>99</v>
      </c>
      <c r="R84" s="101"/>
      <c r="S84" s="100"/>
      <c r="T84" s="101"/>
      <c r="U84" s="100" t="s">
        <v>43</v>
      </c>
      <c r="V84" s="101"/>
    </row>
    <row r="85" spans="2:22" ht="18.75" customHeight="1">
      <c r="B85" s="33"/>
      <c r="C85" s="34"/>
      <c r="D85" s="103"/>
      <c r="E85" s="104"/>
      <c r="F85" s="104"/>
      <c r="G85" s="104"/>
      <c r="H85" s="105"/>
      <c r="I85" s="105"/>
      <c r="J85" s="105"/>
      <c r="K85" s="105"/>
      <c r="L85" s="106"/>
      <c r="M85" s="106"/>
      <c r="N85" s="35"/>
      <c r="O85" s="106"/>
      <c r="P85" s="106"/>
      <c r="Q85" s="107"/>
      <c r="R85" s="107"/>
      <c r="S85" s="36"/>
      <c r="T85" s="37" t="s">
        <v>100</v>
      </c>
      <c r="U85" s="102">
        <f>Q85*S85/100</f>
        <v>0</v>
      </c>
      <c r="V85" s="102"/>
    </row>
    <row r="86" spans="2:22" ht="18.75" customHeight="1">
      <c r="B86" s="33"/>
      <c r="C86" s="34"/>
      <c r="D86" s="103"/>
      <c r="E86" s="104"/>
      <c r="F86" s="104"/>
      <c r="G86" s="104"/>
      <c r="H86" s="105"/>
      <c r="I86" s="105"/>
      <c r="J86" s="105"/>
      <c r="K86" s="105"/>
      <c r="L86" s="106"/>
      <c r="M86" s="106"/>
      <c r="N86" s="35"/>
      <c r="O86" s="106"/>
      <c r="P86" s="106"/>
      <c r="Q86" s="107"/>
      <c r="R86" s="107"/>
      <c r="S86" s="36"/>
      <c r="T86" s="37" t="s">
        <v>100</v>
      </c>
      <c r="U86" s="102">
        <f>Q86*S86/100</f>
        <v>0</v>
      </c>
      <c r="V86" s="102"/>
    </row>
    <row r="87" spans="2:22" ht="18.75" customHeight="1">
      <c r="B87" s="33"/>
      <c r="C87" s="34"/>
      <c r="D87" s="103"/>
      <c r="E87" s="104"/>
      <c r="F87" s="104"/>
      <c r="G87" s="104"/>
      <c r="H87" s="105"/>
      <c r="I87" s="105"/>
      <c r="J87" s="105"/>
      <c r="K87" s="105"/>
      <c r="L87" s="106"/>
      <c r="M87" s="106"/>
      <c r="N87" s="35"/>
      <c r="O87" s="106"/>
      <c r="P87" s="106"/>
      <c r="Q87" s="107"/>
      <c r="R87" s="107"/>
      <c r="S87" s="36"/>
      <c r="T87" s="37" t="s">
        <v>100</v>
      </c>
      <c r="U87" s="102">
        <f>Q87*S87/100</f>
        <v>0</v>
      </c>
      <c r="V87" s="102"/>
    </row>
    <row r="88" spans="2:22" ht="18.75" customHeight="1">
      <c r="B88" s="108"/>
      <c r="C88" s="109"/>
      <c r="D88" s="108"/>
      <c r="E88" s="109"/>
      <c r="F88" s="108"/>
      <c r="G88" s="109"/>
      <c r="H88" s="108"/>
      <c r="I88" s="109"/>
      <c r="J88" s="108"/>
      <c r="K88" s="109"/>
      <c r="L88" s="108"/>
      <c r="M88" s="109"/>
      <c r="N88" s="112"/>
      <c r="O88" s="108"/>
      <c r="P88" s="109"/>
      <c r="Q88" s="116" t="s">
        <v>30</v>
      </c>
      <c r="R88" s="116"/>
      <c r="S88" s="108"/>
      <c r="T88" s="109"/>
      <c r="U88" s="116" t="s">
        <v>101</v>
      </c>
      <c r="V88" s="116"/>
    </row>
    <row r="89" spans="2:22" ht="18.75" customHeight="1">
      <c r="B89" s="110"/>
      <c r="C89" s="111"/>
      <c r="D89" s="110"/>
      <c r="E89" s="111"/>
      <c r="F89" s="110"/>
      <c r="G89" s="111"/>
      <c r="H89" s="110"/>
      <c r="I89" s="111"/>
      <c r="J89" s="110"/>
      <c r="K89" s="111"/>
      <c r="L89" s="110"/>
      <c r="M89" s="111"/>
      <c r="N89" s="113"/>
      <c r="O89" s="110"/>
      <c r="P89" s="111"/>
      <c r="Q89" s="117">
        <f>SUM(Q85:R87)</f>
        <v>0</v>
      </c>
      <c r="R89" s="118"/>
      <c r="S89" s="110"/>
      <c r="T89" s="111"/>
      <c r="U89" s="119">
        <f>SUM(U85:V87)</f>
        <v>0</v>
      </c>
      <c r="V89" s="120"/>
    </row>
    <row r="90" ht="18.75" customHeight="1"/>
    <row r="91" spans="2:14" ht="18.75" customHeight="1">
      <c r="B91" s="1" t="s">
        <v>102</v>
      </c>
      <c r="N91" s="10"/>
    </row>
    <row r="92" spans="2:22" ht="18.75" customHeight="1">
      <c r="B92" s="92" t="s">
        <v>80</v>
      </c>
      <c r="C92" s="93"/>
      <c r="D92" s="93"/>
      <c r="E92" s="93"/>
      <c r="F92" s="94"/>
      <c r="G92" s="92" t="s">
        <v>86</v>
      </c>
      <c r="H92" s="93"/>
      <c r="I92" s="93"/>
      <c r="J92" s="94"/>
      <c r="K92" s="92" t="s">
        <v>73</v>
      </c>
      <c r="L92" s="93"/>
      <c r="M92" s="93"/>
      <c r="N92" s="94"/>
      <c r="O92" s="92" t="s">
        <v>103</v>
      </c>
      <c r="P92" s="93"/>
      <c r="Q92" s="93"/>
      <c r="R92" s="94"/>
      <c r="S92" s="92" t="s">
        <v>104</v>
      </c>
      <c r="T92" s="93"/>
      <c r="U92" s="93"/>
      <c r="V92" s="94"/>
    </row>
    <row r="93" spans="2:22" ht="18.75" customHeight="1">
      <c r="B93" s="92"/>
      <c r="C93" s="93"/>
      <c r="D93" s="93"/>
      <c r="E93" s="20"/>
      <c r="F93" s="30"/>
      <c r="G93" s="105"/>
      <c r="H93" s="105"/>
      <c r="I93" s="105"/>
      <c r="J93" s="105"/>
      <c r="K93" s="105"/>
      <c r="L93" s="105"/>
      <c r="M93" s="105"/>
      <c r="N93" s="105"/>
      <c r="O93" s="105"/>
      <c r="P93" s="105"/>
      <c r="Q93" s="105"/>
      <c r="R93" s="105"/>
      <c r="S93" s="114"/>
      <c r="T93" s="115"/>
      <c r="U93" s="115"/>
      <c r="V93" s="38" t="s">
        <v>51</v>
      </c>
    </row>
    <row r="94" spans="2:22" ht="18.75" customHeight="1">
      <c r="B94" s="92"/>
      <c r="C94" s="93"/>
      <c r="D94" s="93"/>
      <c r="E94" s="20"/>
      <c r="F94" s="30"/>
      <c r="G94" s="105"/>
      <c r="H94" s="105"/>
      <c r="I94" s="105"/>
      <c r="J94" s="105"/>
      <c r="K94" s="105"/>
      <c r="L94" s="105"/>
      <c r="M94" s="105"/>
      <c r="N94" s="105"/>
      <c r="O94" s="105"/>
      <c r="P94" s="105"/>
      <c r="Q94" s="105"/>
      <c r="R94" s="105"/>
      <c r="S94" s="114"/>
      <c r="T94" s="115"/>
      <c r="U94" s="115"/>
      <c r="V94" s="38" t="s">
        <v>51</v>
      </c>
    </row>
    <row r="95" spans="2:22" ht="18.75" customHeight="1">
      <c r="B95" s="92"/>
      <c r="C95" s="93"/>
      <c r="D95" s="93"/>
      <c r="E95" s="20"/>
      <c r="F95" s="30"/>
      <c r="G95" s="105"/>
      <c r="H95" s="105"/>
      <c r="I95" s="105"/>
      <c r="J95" s="105"/>
      <c r="K95" s="105"/>
      <c r="L95" s="105"/>
      <c r="M95" s="105"/>
      <c r="N95" s="105"/>
      <c r="O95" s="105"/>
      <c r="P95" s="105"/>
      <c r="Q95" s="105"/>
      <c r="R95" s="105"/>
      <c r="S95" s="114"/>
      <c r="T95" s="115"/>
      <c r="U95" s="115"/>
      <c r="V95" s="38" t="s">
        <v>51</v>
      </c>
    </row>
    <row r="96" spans="2:22" ht="18.75" customHeight="1">
      <c r="B96" s="108"/>
      <c r="C96" s="121"/>
      <c r="D96" s="121"/>
      <c r="E96" s="121"/>
      <c r="F96" s="109"/>
      <c r="G96" s="108"/>
      <c r="H96" s="121"/>
      <c r="I96" s="121"/>
      <c r="J96" s="109"/>
      <c r="K96" s="108"/>
      <c r="L96" s="121"/>
      <c r="M96" s="121"/>
      <c r="N96" s="109"/>
      <c r="O96" s="108"/>
      <c r="P96" s="121"/>
      <c r="Q96" s="121"/>
      <c r="R96" s="109"/>
      <c r="S96" s="123" t="s">
        <v>106</v>
      </c>
      <c r="T96" s="124"/>
      <c r="U96" s="124"/>
      <c r="V96" s="39"/>
    </row>
    <row r="97" spans="2:22" ht="18.75" customHeight="1">
      <c r="B97" s="110"/>
      <c r="C97" s="122"/>
      <c r="D97" s="122"/>
      <c r="E97" s="122"/>
      <c r="F97" s="111"/>
      <c r="G97" s="110"/>
      <c r="H97" s="122"/>
      <c r="I97" s="122"/>
      <c r="J97" s="111"/>
      <c r="K97" s="110"/>
      <c r="L97" s="122"/>
      <c r="M97" s="122"/>
      <c r="N97" s="111"/>
      <c r="O97" s="110"/>
      <c r="P97" s="122"/>
      <c r="Q97" s="122"/>
      <c r="R97" s="111"/>
      <c r="S97" s="131">
        <f>SUM(S93:U95)</f>
        <v>0</v>
      </c>
      <c r="T97" s="132"/>
      <c r="U97" s="132"/>
      <c r="V97" s="40" t="s">
        <v>51</v>
      </c>
    </row>
    <row r="98" ht="18.75" customHeight="1"/>
    <row r="99" ht="18.75" customHeight="1">
      <c r="B99" s="1" t="s">
        <v>107</v>
      </c>
    </row>
    <row r="100" spans="11:22" ht="18.75" customHeight="1">
      <c r="K100" s="24" t="s">
        <v>108</v>
      </c>
      <c r="L100" s="5"/>
      <c r="M100" s="5"/>
      <c r="N100" s="5"/>
      <c r="O100" s="5"/>
      <c r="P100" s="5"/>
      <c r="Q100" s="97">
        <f>S80+U89+S97</f>
        <v>0</v>
      </c>
      <c r="R100" s="78"/>
      <c r="S100" s="78"/>
      <c r="T100" s="78"/>
      <c r="U100" s="78"/>
      <c r="V100" s="25" t="s">
        <v>51</v>
      </c>
    </row>
    <row r="101" ht="18.75" customHeight="1"/>
    <row r="102" ht="18.75" customHeight="1">
      <c r="B102" s="1" t="s">
        <v>109</v>
      </c>
    </row>
    <row r="103" ht="18.75" customHeight="1">
      <c r="B103" s="1" t="s">
        <v>110</v>
      </c>
    </row>
    <row r="104" ht="18.75" customHeight="1">
      <c r="B104" s="1" t="s">
        <v>77</v>
      </c>
    </row>
    <row r="105" spans="2:22" ht="18.75" customHeight="1">
      <c r="B105" s="24" t="s">
        <v>111</v>
      </c>
      <c r="C105" s="5"/>
      <c r="D105" s="5"/>
      <c r="E105" s="5"/>
      <c r="F105" s="5"/>
      <c r="G105" s="5"/>
      <c r="H105" s="5"/>
      <c r="I105" s="5"/>
      <c r="J105" s="5"/>
      <c r="K105" s="5"/>
      <c r="L105" s="5"/>
      <c r="M105" s="5"/>
      <c r="N105" s="5"/>
      <c r="O105" s="5"/>
      <c r="P105" s="25"/>
      <c r="Q105" s="24" t="s">
        <v>112</v>
      </c>
      <c r="R105" s="5"/>
      <c r="S105" s="5"/>
      <c r="T105" s="5"/>
      <c r="U105" s="5"/>
      <c r="V105" s="25"/>
    </row>
    <row r="106" spans="2:22" ht="18.75" customHeight="1">
      <c r="B106" s="126"/>
      <c r="C106" s="126"/>
      <c r="D106" s="126"/>
      <c r="E106" s="126"/>
      <c r="F106" s="126"/>
      <c r="G106" s="126"/>
      <c r="H106" s="126"/>
      <c r="I106" s="126"/>
      <c r="J106" s="126"/>
      <c r="K106" s="126"/>
      <c r="L106" s="126"/>
      <c r="M106" s="126"/>
      <c r="N106" s="126"/>
      <c r="O106" s="126"/>
      <c r="P106" s="126"/>
      <c r="Q106" s="125"/>
      <c r="R106" s="125"/>
      <c r="S106" s="125"/>
      <c r="T106" s="125"/>
      <c r="U106" s="125"/>
      <c r="V106" s="125"/>
    </row>
    <row r="107" spans="2:22" ht="18.75" customHeight="1">
      <c r="B107" s="126"/>
      <c r="C107" s="126"/>
      <c r="D107" s="126"/>
      <c r="E107" s="126"/>
      <c r="F107" s="126"/>
      <c r="G107" s="126"/>
      <c r="H107" s="126"/>
      <c r="I107" s="126"/>
      <c r="J107" s="126"/>
      <c r="K107" s="126"/>
      <c r="L107" s="126"/>
      <c r="M107" s="126"/>
      <c r="N107" s="126"/>
      <c r="O107" s="126"/>
      <c r="P107" s="126"/>
      <c r="Q107" s="125"/>
      <c r="R107" s="125"/>
      <c r="S107" s="125"/>
      <c r="T107" s="125"/>
      <c r="U107" s="125"/>
      <c r="V107" s="125"/>
    </row>
    <row r="108" spans="2:22" ht="18.75" customHeight="1">
      <c r="B108" s="126"/>
      <c r="C108" s="126"/>
      <c r="D108" s="126"/>
      <c r="E108" s="126"/>
      <c r="F108" s="126"/>
      <c r="G108" s="126"/>
      <c r="H108" s="126"/>
      <c r="I108" s="126"/>
      <c r="J108" s="126"/>
      <c r="K108" s="126"/>
      <c r="L108" s="126"/>
      <c r="M108" s="126"/>
      <c r="N108" s="126"/>
      <c r="O108" s="126"/>
      <c r="P108" s="126"/>
      <c r="Q108" s="125"/>
      <c r="R108" s="125"/>
      <c r="S108" s="125"/>
      <c r="T108" s="125"/>
      <c r="U108" s="125"/>
      <c r="V108" s="125"/>
    </row>
    <row r="109" spans="14:22" ht="18.75" customHeight="1">
      <c r="N109" s="16" t="s">
        <v>69</v>
      </c>
      <c r="O109" s="17"/>
      <c r="P109" s="18"/>
      <c r="Q109" s="125">
        <f>SUM(Q106:V108)</f>
        <v>0</v>
      </c>
      <c r="R109" s="125"/>
      <c r="S109" s="125"/>
      <c r="T109" s="125"/>
      <c r="U109" s="125"/>
      <c r="V109" s="125"/>
    </row>
    <row r="110" ht="18.75" customHeight="1"/>
    <row r="111" ht="18.75" customHeight="1">
      <c r="B111" s="1" t="s">
        <v>113</v>
      </c>
    </row>
    <row r="112" ht="18.75" customHeight="1">
      <c r="B112" s="1" t="s">
        <v>114</v>
      </c>
    </row>
    <row r="113" spans="18:22" ht="18.75" customHeight="1">
      <c r="R113" s="24"/>
      <c r="S113" s="91">
        <f>T30+T34+T41+T54+Q109</f>
        <v>0</v>
      </c>
      <c r="T113" s="91"/>
      <c r="U113" s="91"/>
      <c r="V113" s="127"/>
    </row>
    <row r="114" ht="18.75" customHeight="1"/>
    <row r="115" ht="18.75" customHeight="1">
      <c r="B115" s="1" t="s">
        <v>115</v>
      </c>
    </row>
    <row r="116" ht="18.75" customHeight="1">
      <c r="B116" s="1" t="s">
        <v>117</v>
      </c>
    </row>
    <row r="117" ht="18.75" customHeight="1">
      <c r="B117" s="1" t="s">
        <v>118</v>
      </c>
    </row>
    <row r="118" ht="18.75" customHeight="1">
      <c r="B118" s="1" t="s">
        <v>119</v>
      </c>
    </row>
    <row r="119" ht="18.75" customHeight="1">
      <c r="B119" s="1" t="s">
        <v>120</v>
      </c>
    </row>
    <row r="120" ht="18.75" customHeight="1">
      <c r="B120" s="1" t="s">
        <v>121</v>
      </c>
    </row>
    <row r="121" ht="13.5" customHeight="1">
      <c r="B121" s="1" t="s">
        <v>91</v>
      </c>
    </row>
    <row r="122" ht="13.5" customHeight="1">
      <c r="B122" s="1" t="s">
        <v>122</v>
      </c>
    </row>
    <row r="123" spans="2:21" ht="13.5" customHeight="1">
      <c r="B123" s="8" t="s">
        <v>123</v>
      </c>
      <c r="C123" s="8"/>
      <c r="D123" s="8"/>
      <c r="E123" s="8"/>
      <c r="F123" s="8"/>
      <c r="G123" s="8"/>
      <c r="H123" s="8"/>
      <c r="I123" s="8"/>
      <c r="J123" s="8"/>
      <c r="K123" s="8"/>
      <c r="L123" s="8"/>
      <c r="M123" s="8"/>
      <c r="N123" s="8"/>
      <c r="O123" s="8"/>
      <c r="P123" s="8"/>
      <c r="Q123" s="8"/>
      <c r="R123" s="8"/>
      <c r="S123" s="8"/>
      <c r="T123" s="8"/>
      <c r="U123" s="8"/>
    </row>
    <row r="124" ht="13.5" customHeight="1">
      <c r="B124" s="1" t="s">
        <v>94</v>
      </c>
    </row>
    <row r="125" ht="13.5" customHeight="1">
      <c r="B125" s="1" t="s">
        <v>125</v>
      </c>
    </row>
    <row r="126" ht="13.5" customHeight="1"/>
    <row r="127" ht="13.5" customHeight="1"/>
  </sheetData>
  <sheetProtection/>
  <mergeCells count="138">
    <mergeCell ref="B108:P108"/>
    <mergeCell ref="Q108:V108"/>
    <mergeCell ref="Q109:V109"/>
    <mergeCell ref="S113:V113"/>
    <mergeCell ref="B80:G80"/>
    <mergeCell ref="H80:L80"/>
    <mergeCell ref="M80:P80"/>
    <mergeCell ref="S97:U97"/>
    <mergeCell ref="Q100:U100"/>
    <mergeCell ref="B106:P106"/>
    <mergeCell ref="Q106:V106"/>
    <mergeCell ref="B107:P107"/>
    <mergeCell ref="Q107:V107"/>
    <mergeCell ref="B95:D95"/>
    <mergeCell ref="G95:J95"/>
    <mergeCell ref="K95:N95"/>
    <mergeCell ref="O95:R95"/>
    <mergeCell ref="S95:U95"/>
    <mergeCell ref="B96:F97"/>
    <mergeCell ref="G96:J97"/>
    <mergeCell ref="K96:N97"/>
    <mergeCell ref="O96:R97"/>
    <mergeCell ref="S96:U96"/>
    <mergeCell ref="B93:D93"/>
    <mergeCell ref="G93:J93"/>
    <mergeCell ref="K93:N93"/>
    <mergeCell ref="O93:R93"/>
    <mergeCell ref="S93:U93"/>
    <mergeCell ref="B94:D94"/>
    <mergeCell ref="G94:J94"/>
    <mergeCell ref="K94:N94"/>
    <mergeCell ref="O94:R94"/>
    <mergeCell ref="S94:U94"/>
    <mergeCell ref="Q88:R88"/>
    <mergeCell ref="S88:T89"/>
    <mergeCell ref="U88:V88"/>
    <mergeCell ref="Q89:R89"/>
    <mergeCell ref="U89:V89"/>
    <mergeCell ref="B92:F92"/>
    <mergeCell ref="G92:J92"/>
    <mergeCell ref="K92:N92"/>
    <mergeCell ref="O92:R92"/>
    <mergeCell ref="S92:V92"/>
    <mergeCell ref="Q87:R87"/>
    <mergeCell ref="U87:V87"/>
    <mergeCell ref="B88:C89"/>
    <mergeCell ref="D88:E89"/>
    <mergeCell ref="F88:G89"/>
    <mergeCell ref="H88:I89"/>
    <mergeCell ref="J88:K89"/>
    <mergeCell ref="L88:M89"/>
    <mergeCell ref="N88:N89"/>
    <mergeCell ref="O88:P89"/>
    <mergeCell ref="D87:E87"/>
    <mergeCell ref="F87:G87"/>
    <mergeCell ref="H87:I87"/>
    <mergeCell ref="J87:K87"/>
    <mergeCell ref="L87:M87"/>
    <mergeCell ref="O87:P87"/>
    <mergeCell ref="Q85:R85"/>
    <mergeCell ref="U85:V85"/>
    <mergeCell ref="D86:E86"/>
    <mergeCell ref="F86:G86"/>
    <mergeCell ref="H86:I86"/>
    <mergeCell ref="J86:K86"/>
    <mergeCell ref="L86:M86"/>
    <mergeCell ref="O86:P86"/>
    <mergeCell ref="Q86:R86"/>
    <mergeCell ref="U86:V86"/>
    <mergeCell ref="D85:E85"/>
    <mergeCell ref="F85:G85"/>
    <mergeCell ref="H85:I85"/>
    <mergeCell ref="J85:K85"/>
    <mergeCell ref="L85:M85"/>
    <mergeCell ref="O85:P85"/>
    <mergeCell ref="L83:M84"/>
    <mergeCell ref="O83:P84"/>
    <mergeCell ref="Q83:R83"/>
    <mergeCell ref="S83:T84"/>
    <mergeCell ref="U83:V83"/>
    <mergeCell ref="B84:C84"/>
    <mergeCell ref="D84:E84"/>
    <mergeCell ref="F84:G84"/>
    <mergeCell ref="Q84:R84"/>
    <mergeCell ref="U84:V84"/>
    <mergeCell ref="B79:E79"/>
    <mergeCell ref="H79:L79"/>
    <mergeCell ref="N79:O79"/>
    <mergeCell ref="Q79:U79"/>
    <mergeCell ref="S80:U80"/>
    <mergeCell ref="B83:C83"/>
    <mergeCell ref="D83:E83"/>
    <mergeCell ref="F83:G83"/>
    <mergeCell ref="H83:I84"/>
    <mergeCell ref="J83:K84"/>
    <mergeCell ref="B77:E77"/>
    <mergeCell ref="H77:L77"/>
    <mergeCell ref="N77:O77"/>
    <mergeCell ref="Q77:U77"/>
    <mergeCell ref="B78:E78"/>
    <mergeCell ref="H78:L78"/>
    <mergeCell ref="N78:O78"/>
    <mergeCell ref="Q78:U78"/>
    <mergeCell ref="P63:R63"/>
    <mergeCell ref="T63:V63"/>
    <mergeCell ref="S66:V66"/>
    <mergeCell ref="T70:V70"/>
    <mergeCell ref="R73:U73"/>
    <mergeCell ref="B76:G76"/>
    <mergeCell ref="H76:L76"/>
    <mergeCell ref="M76:P76"/>
    <mergeCell ref="Q76:V76"/>
    <mergeCell ref="D61:N61"/>
    <mergeCell ref="O61:R61"/>
    <mergeCell ref="S61:V61"/>
    <mergeCell ref="D62:N62"/>
    <mergeCell ref="O62:R62"/>
    <mergeCell ref="S62:V62"/>
    <mergeCell ref="P50:R50"/>
    <mergeCell ref="T50:V50"/>
    <mergeCell ref="T54:V54"/>
    <mergeCell ref="D60:N60"/>
    <mergeCell ref="O60:R60"/>
    <mergeCell ref="S60:V60"/>
    <mergeCell ref="D48:N48"/>
    <mergeCell ref="O48:R48"/>
    <mergeCell ref="S48:V48"/>
    <mergeCell ref="D49:N49"/>
    <mergeCell ref="O49:R49"/>
    <mergeCell ref="S49:V49"/>
    <mergeCell ref="B20:E20"/>
    <mergeCell ref="T30:V30"/>
    <mergeCell ref="T34:V34"/>
    <mergeCell ref="T37:V37"/>
    <mergeCell ref="T41:V41"/>
    <mergeCell ref="D47:N47"/>
    <mergeCell ref="O47:R47"/>
    <mergeCell ref="S47:V47"/>
  </mergeCells>
  <dataValidations count="2">
    <dataValidation type="list" allowBlank="1" showInputMessage="1" showErrorMessage="1" sqref="B106:P108">
      <formula1>保険法人名</formula1>
    </dataValidation>
    <dataValidation type="list" allowBlank="1" showInputMessage="1" showErrorMessage="1" sqref="B20:E20">
      <formula1>許可行政庁</formula1>
    </dataValidation>
  </dataValidations>
  <printOptions horizontalCentered="1" verticalCentered="1"/>
  <pageMargins left="0.7086614173228347" right="0.31496062992125984" top="0.5511811023622047" bottom="0.5511811023622047" header="0.31496062992125984" footer="0.31496062992125984"/>
  <pageSetup horizontalDpi="600" verticalDpi="600" orientation="portrait" paperSize="9" r:id="rId1"/>
  <rowBreaks count="2" manualBreakCount="2">
    <brk id="38" max="22" man="1"/>
    <brk id="81" max="22" man="1"/>
  </rowBreaks>
</worksheet>
</file>

<file path=xl/worksheets/sheet2.xml><?xml version="1.0" encoding="utf-8"?>
<worksheet xmlns="http://schemas.openxmlformats.org/spreadsheetml/2006/main" xmlns:r="http://schemas.openxmlformats.org/officeDocument/2006/relationships">
  <sheetPr>
    <tabColor indexed="10"/>
  </sheetPr>
  <dimension ref="A1:V127"/>
  <sheetViews>
    <sheetView view="pageBreakPreview" zoomScale="106" zoomScaleSheetLayoutView="106" zoomScalePageLayoutView="0" workbookViewId="0" topLeftCell="A43">
      <selection activeCell="D48" sqref="D48:N48"/>
    </sheetView>
  </sheetViews>
  <sheetFormatPr defaultColWidth="9.00390625" defaultRowHeight="13.5"/>
  <cols>
    <col min="1" max="7" width="3.75390625" style="1" customWidth="1"/>
    <col min="8" max="8" width="4.00390625" style="1" customWidth="1"/>
    <col min="9" max="17" width="3.75390625" style="1" customWidth="1"/>
    <col min="18" max="18" width="4.625" style="1" customWidth="1"/>
    <col min="19" max="19" width="3.75390625" style="1" customWidth="1"/>
    <col min="20" max="20" width="3.25390625" style="1" customWidth="1"/>
    <col min="21" max="21" width="3.75390625" style="1" customWidth="1"/>
    <col min="22" max="22" width="6.375" style="1" customWidth="1"/>
    <col min="23" max="23" width="2.625" style="1" customWidth="1"/>
    <col min="24" max="24" width="3.75390625" style="1" customWidth="1"/>
    <col min="25" max="26" width="3.625" style="1" customWidth="1"/>
    <col min="27" max="27" width="6.50390625" style="1" customWidth="1"/>
    <col min="28" max="28" width="14.125" style="1" bestFit="1" customWidth="1"/>
    <col min="29" max="30" width="10.25390625" style="1" bestFit="1" customWidth="1"/>
    <col min="31" max="31" width="14.125" style="2" bestFit="1" customWidth="1"/>
    <col min="32" max="32" width="9.00390625" style="1" bestFit="1" customWidth="1"/>
    <col min="33" max="16384" width="9.00390625" style="1" customWidth="1"/>
  </cols>
  <sheetData>
    <row r="1" ht="20.25" customHeight="1">
      <c r="A1" s="1" t="s">
        <v>1</v>
      </c>
    </row>
    <row r="2" ht="20.25" customHeight="1">
      <c r="V2" s="1" t="s">
        <v>2</v>
      </c>
    </row>
    <row r="3" ht="20.25" customHeight="1"/>
    <row r="4" ht="20.25" customHeight="1">
      <c r="C4" s="1" t="s">
        <v>9</v>
      </c>
    </row>
    <row r="5" ht="20.25" customHeight="1">
      <c r="C5" s="1" t="s">
        <v>13</v>
      </c>
    </row>
    <row r="6" ht="20.25" customHeight="1"/>
    <row r="7" ht="20.25" customHeight="1">
      <c r="A7" s="1" t="s">
        <v>4</v>
      </c>
    </row>
    <row r="8" ht="20.25" customHeight="1">
      <c r="A8" s="1" t="s">
        <v>15</v>
      </c>
    </row>
    <row r="9" ht="20.25" customHeight="1"/>
    <row r="10" spans="3:8" ht="20.25" customHeight="1">
      <c r="C10" s="41" t="s">
        <v>126</v>
      </c>
      <c r="D10" s="1" t="s">
        <v>17</v>
      </c>
      <c r="E10" s="42">
        <v>4</v>
      </c>
      <c r="F10" s="1" t="s">
        <v>21</v>
      </c>
      <c r="G10" s="42">
        <v>20</v>
      </c>
      <c r="H10" s="1" t="s">
        <v>11</v>
      </c>
    </row>
    <row r="11" spans="9:15" ht="18.75" customHeight="1">
      <c r="I11" s="1" t="s">
        <v>23</v>
      </c>
      <c r="O11" s="42" t="s">
        <v>127</v>
      </c>
    </row>
    <row r="12" spans="9:15" ht="18.75" customHeight="1">
      <c r="I12" s="1" t="s">
        <v>27</v>
      </c>
      <c r="O12" s="42" t="s">
        <v>129</v>
      </c>
    </row>
    <row r="13" spans="9:15" ht="18.75" customHeight="1">
      <c r="I13" s="1" t="s">
        <v>29</v>
      </c>
      <c r="O13" s="42" t="s">
        <v>130</v>
      </c>
    </row>
    <row r="14" spans="9:15" ht="18.75" customHeight="1">
      <c r="I14" s="1" t="s">
        <v>31</v>
      </c>
      <c r="O14" s="42" t="s">
        <v>3</v>
      </c>
    </row>
    <row r="15" spans="9:15" ht="18.75" customHeight="1">
      <c r="I15" s="1" t="s">
        <v>33</v>
      </c>
      <c r="O15" s="42" t="s">
        <v>131</v>
      </c>
    </row>
    <row r="16" ht="18.75" customHeight="1">
      <c r="I16" s="1" t="s">
        <v>37</v>
      </c>
    </row>
    <row r="17" spans="9:15" ht="18.75" customHeight="1">
      <c r="I17" s="1" t="s">
        <v>40</v>
      </c>
      <c r="O17" s="42" t="s">
        <v>132</v>
      </c>
    </row>
    <row r="18" spans="9:15" ht="18.75" customHeight="1">
      <c r="I18" s="1" t="s">
        <v>42</v>
      </c>
      <c r="O18" s="42" t="s">
        <v>132</v>
      </c>
    </row>
    <row r="19" ht="18.75" customHeight="1"/>
    <row r="20" spans="2:6" ht="18.75" customHeight="1">
      <c r="B20" s="133"/>
      <c r="C20" s="133"/>
      <c r="D20" s="133"/>
      <c r="E20" s="133"/>
      <c r="F20" s="1" t="s">
        <v>47</v>
      </c>
    </row>
    <row r="21" ht="18.75" customHeight="1"/>
    <row r="22" ht="18.75" customHeight="1">
      <c r="L22" s="1" t="s">
        <v>49</v>
      </c>
    </row>
    <row r="23" ht="18.75" customHeight="1"/>
    <row r="24" spans="2:14" ht="18.75" customHeight="1">
      <c r="B24" s="1" t="s">
        <v>52</v>
      </c>
      <c r="I24" s="41" t="s">
        <v>126</v>
      </c>
      <c r="J24" s="1" t="s">
        <v>17</v>
      </c>
      <c r="K24" s="42">
        <v>3</v>
      </c>
      <c r="L24" s="1" t="s">
        <v>21</v>
      </c>
      <c r="M24" s="42">
        <v>31</v>
      </c>
      <c r="N24" s="1" t="s">
        <v>11</v>
      </c>
    </row>
    <row r="25" ht="18.75" customHeight="1"/>
    <row r="26" spans="2:14" ht="18.75" customHeight="1">
      <c r="B26" s="1" t="s">
        <v>35</v>
      </c>
      <c r="N26" s="43"/>
    </row>
    <row r="27" ht="18.75" customHeight="1">
      <c r="B27" s="1" t="s">
        <v>53</v>
      </c>
    </row>
    <row r="28" ht="18.75" customHeight="1">
      <c r="B28" s="1" t="s">
        <v>55</v>
      </c>
    </row>
    <row r="29" ht="18.75" customHeight="1">
      <c r="B29" s="1" t="s">
        <v>20</v>
      </c>
    </row>
    <row r="30" spans="18:22" ht="18.75" customHeight="1">
      <c r="R30" s="4" t="s">
        <v>58</v>
      </c>
      <c r="S30" s="5"/>
      <c r="T30" s="134">
        <v>800</v>
      </c>
      <c r="U30" s="134"/>
      <c r="V30" s="135"/>
    </row>
    <row r="31" spans="12:16" ht="18.75" customHeight="1">
      <c r="L31" s="7"/>
      <c r="M31" s="8"/>
      <c r="N31" s="8"/>
      <c r="O31" s="45"/>
      <c r="P31" s="8"/>
    </row>
    <row r="32" ht="18.75" customHeight="1">
      <c r="B32" s="1" t="s">
        <v>61</v>
      </c>
    </row>
    <row r="33" ht="18.75" customHeight="1">
      <c r="B33" s="1" t="s">
        <v>62</v>
      </c>
    </row>
    <row r="34" spans="18:22" ht="18.75" customHeight="1">
      <c r="R34" s="4" t="s">
        <v>63</v>
      </c>
      <c r="S34" s="5"/>
      <c r="T34" s="134">
        <v>60</v>
      </c>
      <c r="U34" s="134"/>
      <c r="V34" s="135"/>
    </row>
    <row r="35" ht="18.75" customHeight="1"/>
    <row r="36" ht="18.75" customHeight="1">
      <c r="B36" s="1" t="s">
        <v>60</v>
      </c>
    </row>
    <row r="37" spans="18:22" ht="18.75" customHeight="1">
      <c r="R37" s="4" t="s">
        <v>66</v>
      </c>
      <c r="S37" s="5"/>
      <c r="T37" s="134">
        <f>T34*0.5</f>
        <v>30</v>
      </c>
      <c r="U37" s="134"/>
      <c r="V37" s="135"/>
    </row>
    <row r="38" ht="18.75" customHeight="1"/>
    <row r="39" ht="18.75" customHeight="1">
      <c r="B39" s="1" t="s">
        <v>0</v>
      </c>
    </row>
    <row r="40" ht="18.75" customHeight="1">
      <c r="B40" s="1" t="s">
        <v>16</v>
      </c>
    </row>
    <row r="41" spans="18:22" ht="18.75" customHeight="1">
      <c r="R41" s="4" t="s">
        <v>68</v>
      </c>
      <c r="S41" s="44"/>
      <c r="T41" s="134">
        <f>P50</f>
        <v>137</v>
      </c>
      <c r="U41" s="134"/>
      <c r="V41" s="135"/>
    </row>
    <row r="42" ht="18.75" customHeight="1"/>
    <row r="43" spans="2:14" ht="18.75" customHeight="1">
      <c r="B43" s="1" t="s">
        <v>6</v>
      </c>
      <c r="N43" s="46" t="s">
        <v>134</v>
      </c>
    </row>
    <row r="44" spans="4:22" ht="18.75" customHeight="1">
      <c r="D44" s="11" t="s">
        <v>56</v>
      </c>
      <c r="E44" s="12"/>
      <c r="F44" s="12"/>
      <c r="G44" s="12"/>
      <c r="H44" s="12"/>
      <c r="I44" s="12"/>
      <c r="J44" s="12"/>
      <c r="K44" s="12"/>
      <c r="L44" s="12"/>
      <c r="M44" s="12"/>
      <c r="N44" s="13"/>
      <c r="O44" s="12" t="s">
        <v>70</v>
      </c>
      <c r="P44" s="12"/>
      <c r="Q44" s="12"/>
      <c r="R44" s="13"/>
      <c r="S44" s="11" t="s">
        <v>70</v>
      </c>
      <c r="T44" s="12"/>
      <c r="U44" s="12"/>
      <c r="V44" s="13"/>
    </row>
    <row r="45" spans="4:22" ht="18.75" customHeight="1">
      <c r="D45" s="14" t="s">
        <v>28</v>
      </c>
      <c r="E45" s="8"/>
      <c r="F45" s="8"/>
      <c r="G45" s="8"/>
      <c r="H45" s="8"/>
      <c r="I45" s="8"/>
      <c r="J45" s="8"/>
      <c r="K45" s="8"/>
      <c r="L45" s="8"/>
      <c r="M45" s="8"/>
      <c r="N45" s="15"/>
      <c r="O45" s="8" t="s">
        <v>74</v>
      </c>
      <c r="P45" s="8"/>
      <c r="Q45" s="8"/>
      <c r="R45" s="15"/>
      <c r="S45" s="14" t="s">
        <v>74</v>
      </c>
      <c r="T45" s="8"/>
      <c r="U45" s="8"/>
      <c r="V45" s="15"/>
    </row>
    <row r="46" spans="4:22" ht="18.75" customHeight="1">
      <c r="D46" s="16" t="s">
        <v>76</v>
      </c>
      <c r="E46" s="17"/>
      <c r="F46" s="17"/>
      <c r="G46" s="17"/>
      <c r="H46" s="17"/>
      <c r="I46" s="17"/>
      <c r="J46" s="17"/>
      <c r="K46" s="17"/>
      <c r="L46" s="17"/>
      <c r="M46" s="17"/>
      <c r="N46" s="18"/>
      <c r="O46" s="17" t="s">
        <v>22</v>
      </c>
      <c r="P46" s="17"/>
      <c r="Q46" s="17"/>
      <c r="R46" s="18"/>
      <c r="S46" s="16" t="s">
        <v>32</v>
      </c>
      <c r="T46" s="17"/>
      <c r="U46" s="17"/>
      <c r="V46" s="18"/>
    </row>
    <row r="47" spans="4:22" ht="18.75" customHeight="1">
      <c r="D47" s="136">
        <v>0.6</v>
      </c>
      <c r="E47" s="137"/>
      <c r="F47" s="137"/>
      <c r="G47" s="137"/>
      <c r="H47" s="137"/>
      <c r="I47" s="137"/>
      <c r="J47" s="137"/>
      <c r="K47" s="137"/>
      <c r="L47" s="137"/>
      <c r="M47" s="137"/>
      <c r="N47" s="138"/>
      <c r="O47" s="139">
        <v>77</v>
      </c>
      <c r="P47" s="140"/>
      <c r="Q47" s="140"/>
      <c r="R47" s="141"/>
      <c r="S47" s="142">
        <f>ROUNDUP(D47*O47,2)</f>
        <v>46.2</v>
      </c>
      <c r="T47" s="143"/>
      <c r="U47" s="143"/>
      <c r="V47" s="144"/>
    </row>
    <row r="48" spans="4:22" ht="18.75" customHeight="1">
      <c r="D48" s="136">
        <v>0.5</v>
      </c>
      <c r="E48" s="137"/>
      <c r="F48" s="137"/>
      <c r="G48" s="137"/>
      <c r="H48" s="137"/>
      <c r="I48" s="137"/>
      <c r="J48" s="137"/>
      <c r="K48" s="137"/>
      <c r="L48" s="137"/>
      <c r="M48" s="137"/>
      <c r="N48" s="138"/>
      <c r="O48" s="139">
        <v>60</v>
      </c>
      <c r="P48" s="140"/>
      <c r="Q48" s="140"/>
      <c r="R48" s="141"/>
      <c r="S48" s="142">
        <f>ROUNDUP(D48*O48,2)</f>
        <v>30</v>
      </c>
      <c r="T48" s="143"/>
      <c r="U48" s="143"/>
      <c r="V48" s="144"/>
    </row>
    <row r="49" spans="4:22" ht="18.75" customHeight="1">
      <c r="D49" s="145"/>
      <c r="E49" s="146"/>
      <c r="F49" s="146"/>
      <c r="G49" s="146"/>
      <c r="H49" s="146"/>
      <c r="I49" s="146"/>
      <c r="J49" s="146"/>
      <c r="K49" s="146"/>
      <c r="L49" s="146"/>
      <c r="M49" s="146"/>
      <c r="N49" s="147"/>
      <c r="O49" s="139"/>
      <c r="P49" s="140"/>
      <c r="Q49" s="140"/>
      <c r="R49" s="141"/>
      <c r="S49" s="142">
        <f>ROUNDUP(D49*O49,2)</f>
        <v>0</v>
      </c>
      <c r="T49" s="143"/>
      <c r="U49" s="143"/>
      <c r="V49" s="144"/>
    </row>
    <row r="50" spans="12:22" ht="18.75" customHeight="1">
      <c r="L50" s="16" t="s">
        <v>69</v>
      </c>
      <c r="M50" s="17"/>
      <c r="N50" s="18"/>
      <c r="O50" s="47" t="s">
        <v>68</v>
      </c>
      <c r="P50" s="140">
        <f>SUM(O47:R49)</f>
        <v>137</v>
      </c>
      <c r="Q50" s="140"/>
      <c r="R50" s="141"/>
      <c r="S50" s="19" t="s">
        <v>44</v>
      </c>
      <c r="T50" s="143">
        <f>SUM(S47:V49)</f>
        <v>76.2</v>
      </c>
      <c r="U50" s="143"/>
      <c r="V50" s="144"/>
    </row>
    <row r="51" ht="18.75" customHeight="1"/>
    <row r="52" ht="18.75" customHeight="1">
      <c r="B52" s="1" t="s">
        <v>39</v>
      </c>
    </row>
    <row r="53" ht="18.75" customHeight="1">
      <c r="B53" s="1" t="s">
        <v>54</v>
      </c>
    </row>
    <row r="54" spans="18:22" ht="18.75" customHeight="1">
      <c r="R54" s="4" t="s">
        <v>18</v>
      </c>
      <c r="S54" s="20"/>
      <c r="T54" s="134">
        <f>P63</f>
        <v>200</v>
      </c>
      <c r="U54" s="134"/>
      <c r="V54" s="135"/>
    </row>
    <row r="55" ht="18.75" customHeight="1"/>
    <row r="56" spans="2:18" ht="18.75" customHeight="1">
      <c r="B56" s="1" t="s">
        <v>10</v>
      </c>
      <c r="R56" s="48"/>
    </row>
    <row r="57" spans="4:22" ht="18.75" customHeight="1">
      <c r="D57" s="11" t="s">
        <v>56</v>
      </c>
      <c r="E57" s="12"/>
      <c r="F57" s="12"/>
      <c r="G57" s="12"/>
      <c r="H57" s="12"/>
      <c r="I57" s="12"/>
      <c r="J57" s="12"/>
      <c r="K57" s="12"/>
      <c r="L57" s="12"/>
      <c r="M57" s="12"/>
      <c r="N57" s="13"/>
      <c r="O57" s="21" t="s">
        <v>78</v>
      </c>
      <c r="P57" s="12"/>
      <c r="Q57" s="12"/>
      <c r="R57" s="13"/>
      <c r="S57" s="21" t="s">
        <v>78</v>
      </c>
      <c r="T57" s="12"/>
      <c r="U57" s="12"/>
      <c r="V57" s="13"/>
    </row>
    <row r="58" spans="4:22" ht="18.75" customHeight="1">
      <c r="D58" s="14" t="s">
        <v>28</v>
      </c>
      <c r="E58" s="8"/>
      <c r="F58" s="8"/>
      <c r="G58" s="8"/>
      <c r="H58" s="8"/>
      <c r="I58" s="8"/>
      <c r="J58" s="8"/>
      <c r="K58" s="8"/>
      <c r="L58" s="8"/>
      <c r="M58" s="8"/>
      <c r="N58" s="15"/>
      <c r="O58" s="22" t="s">
        <v>79</v>
      </c>
      <c r="P58" s="8"/>
      <c r="Q58" s="8"/>
      <c r="R58" s="15"/>
      <c r="S58" s="22" t="s">
        <v>79</v>
      </c>
      <c r="T58" s="8"/>
      <c r="U58" s="8"/>
      <c r="V58" s="15"/>
    </row>
    <row r="59" spans="4:22" ht="18.75" customHeight="1">
      <c r="D59" s="16" t="s">
        <v>76</v>
      </c>
      <c r="E59" s="17"/>
      <c r="F59" s="17"/>
      <c r="G59" s="17"/>
      <c r="H59" s="17"/>
      <c r="I59" s="17"/>
      <c r="J59" s="17"/>
      <c r="K59" s="17"/>
      <c r="L59" s="17"/>
      <c r="M59" s="17"/>
      <c r="N59" s="18"/>
      <c r="O59" s="23" t="s">
        <v>65</v>
      </c>
      <c r="P59" s="17"/>
      <c r="Q59" s="17"/>
      <c r="R59" s="18"/>
      <c r="S59" s="23" t="s">
        <v>213</v>
      </c>
      <c r="T59" s="17"/>
      <c r="U59" s="17"/>
      <c r="V59" s="18"/>
    </row>
    <row r="60" spans="4:22" ht="18.75" customHeight="1">
      <c r="D60" s="136">
        <v>0.75</v>
      </c>
      <c r="E60" s="137"/>
      <c r="F60" s="137"/>
      <c r="G60" s="137"/>
      <c r="H60" s="137"/>
      <c r="I60" s="137"/>
      <c r="J60" s="137"/>
      <c r="K60" s="137"/>
      <c r="L60" s="137"/>
      <c r="M60" s="137"/>
      <c r="N60" s="138"/>
      <c r="O60" s="139">
        <v>80</v>
      </c>
      <c r="P60" s="140"/>
      <c r="Q60" s="140"/>
      <c r="R60" s="141"/>
      <c r="S60" s="148">
        <f>ROUNDUP(D60*O60*0.5,2)</f>
        <v>30</v>
      </c>
      <c r="T60" s="149"/>
      <c r="U60" s="149"/>
      <c r="V60" s="150"/>
    </row>
    <row r="61" spans="4:22" ht="18.75" customHeight="1">
      <c r="D61" s="136">
        <v>0.5</v>
      </c>
      <c r="E61" s="137"/>
      <c r="F61" s="137"/>
      <c r="G61" s="137"/>
      <c r="H61" s="137"/>
      <c r="I61" s="137"/>
      <c r="J61" s="137"/>
      <c r="K61" s="137"/>
      <c r="L61" s="137"/>
      <c r="M61" s="137"/>
      <c r="N61" s="138"/>
      <c r="O61" s="139">
        <v>120</v>
      </c>
      <c r="P61" s="140"/>
      <c r="Q61" s="140"/>
      <c r="R61" s="141"/>
      <c r="S61" s="148">
        <f>ROUNDUP(D61*O61*0.5,2)</f>
        <v>30</v>
      </c>
      <c r="T61" s="149"/>
      <c r="U61" s="149"/>
      <c r="V61" s="150"/>
    </row>
    <row r="62" spans="4:22" ht="18.75" customHeight="1">
      <c r="D62" s="136"/>
      <c r="E62" s="137"/>
      <c r="F62" s="137"/>
      <c r="G62" s="137"/>
      <c r="H62" s="137"/>
      <c r="I62" s="137"/>
      <c r="J62" s="137"/>
      <c r="K62" s="137"/>
      <c r="L62" s="137"/>
      <c r="M62" s="137"/>
      <c r="N62" s="138"/>
      <c r="O62" s="139"/>
      <c r="P62" s="140"/>
      <c r="Q62" s="140"/>
      <c r="R62" s="141"/>
      <c r="S62" s="148">
        <f>ROUNDUP(D62*O62*0.5,2)</f>
        <v>0</v>
      </c>
      <c r="T62" s="149"/>
      <c r="U62" s="149"/>
      <c r="V62" s="150"/>
    </row>
    <row r="63" spans="12:22" ht="18.75" customHeight="1">
      <c r="L63" s="24" t="s">
        <v>69</v>
      </c>
      <c r="M63" s="5"/>
      <c r="N63" s="25"/>
      <c r="O63" s="4" t="s">
        <v>18</v>
      </c>
      <c r="P63" s="140">
        <f>SUM(O59:R62)</f>
        <v>200</v>
      </c>
      <c r="Q63" s="140"/>
      <c r="R63" s="141"/>
      <c r="S63" s="26" t="s">
        <v>64</v>
      </c>
      <c r="T63" s="149">
        <f>SUM(S59:V62)</f>
        <v>60</v>
      </c>
      <c r="U63" s="149"/>
      <c r="V63" s="150"/>
    </row>
    <row r="64" ht="18.75" customHeight="1"/>
    <row r="65" ht="18.75" customHeight="1">
      <c r="B65" s="27" t="s">
        <v>81</v>
      </c>
    </row>
    <row r="66" spans="11:22" ht="18.75" customHeight="1">
      <c r="K66" s="24" t="s">
        <v>12</v>
      </c>
      <c r="L66" s="5"/>
      <c r="M66" s="5"/>
      <c r="N66" s="5"/>
      <c r="O66" s="5"/>
      <c r="P66" s="5"/>
      <c r="Q66" s="5"/>
      <c r="R66" s="5"/>
      <c r="S66" s="151">
        <f>T30+T37+T50+T63</f>
        <v>966.2</v>
      </c>
      <c r="T66" s="151"/>
      <c r="U66" s="151"/>
      <c r="V66" s="152"/>
    </row>
    <row r="67" ht="18.75" customHeight="1"/>
    <row r="68" ht="18.75" customHeight="1">
      <c r="B68" s="1" t="s">
        <v>26</v>
      </c>
    </row>
    <row r="69" ht="18.75" customHeight="1">
      <c r="B69" s="1" t="s">
        <v>82</v>
      </c>
    </row>
    <row r="70" spans="18:22" ht="18.75" customHeight="1">
      <c r="R70" s="4" t="s">
        <v>75</v>
      </c>
      <c r="S70" s="5"/>
      <c r="T70" s="153">
        <v>3050.1</v>
      </c>
      <c r="U70" s="153"/>
      <c r="V70" s="154"/>
    </row>
    <row r="71" ht="18.75" customHeight="1"/>
    <row r="72" ht="18.75" customHeight="1">
      <c r="B72" s="1" t="s">
        <v>83</v>
      </c>
    </row>
    <row r="73" spans="18:22" ht="18.75" customHeight="1">
      <c r="R73" s="155">
        <v>262004000</v>
      </c>
      <c r="S73" s="156"/>
      <c r="T73" s="156"/>
      <c r="U73" s="156"/>
      <c r="V73" s="30" t="s">
        <v>51</v>
      </c>
    </row>
    <row r="74" ht="18.75" customHeight="1"/>
    <row r="75" spans="2:13" ht="18.75" customHeight="1">
      <c r="B75" s="1" t="s">
        <v>85</v>
      </c>
      <c r="M75" s="46" t="s">
        <v>134</v>
      </c>
    </row>
    <row r="76" spans="2:22" ht="18.75" customHeight="1">
      <c r="B76" s="92" t="s">
        <v>80</v>
      </c>
      <c r="C76" s="93"/>
      <c r="D76" s="93"/>
      <c r="E76" s="93"/>
      <c r="F76" s="93"/>
      <c r="G76" s="94"/>
      <c r="H76" s="92" t="s">
        <v>86</v>
      </c>
      <c r="I76" s="93"/>
      <c r="J76" s="93"/>
      <c r="K76" s="93"/>
      <c r="L76" s="94"/>
      <c r="M76" s="92" t="s">
        <v>73</v>
      </c>
      <c r="N76" s="93"/>
      <c r="O76" s="93"/>
      <c r="P76" s="93"/>
      <c r="Q76" s="92" t="s">
        <v>87</v>
      </c>
      <c r="R76" s="93"/>
      <c r="S76" s="93"/>
      <c r="T76" s="93"/>
      <c r="U76" s="93"/>
      <c r="V76" s="94"/>
    </row>
    <row r="77" spans="2:22" ht="18.75" customHeight="1">
      <c r="B77" s="157" t="s">
        <v>136</v>
      </c>
      <c r="C77" s="158"/>
      <c r="D77" s="158"/>
      <c r="E77" s="158"/>
      <c r="F77" s="49" t="s">
        <v>105</v>
      </c>
      <c r="G77" s="25"/>
      <c r="H77" s="157" t="s">
        <v>138</v>
      </c>
      <c r="I77" s="158"/>
      <c r="J77" s="158"/>
      <c r="K77" s="158"/>
      <c r="L77" s="159"/>
      <c r="M77" s="24" t="s">
        <v>139</v>
      </c>
      <c r="N77" s="158" t="s">
        <v>140</v>
      </c>
      <c r="O77" s="158"/>
      <c r="P77" s="20" t="s">
        <v>142</v>
      </c>
      <c r="Q77" s="160">
        <v>176000000</v>
      </c>
      <c r="R77" s="161"/>
      <c r="S77" s="161"/>
      <c r="T77" s="161"/>
      <c r="U77" s="161"/>
      <c r="V77" s="25" t="s">
        <v>51</v>
      </c>
    </row>
    <row r="78" spans="2:22" ht="18.75" customHeight="1">
      <c r="B78" s="157" t="s">
        <v>136</v>
      </c>
      <c r="C78" s="158"/>
      <c r="D78" s="158"/>
      <c r="E78" s="158"/>
      <c r="F78" s="72" t="s">
        <v>216</v>
      </c>
      <c r="G78" s="73"/>
      <c r="H78" s="157" t="s">
        <v>138</v>
      </c>
      <c r="I78" s="158"/>
      <c r="J78" s="158"/>
      <c r="K78" s="158"/>
      <c r="L78" s="159"/>
      <c r="M78" s="24" t="s">
        <v>139</v>
      </c>
      <c r="N78" s="158" t="s">
        <v>140</v>
      </c>
      <c r="O78" s="158"/>
      <c r="P78" s="20" t="s">
        <v>142</v>
      </c>
      <c r="Q78" s="160">
        <v>74000000</v>
      </c>
      <c r="R78" s="161"/>
      <c r="S78" s="161"/>
      <c r="T78" s="161"/>
      <c r="U78" s="161"/>
      <c r="V78" s="25" t="s">
        <v>51</v>
      </c>
    </row>
    <row r="79" spans="2:22" ht="18.75" customHeight="1">
      <c r="B79" s="157"/>
      <c r="C79" s="158"/>
      <c r="D79" s="158"/>
      <c r="E79" s="158"/>
      <c r="F79" s="72"/>
      <c r="G79" s="73"/>
      <c r="H79" s="157"/>
      <c r="I79" s="158"/>
      <c r="J79" s="158"/>
      <c r="K79" s="158"/>
      <c r="L79" s="159"/>
      <c r="M79" s="24" t="s">
        <v>139</v>
      </c>
      <c r="N79" s="158"/>
      <c r="O79" s="158"/>
      <c r="P79" s="20" t="s">
        <v>142</v>
      </c>
      <c r="Q79" s="92"/>
      <c r="R79" s="93"/>
      <c r="S79" s="93"/>
      <c r="T79" s="93"/>
      <c r="U79" s="93"/>
      <c r="V79" s="25" t="s">
        <v>51</v>
      </c>
    </row>
    <row r="80" spans="2:22" ht="18.75" customHeight="1">
      <c r="B80" s="24"/>
      <c r="C80" s="5"/>
      <c r="D80" s="5"/>
      <c r="E80" s="5"/>
      <c r="F80" s="5"/>
      <c r="G80" s="25"/>
      <c r="H80" s="24"/>
      <c r="I80" s="5"/>
      <c r="J80" s="5"/>
      <c r="K80" s="5"/>
      <c r="L80" s="25"/>
      <c r="M80" s="24"/>
      <c r="N80" s="5"/>
      <c r="O80" s="5"/>
      <c r="P80" s="5"/>
      <c r="Q80" s="24" t="s">
        <v>88</v>
      </c>
      <c r="R80" s="5"/>
      <c r="S80" s="162">
        <f>SUM(Q77:U79)</f>
        <v>250000000</v>
      </c>
      <c r="T80" s="163"/>
      <c r="U80" s="163"/>
      <c r="V80" s="25" t="s">
        <v>51</v>
      </c>
    </row>
    <row r="81" ht="18.75" customHeight="1"/>
    <row r="82" spans="2:14" ht="18.75" customHeight="1">
      <c r="B82" s="1" t="s">
        <v>214</v>
      </c>
      <c r="N82" s="46" t="s">
        <v>134</v>
      </c>
    </row>
    <row r="83" spans="2:22" ht="18.75" customHeight="1">
      <c r="B83" s="98" t="s">
        <v>89</v>
      </c>
      <c r="C83" s="99"/>
      <c r="D83" s="98" t="s">
        <v>89</v>
      </c>
      <c r="E83" s="99"/>
      <c r="F83" s="98" t="s">
        <v>89</v>
      </c>
      <c r="G83" s="99"/>
      <c r="H83" s="98" t="s">
        <v>72</v>
      </c>
      <c r="I83" s="99"/>
      <c r="J83" s="98" t="s">
        <v>90</v>
      </c>
      <c r="K83" s="99"/>
      <c r="L83" s="98" t="s">
        <v>92</v>
      </c>
      <c r="M83" s="99"/>
      <c r="N83" s="31" t="s">
        <v>93</v>
      </c>
      <c r="O83" s="98" t="s">
        <v>95</v>
      </c>
      <c r="P83" s="99"/>
      <c r="Q83" s="98" t="s">
        <v>59</v>
      </c>
      <c r="R83" s="99"/>
      <c r="S83" s="98" t="s">
        <v>96</v>
      </c>
      <c r="T83" s="99"/>
      <c r="U83" s="98" t="s">
        <v>89</v>
      </c>
      <c r="V83" s="99"/>
    </row>
    <row r="84" spans="2:22" ht="18.75" customHeight="1">
      <c r="B84" s="100" t="s">
        <v>19</v>
      </c>
      <c r="C84" s="101"/>
      <c r="D84" s="100" t="s">
        <v>97</v>
      </c>
      <c r="E84" s="101"/>
      <c r="F84" s="100" t="s">
        <v>92</v>
      </c>
      <c r="G84" s="101"/>
      <c r="H84" s="100"/>
      <c r="I84" s="101"/>
      <c r="J84" s="100"/>
      <c r="K84" s="101"/>
      <c r="L84" s="100"/>
      <c r="M84" s="101"/>
      <c r="N84" s="32" t="s">
        <v>98</v>
      </c>
      <c r="O84" s="100"/>
      <c r="P84" s="101"/>
      <c r="Q84" s="100" t="s">
        <v>99</v>
      </c>
      <c r="R84" s="101"/>
      <c r="S84" s="100"/>
      <c r="T84" s="101"/>
      <c r="U84" s="100" t="s">
        <v>43</v>
      </c>
      <c r="V84" s="101"/>
    </row>
    <row r="85" spans="2:22" ht="18.75" customHeight="1">
      <c r="B85" s="50" t="s">
        <v>136</v>
      </c>
      <c r="C85" s="51" t="s">
        <v>105</v>
      </c>
      <c r="D85" s="164" t="s">
        <v>143</v>
      </c>
      <c r="E85" s="165"/>
      <c r="F85" s="165" t="s">
        <v>25</v>
      </c>
      <c r="G85" s="165"/>
      <c r="H85" s="166" t="s">
        <v>140</v>
      </c>
      <c r="I85" s="166"/>
      <c r="J85" s="166" t="s">
        <v>144</v>
      </c>
      <c r="K85" s="166"/>
      <c r="L85" s="167" t="s">
        <v>133</v>
      </c>
      <c r="M85" s="167"/>
      <c r="N85" s="52">
        <v>20</v>
      </c>
      <c r="O85" s="167" t="s">
        <v>146</v>
      </c>
      <c r="P85" s="167"/>
      <c r="Q85" s="168">
        <v>2000000</v>
      </c>
      <c r="R85" s="168"/>
      <c r="S85" s="53">
        <v>100</v>
      </c>
      <c r="T85" s="54" t="s">
        <v>100</v>
      </c>
      <c r="U85" s="169">
        <f>Q85*S85/100</f>
        <v>2000000</v>
      </c>
      <c r="V85" s="169"/>
    </row>
    <row r="86" spans="2:22" ht="18.75" customHeight="1">
      <c r="B86" s="50" t="s">
        <v>136</v>
      </c>
      <c r="C86" s="51"/>
      <c r="D86" s="164" t="s">
        <v>143</v>
      </c>
      <c r="E86" s="165"/>
      <c r="F86" s="165" t="s">
        <v>25</v>
      </c>
      <c r="G86" s="165"/>
      <c r="H86" s="166" t="s">
        <v>140</v>
      </c>
      <c r="I86" s="166"/>
      <c r="J86" s="166" t="s">
        <v>144</v>
      </c>
      <c r="K86" s="166"/>
      <c r="L86" s="167" t="s">
        <v>48</v>
      </c>
      <c r="M86" s="167"/>
      <c r="N86" s="52">
        <v>20</v>
      </c>
      <c r="O86" s="167" t="s">
        <v>146</v>
      </c>
      <c r="P86" s="167"/>
      <c r="Q86" s="168">
        <v>2000000</v>
      </c>
      <c r="R86" s="168"/>
      <c r="S86" s="53">
        <v>90</v>
      </c>
      <c r="T86" s="54" t="s">
        <v>100</v>
      </c>
      <c r="U86" s="169">
        <f>Q86*S86/100</f>
        <v>1800000</v>
      </c>
      <c r="V86" s="169"/>
    </row>
    <row r="87" spans="2:22" ht="18.75" customHeight="1">
      <c r="B87" s="50" t="s">
        <v>136</v>
      </c>
      <c r="C87" s="51"/>
      <c r="D87" s="164" t="s">
        <v>143</v>
      </c>
      <c r="E87" s="165"/>
      <c r="F87" s="165" t="s">
        <v>25</v>
      </c>
      <c r="G87" s="165"/>
      <c r="H87" s="166" t="s">
        <v>140</v>
      </c>
      <c r="I87" s="166"/>
      <c r="J87" s="166" t="s">
        <v>144</v>
      </c>
      <c r="K87" s="166"/>
      <c r="L87" s="167" t="s">
        <v>147</v>
      </c>
      <c r="M87" s="167"/>
      <c r="N87" s="52">
        <v>50</v>
      </c>
      <c r="O87" s="167" t="s">
        <v>148</v>
      </c>
      <c r="P87" s="167"/>
      <c r="Q87" s="168">
        <v>10000000</v>
      </c>
      <c r="R87" s="168"/>
      <c r="S87" s="53">
        <v>80</v>
      </c>
      <c r="T87" s="54" t="s">
        <v>100</v>
      </c>
      <c r="U87" s="169">
        <f>Q87*S87/100</f>
        <v>8000000</v>
      </c>
      <c r="V87" s="169"/>
    </row>
    <row r="88" spans="2:22" ht="18.75" customHeight="1">
      <c r="B88" s="108"/>
      <c r="C88" s="109"/>
      <c r="D88" s="108"/>
      <c r="E88" s="109"/>
      <c r="F88" s="108"/>
      <c r="G88" s="109"/>
      <c r="H88" s="108"/>
      <c r="I88" s="109"/>
      <c r="J88" s="108"/>
      <c r="K88" s="109"/>
      <c r="L88" s="108"/>
      <c r="M88" s="109"/>
      <c r="N88" s="112"/>
      <c r="O88" s="108"/>
      <c r="P88" s="109"/>
      <c r="Q88" s="116" t="s">
        <v>30</v>
      </c>
      <c r="R88" s="116"/>
      <c r="S88" s="108"/>
      <c r="T88" s="109"/>
      <c r="U88" s="116" t="s">
        <v>101</v>
      </c>
      <c r="V88" s="116"/>
    </row>
    <row r="89" spans="2:22" ht="18.75" customHeight="1">
      <c r="B89" s="110"/>
      <c r="C89" s="111"/>
      <c r="D89" s="110"/>
      <c r="E89" s="111"/>
      <c r="F89" s="110"/>
      <c r="G89" s="111"/>
      <c r="H89" s="110"/>
      <c r="I89" s="111"/>
      <c r="J89" s="110"/>
      <c r="K89" s="111"/>
      <c r="L89" s="110"/>
      <c r="M89" s="111"/>
      <c r="N89" s="113"/>
      <c r="O89" s="110"/>
      <c r="P89" s="111"/>
      <c r="Q89" s="170">
        <f>SUM(Q85:R87)</f>
        <v>14000000</v>
      </c>
      <c r="R89" s="171"/>
      <c r="S89" s="110"/>
      <c r="T89" s="111"/>
      <c r="U89" s="172">
        <f>SUM(U85:V87)</f>
        <v>11800000</v>
      </c>
      <c r="V89" s="171"/>
    </row>
    <row r="90" spans="2:22" ht="18.75" customHeight="1">
      <c r="B90" s="7"/>
      <c r="C90" s="7"/>
      <c r="D90" s="7"/>
      <c r="E90" s="7"/>
      <c r="F90" s="7"/>
      <c r="G90" s="7"/>
      <c r="H90" s="7"/>
      <c r="I90" s="7"/>
      <c r="J90" s="7"/>
      <c r="K90" s="7"/>
      <c r="L90" s="7"/>
      <c r="M90" s="7"/>
      <c r="N90" s="7"/>
      <c r="O90" s="7"/>
      <c r="P90" s="7"/>
      <c r="Q90" s="55"/>
      <c r="R90" s="56"/>
      <c r="S90" s="7"/>
      <c r="T90" s="7"/>
      <c r="U90" s="57"/>
      <c r="V90" s="56"/>
    </row>
    <row r="91" spans="2:22" ht="18.75" customHeight="1">
      <c r="B91" s="7"/>
      <c r="C91" s="7"/>
      <c r="D91" s="7"/>
      <c r="E91" s="7"/>
      <c r="F91" s="7"/>
      <c r="G91" s="7"/>
      <c r="H91" s="7"/>
      <c r="I91" s="7"/>
      <c r="J91" s="7"/>
      <c r="K91" s="7"/>
      <c r="L91" s="7"/>
      <c r="M91" s="7"/>
      <c r="N91" s="7"/>
      <c r="O91" s="7"/>
      <c r="P91" s="7"/>
      <c r="Q91" s="55"/>
      <c r="R91" s="56"/>
      <c r="S91" s="7"/>
      <c r="T91" s="7"/>
      <c r="U91" s="57"/>
      <c r="V91" s="56"/>
    </row>
    <row r="92" ht="18.75" customHeight="1"/>
    <row r="93" spans="2:14" ht="18.75" customHeight="1">
      <c r="B93" s="1" t="s">
        <v>102</v>
      </c>
      <c r="N93" s="46" t="s">
        <v>134</v>
      </c>
    </row>
    <row r="94" spans="2:22" ht="18.75" customHeight="1">
      <c r="B94" s="92" t="s">
        <v>80</v>
      </c>
      <c r="C94" s="93"/>
      <c r="D94" s="93"/>
      <c r="E94" s="93"/>
      <c r="F94" s="94"/>
      <c r="G94" s="92" t="s">
        <v>86</v>
      </c>
      <c r="H94" s="93"/>
      <c r="I94" s="93"/>
      <c r="J94" s="94"/>
      <c r="K94" s="92" t="s">
        <v>73</v>
      </c>
      <c r="L94" s="93"/>
      <c r="M94" s="93"/>
      <c r="N94" s="94"/>
      <c r="O94" s="92" t="s">
        <v>103</v>
      </c>
      <c r="P94" s="93"/>
      <c r="Q94" s="93"/>
      <c r="R94" s="94"/>
      <c r="S94" s="92" t="s">
        <v>104</v>
      </c>
      <c r="T94" s="93"/>
      <c r="U94" s="93"/>
      <c r="V94" s="94"/>
    </row>
    <row r="95" spans="2:22" ht="18.75" customHeight="1">
      <c r="B95" s="173" t="s">
        <v>136</v>
      </c>
      <c r="C95" s="134"/>
      <c r="D95" s="134"/>
      <c r="E95" s="74" t="s">
        <v>216</v>
      </c>
      <c r="F95" s="75"/>
      <c r="G95" s="174" t="s">
        <v>138</v>
      </c>
      <c r="H95" s="174"/>
      <c r="I95" s="174"/>
      <c r="J95" s="174"/>
      <c r="K95" s="174" t="s">
        <v>25</v>
      </c>
      <c r="L95" s="174"/>
      <c r="M95" s="174"/>
      <c r="N95" s="174"/>
      <c r="O95" s="174" t="s">
        <v>149</v>
      </c>
      <c r="P95" s="174"/>
      <c r="Q95" s="174"/>
      <c r="R95" s="174"/>
      <c r="S95" s="175">
        <v>5000000</v>
      </c>
      <c r="T95" s="176"/>
      <c r="U95" s="176"/>
      <c r="V95" s="30" t="s">
        <v>51</v>
      </c>
    </row>
    <row r="96" spans="2:22" ht="18.75" customHeight="1">
      <c r="B96" s="173"/>
      <c r="C96" s="134"/>
      <c r="D96" s="134"/>
      <c r="E96" s="76"/>
      <c r="F96" s="75"/>
      <c r="G96" s="125"/>
      <c r="H96" s="125"/>
      <c r="I96" s="125"/>
      <c r="J96" s="125"/>
      <c r="K96" s="125"/>
      <c r="L96" s="125"/>
      <c r="M96" s="125"/>
      <c r="N96" s="125"/>
      <c r="O96" s="125"/>
      <c r="P96" s="125"/>
      <c r="Q96" s="125"/>
      <c r="R96" s="125"/>
      <c r="S96" s="175"/>
      <c r="T96" s="176"/>
      <c r="U96" s="176"/>
      <c r="V96" s="30" t="s">
        <v>51</v>
      </c>
    </row>
    <row r="97" spans="2:22" ht="18.75" customHeight="1">
      <c r="B97" s="173"/>
      <c r="C97" s="134"/>
      <c r="D97" s="134"/>
      <c r="E97" s="76"/>
      <c r="F97" s="75"/>
      <c r="G97" s="125"/>
      <c r="H97" s="125"/>
      <c r="I97" s="125"/>
      <c r="J97" s="125"/>
      <c r="K97" s="125"/>
      <c r="L97" s="125"/>
      <c r="M97" s="125"/>
      <c r="N97" s="125"/>
      <c r="O97" s="125"/>
      <c r="P97" s="125"/>
      <c r="Q97" s="125"/>
      <c r="R97" s="125"/>
      <c r="S97" s="175"/>
      <c r="T97" s="176"/>
      <c r="U97" s="176"/>
      <c r="V97" s="30" t="s">
        <v>51</v>
      </c>
    </row>
    <row r="98" spans="2:22" ht="18.75" customHeight="1">
      <c r="B98" s="177"/>
      <c r="C98" s="178"/>
      <c r="D98" s="178"/>
      <c r="E98" s="178"/>
      <c r="F98" s="179"/>
      <c r="G98" s="108"/>
      <c r="H98" s="121"/>
      <c r="I98" s="121"/>
      <c r="J98" s="109"/>
      <c r="K98" s="108"/>
      <c r="L98" s="121"/>
      <c r="M98" s="121"/>
      <c r="N98" s="109"/>
      <c r="O98" s="108"/>
      <c r="P98" s="121"/>
      <c r="Q98" s="121"/>
      <c r="R98" s="109"/>
      <c r="S98" s="123" t="s">
        <v>106</v>
      </c>
      <c r="T98" s="124"/>
      <c r="U98" s="124"/>
      <c r="V98" s="58"/>
    </row>
    <row r="99" spans="2:22" ht="18.75" customHeight="1">
      <c r="B99" s="180"/>
      <c r="C99" s="181"/>
      <c r="D99" s="181"/>
      <c r="E99" s="181"/>
      <c r="F99" s="182"/>
      <c r="G99" s="110"/>
      <c r="H99" s="122"/>
      <c r="I99" s="122"/>
      <c r="J99" s="111"/>
      <c r="K99" s="110"/>
      <c r="L99" s="122"/>
      <c r="M99" s="122"/>
      <c r="N99" s="111"/>
      <c r="O99" s="110"/>
      <c r="P99" s="122"/>
      <c r="Q99" s="122"/>
      <c r="R99" s="111"/>
      <c r="S99" s="185">
        <f>SUM(S95:U97)</f>
        <v>5000000</v>
      </c>
      <c r="T99" s="186"/>
      <c r="U99" s="186"/>
      <c r="V99" s="59" t="s">
        <v>51</v>
      </c>
    </row>
    <row r="100" ht="18.75" customHeight="1"/>
    <row r="101" ht="18.75" customHeight="1">
      <c r="B101" s="1" t="s">
        <v>107</v>
      </c>
    </row>
    <row r="102" spans="11:22" ht="18.75" customHeight="1">
      <c r="K102" s="24" t="s">
        <v>108</v>
      </c>
      <c r="L102" s="5"/>
      <c r="M102" s="5"/>
      <c r="N102" s="5"/>
      <c r="O102" s="5"/>
      <c r="P102" s="5"/>
      <c r="Q102" s="187">
        <f>S80+U89+S99</f>
        <v>266800000</v>
      </c>
      <c r="R102" s="134"/>
      <c r="S102" s="134"/>
      <c r="T102" s="134"/>
      <c r="U102" s="134"/>
      <c r="V102" s="25" t="s">
        <v>51</v>
      </c>
    </row>
    <row r="103" ht="18.75" customHeight="1"/>
    <row r="104" spans="2:22" ht="18.75" customHeight="1">
      <c r="B104" s="1" t="s">
        <v>109</v>
      </c>
      <c r="V104" s="43"/>
    </row>
    <row r="105" ht="18.75" customHeight="1">
      <c r="B105" s="1" t="s">
        <v>110</v>
      </c>
    </row>
    <row r="106" ht="18.75" customHeight="1">
      <c r="B106" s="1" t="s">
        <v>77</v>
      </c>
    </row>
    <row r="107" spans="2:22" ht="18.75" customHeight="1">
      <c r="B107" s="24" t="s">
        <v>111</v>
      </c>
      <c r="C107" s="5"/>
      <c r="D107" s="5"/>
      <c r="E107" s="5"/>
      <c r="F107" s="5"/>
      <c r="G107" s="5"/>
      <c r="H107" s="5"/>
      <c r="I107" s="5"/>
      <c r="J107" s="5"/>
      <c r="K107" s="5"/>
      <c r="L107" s="5"/>
      <c r="M107" s="5"/>
      <c r="N107" s="5"/>
      <c r="O107" s="5"/>
      <c r="P107" s="25"/>
      <c r="Q107" s="24" t="s">
        <v>112</v>
      </c>
      <c r="R107" s="5"/>
      <c r="S107" s="5"/>
      <c r="T107" s="5"/>
      <c r="U107" s="5"/>
      <c r="V107" s="25"/>
    </row>
    <row r="108" spans="2:22" ht="18.75" customHeight="1">
      <c r="B108" s="183" t="s">
        <v>150</v>
      </c>
      <c r="C108" s="183"/>
      <c r="D108" s="183"/>
      <c r="E108" s="183"/>
      <c r="F108" s="183"/>
      <c r="G108" s="183"/>
      <c r="H108" s="183"/>
      <c r="I108" s="183"/>
      <c r="J108" s="183"/>
      <c r="K108" s="183"/>
      <c r="L108" s="183"/>
      <c r="M108" s="183"/>
      <c r="N108" s="183"/>
      <c r="O108" s="183"/>
      <c r="P108" s="183"/>
      <c r="Q108" s="174">
        <v>200</v>
      </c>
      <c r="R108" s="174"/>
      <c r="S108" s="174"/>
      <c r="T108" s="174"/>
      <c r="U108" s="174"/>
      <c r="V108" s="174"/>
    </row>
    <row r="109" spans="2:22" ht="18.75" customHeight="1">
      <c r="B109" s="183" t="s">
        <v>151</v>
      </c>
      <c r="C109" s="183"/>
      <c r="D109" s="183"/>
      <c r="E109" s="183"/>
      <c r="F109" s="183"/>
      <c r="G109" s="183"/>
      <c r="H109" s="183"/>
      <c r="I109" s="183"/>
      <c r="J109" s="183"/>
      <c r="K109" s="183"/>
      <c r="L109" s="183"/>
      <c r="M109" s="183"/>
      <c r="N109" s="183"/>
      <c r="O109" s="183"/>
      <c r="P109" s="183"/>
      <c r="Q109" s="174">
        <v>165</v>
      </c>
      <c r="R109" s="174"/>
      <c r="S109" s="174"/>
      <c r="T109" s="174"/>
      <c r="U109" s="174"/>
      <c r="V109" s="174"/>
    </row>
    <row r="110" spans="2:22" ht="18.75" customHeight="1">
      <c r="B110" s="183"/>
      <c r="C110" s="183"/>
      <c r="D110" s="183"/>
      <c r="E110" s="183"/>
      <c r="F110" s="183"/>
      <c r="G110" s="183"/>
      <c r="H110" s="183"/>
      <c r="I110" s="183"/>
      <c r="J110" s="183"/>
      <c r="K110" s="183"/>
      <c r="L110" s="183"/>
      <c r="M110" s="183"/>
      <c r="N110" s="183"/>
      <c r="O110" s="183"/>
      <c r="P110" s="183"/>
      <c r="Q110" s="174"/>
      <c r="R110" s="174"/>
      <c r="S110" s="174"/>
      <c r="T110" s="174"/>
      <c r="U110" s="174"/>
      <c r="V110" s="174"/>
    </row>
    <row r="111" spans="14:22" ht="18.75" customHeight="1">
      <c r="N111" s="16" t="s">
        <v>69</v>
      </c>
      <c r="O111" s="17"/>
      <c r="P111" s="18"/>
      <c r="Q111" s="174">
        <f>SUM(Q108:V110)</f>
        <v>365</v>
      </c>
      <c r="R111" s="174"/>
      <c r="S111" s="174"/>
      <c r="T111" s="174"/>
      <c r="U111" s="174"/>
      <c r="V111" s="174"/>
    </row>
    <row r="112" ht="18.75" customHeight="1"/>
    <row r="113" ht="18.75" customHeight="1">
      <c r="B113" s="1" t="s">
        <v>113</v>
      </c>
    </row>
    <row r="114" ht="18.75" customHeight="1">
      <c r="B114" s="1" t="s">
        <v>114</v>
      </c>
    </row>
    <row r="115" spans="18:22" ht="18.75" customHeight="1">
      <c r="R115" s="24"/>
      <c r="S115" s="176">
        <f>T30+T34+T41+T54+Q111</f>
        <v>1562</v>
      </c>
      <c r="T115" s="176"/>
      <c r="U115" s="176"/>
      <c r="V115" s="184"/>
    </row>
    <row r="116" ht="18.75" customHeight="1"/>
    <row r="117" ht="18.75" customHeight="1">
      <c r="B117" s="1" t="s">
        <v>115</v>
      </c>
    </row>
    <row r="118" ht="18.75" customHeight="1">
      <c r="B118" s="1" t="s">
        <v>117</v>
      </c>
    </row>
    <row r="119" ht="18.75" customHeight="1">
      <c r="B119" s="1" t="s">
        <v>118</v>
      </c>
    </row>
    <row r="120" ht="18.75" customHeight="1">
      <c r="B120" s="1" t="s">
        <v>119</v>
      </c>
    </row>
    <row r="121" ht="18.75" customHeight="1">
      <c r="B121" s="1" t="s">
        <v>120</v>
      </c>
    </row>
    <row r="122" ht="18.75" customHeight="1">
      <c r="B122" s="1" t="s">
        <v>121</v>
      </c>
    </row>
    <row r="123" ht="13.5" customHeight="1">
      <c r="B123" s="1" t="s">
        <v>91</v>
      </c>
    </row>
    <row r="124" ht="13.5" customHeight="1">
      <c r="B124" s="1" t="s">
        <v>122</v>
      </c>
    </row>
    <row r="125" spans="2:21" ht="13.5" customHeight="1">
      <c r="B125" s="8" t="s">
        <v>123</v>
      </c>
      <c r="C125" s="8"/>
      <c r="D125" s="8"/>
      <c r="E125" s="8"/>
      <c r="F125" s="8"/>
      <c r="G125" s="8"/>
      <c r="H125" s="8"/>
      <c r="I125" s="8"/>
      <c r="J125" s="8"/>
      <c r="K125" s="8"/>
      <c r="L125" s="8"/>
      <c r="M125" s="8"/>
      <c r="N125" s="8"/>
      <c r="O125" s="8"/>
      <c r="P125" s="8"/>
      <c r="Q125" s="8"/>
      <c r="R125" s="8"/>
      <c r="S125" s="8"/>
      <c r="T125" s="8"/>
      <c r="U125" s="8"/>
    </row>
    <row r="126" ht="13.5" customHeight="1">
      <c r="B126" s="1" t="s">
        <v>94</v>
      </c>
    </row>
    <row r="127" spans="1:2" ht="13.5" customHeight="1">
      <c r="A127" s="60"/>
      <c r="B127" s="1" t="s">
        <v>125</v>
      </c>
    </row>
    <row r="128" ht="13.5" customHeight="1"/>
    <row r="129" ht="13.5" customHeight="1"/>
  </sheetData>
  <sheetProtection/>
  <mergeCells count="135">
    <mergeCell ref="B110:P110"/>
    <mergeCell ref="Q110:V110"/>
    <mergeCell ref="Q111:V111"/>
    <mergeCell ref="S115:V115"/>
    <mergeCell ref="S99:U99"/>
    <mergeCell ref="Q102:U102"/>
    <mergeCell ref="B108:P108"/>
    <mergeCell ref="Q108:V108"/>
    <mergeCell ref="B109:P109"/>
    <mergeCell ref="Q109:V109"/>
    <mergeCell ref="B97:D97"/>
    <mergeCell ref="G97:J97"/>
    <mergeCell ref="K97:N97"/>
    <mergeCell ref="O97:R97"/>
    <mergeCell ref="S97:U97"/>
    <mergeCell ref="B98:F99"/>
    <mergeCell ref="G98:J99"/>
    <mergeCell ref="K98:N99"/>
    <mergeCell ref="O98:R99"/>
    <mergeCell ref="S98:U98"/>
    <mergeCell ref="B95:D95"/>
    <mergeCell ref="G95:J95"/>
    <mergeCell ref="K95:N95"/>
    <mergeCell ref="O95:R95"/>
    <mergeCell ref="S95:U95"/>
    <mergeCell ref="B96:D96"/>
    <mergeCell ref="G96:J96"/>
    <mergeCell ref="K96:N96"/>
    <mergeCell ref="O96:R96"/>
    <mergeCell ref="S96:U96"/>
    <mergeCell ref="Q88:R88"/>
    <mergeCell ref="S88:T89"/>
    <mergeCell ref="U88:V88"/>
    <mergeCell ref="Q89:R89"/>
    <mergeCell ref="U89:V89"/>
    <mergeCell ref="B94:F94"/>
    <mergeCell ref="G94:J94"/>
    <mergeCell ref="K94:N94"/>
    <mergeCell ref="O94:R94"/>
    <mergeCell ref="S94:V94"/>
    <mergeCell ref="Q87:R87"/>
    <mergeCell ref="U87:V87"/>
    <mergeCell ref="B88:C89"/>
    <mergeCell ref="D88:E89"/>
    <mergeCell ref="F88:G89"/>
    <mergeCell ref="H88:I89"/>
    <mergeCell ref="J88:K89"/>
    <mergeCell ref="L88:M89"/>
    <mergeCell ref="N88:N89"/>
    <mergeCell ref="O88:P89"/>
    <mergeCell ref="D87:E87"/>
    <mergeCell ref="F87:G87"/>
    <mergeCell ref="H87:I87"/>
    <mergeCell ref="J87:K87"/>
    <mergeCell ref="L87:M87"/>
    <mergeCell ref="O87:P87"/>
    <mergeCell ref="Q85:R85"/>
    <mergeCell ref="U85:V85"/>
    <mergeCell ref="D86:E86"/>
    <mergeCell ref="F86:G86"/>
    <mergeCell ref="H86:I86"/>
    <mergeCell ref="J86:K86"/>
    <mergeCell ref="L86:M86"/>
    <mergeCell ref="O86:P86"/>
    <mergeCell ref="Q86:R86"/>
    <mergeCell ref="U86:V86"/>
    <mergeCell ref="D85:E85"/>
    <mergeCell ref="F85:G85"/>
    <mergeCell ref="H85:I85"/>
    <mergeCell ref="J85:K85"/>
    <mergeCell ref="L85:M85"/>
    <mergeCell ref="O85:P85"/>
    <mergeCell ref="L83:M84"/>
    <mergeCell ref="O83:P84"/>
    <mergeCell ref="Q83:R83"/>
    <mergeCell ref="S83:T84"/>
    <mergeCell ref="U83:V83"/>
    <mergeCell ref="B84:C84"/>
    <mergeCell ref="D84:E84"/>
    <mergeCell ref="F84:G84"/>
    <mergeCell ref="Q84:R84"/>
    <mergeCell ref="U84:V84"/>
    <mergeCell ref="B79:E79"/>
    <mergeCell ref="H79:L79"/>
    <mergeCell ref="N79:O79"/>
    <mergeCell ref="Q79:U79"/>
    <mergeCell ref="S80:U80"/>
    <mergeCell ref="B83:C83"/>
    <mergeCell ref="D83:E83"/>
    <mergeCell ref="F83:G83"/>
    <mergeCell ref="H83:I84"/>
    <mergeCell ref="J83:K84"/>
    <mergeCell ref="B77:E77"/>
    <mergeCell ref="H77:L77"/>
    <mergeCell ref="N77:O77"/>
    <mergeCell ref="Q77:U77"/>
    <mergeCell ref="B78:E78"/>
    <mergeCell ref="H78:L78"/>
    <mergeCell ref="N78:O78"/>
    <mergeCell ref="Q78:U78"/>
    <mergeCell ref="P63:R63"/>
    <mergeCell ref="T63:V63"/>
    <mergeCell ref="S66:V66"/>
    <mergeCell ref="T70:V70"/>
    <mergeCell ref="R73:U73"/>
    <mergeCell ref="B76:G76"/>
    <mergeCell ref="H76:L76"/>
    <mergeCell ref="M76:P76"/>
    <mergeCell ref="Q76:V76"/>
    <mergeCell ref="D61:N61"/>
    <mergeCell ref="O61:R61"/>
    <mergeCell ref="S61:V61"/>
    <mergeCell ref="D62:N62"/>
    <mergeCell ref="O62:R62"/>
    <mergeCell ref="S62:V62"/>
    <mergeCell ref="P50:R50"/>
    <mergeCell ref="T50:V50"/>
    <mergeCell ref="T54:V54"/>
    <mergeCell ref="D60:N60"/>
    <mergeCell ref="O60:R60"/>
    <mergeCell ref="S60:V60"/>
    <mergeCell ref="D48:N48"/>
    <mergeCell ref="O48:R48"/>
    <mergeCell ref="S48:V48"/>
    <mergeCell ref="D49:N49"/>
    <mergeCell ref="O49:R49"/>
    <mergeCell ref="S49:V49"/>
    <mergeCell ref="B20:E20"/>
    <mergeCell ref="T30:V30"/>
    <mergeCell ref="T34:V34"/>
    <mergeCell ref="T37:V37"/>
    <mergeCell ref="T41:V41"/>
    <mergeCell ref="D47:N47"/>
    <mergeCell ref="O47:R47"/>
    <mergeCell ref="S47:V47"/>
  </mergeCells>
  <dataValidations count="2">
    <dataValidation type="list" allowBlank="1" showInputMessage="1" showErrorMessage="1" sqref="B108:P110">
      <formula1>保険法人名</formula1>
    </dataValidation>
    <dataValidation type="list" allowBlank="1" showInputMessage="1" showErrorMessage="1" sqref="B20:E20">
      <formula1>許可行政庁</formula1>
    </dataValidation>
  </dataValidations>
  <printOptions horizontalCentered="1" verticalCentered="1"/>
  <pageMargins left="0.7086614173228347" right="0.31496062992125984" top="0.5511811023622047" bottom="0.5511811023622047" header="0.31496062992125984" footer="0.31496062992125984"/>
  <pageSetup horizontalDpi="600" verticalDpi="600" orientation="portrait" paperSize="9" r:id="rId2"/>
  <rowBreaks count="2" manualBreakCount="2">
    <brk id="38" max="22" man="1"/>
    <brk id="81" max="22" man="1"/>
  </rowBreaks>
  <drawing r:id="rId1"/>
</worksheet>
</file>

<file path=xl/worksheets/sheet3.xml><?xml version="1.0" encoding="utf-8"?>
<worksheet xmlns="http://schemas.openxmlformats.org/spreadsheetml/2006/main" xmlns:r="http://schemas.openxmlformats.org/officeDocument/2006/relationships">
  <sheetPr>
    <tabColor indexed="44"/>
  </sheetPr>
  <dimension ref="B2:G18"/>
  <sheetViews>
    <sheetView zoomScalePageLayoutView="0" workbookViewId="0" topLeftCell="A1">
      <selection activeCell="C11" sqref="C11"/>
    </sheetView>
  </sheetViews>
  <sheetFormatPr defaultColWidth="9.00390625" defaultRowHeight="13.5"/>
  <cols>
    <col min="1" max="1" width="4.375" style="0" customWidth="1"/>
    <col min="2" max="2" width="5.00390625" style="0" bestFit="1" customWidth="1"/>
    <col min="3" max="3" width="23.875" style="0" bestFit="1" customWidth="1"/>
    <col min="4" max="4" width="10.25390625" style="61" bestFit="1" customWidth="1"/>
    <col min="5" max="5" width="11.25390625" style="61" bestFit="1" customWidth="1"/>
  </cols>
  <sheetData>
    <row r="2" spans="2:7" ht="24" customHeight="1">
      <c r="B2" s="62" t="s">
        <v>152</v>
      </c>
      <c r="C2" s="63" t="s">
        <v>135</v>
      </c>
      <c r="D2" s="64" t="s">
        <v>14</v>
      </c>
      <c r="E2" s="64" t="s">
        <v>153</v>
      </c>
      <c r="G2" s="65" t="s">
        <v>154</v>
      </c>
    </row>
    <row r="3" spans="2:7" ht="24" customHeight="1">
      <c r="B3" s="66">
        <v>1</v>
      </c>
      <c r="C3" s="66" t="s">
        <v>155</v>
      </c>
      <c r="D3" s="67">
        <v>20000000</v>
      </c>
      <c r="E3" s="67">
        <v>0</v>
      </c>
      <c r="G3" s="68" t="s">
        <v>67</v>
      </c>
    </row>
    <row r="4" spans="2:5" ht="24" customHeight="1">
      <c r="B4" s="66">
        <v>2</v>
      </c>
      <c r="C4" s="66" t="s">
        <v>156</v>
      </c>
      <c r="D4" s="67">
        <v>2000000</v>
      </c>
      <c r="E4" s="67">
        <v>18000000</v>
      </c>
    </row>
    <row r="5" spans="2:5" ht="24" customHeight="1">
      <c r="B5" s="66">
        <v>3</v>
      </c>
      <c r="C5" s="66" t="s">
        <v>157</v>
      </c>
      <c r="D5" s="67">
        <v>800000</v>
      </c>
      <c r="E5" s="67">
        <v>30000000</v>
      </c>
    </row>
    <row r="6" spans="2:5" ht="24" customHeight="1">
      <c r="B6" s="66">
        <v>4</v>
      </c>
      <c r="C6" s="66" t="s">
        <v>158</v>
      </c>
      <c r="D6" s="67">
        <v>600000</v>
      </c>
      <c r="E6" s="67">
        <v>40000000</v>
      </c>
    </row>
    <row r="7" spans="2:5" ht="24" customHeight="1">
      <c r="B7" s="66">
        <v>5</v>
      </c>
      <c r="C7" s="66" t="s">
        <v>141</v>
      </c>
      <c r="D7" s="67">
        <v>100000</v>
      </c>
      <c r="E7" s="67">
        <v>90000000</v>
      </c>
    </row>
    <row r="8" spans="2:5" ht="24" customHeight="1">
      <c r="B8" s="66">
        <v>6</v>
      </c>
      <c r="C8" s="66" t="s">
        <v>160</v>
      </c>
      <c r="D8" s="67">
        <v>80000</v>
      </c>
      <c r="E8" s="67">
        <v>100000000</v>
      </c>
    </row>
    <row r="9" spans="2:5" ht="24" customHeight="1">
      <c r="B9" s="66">
        <v>7</v>
      </c>
      <c r="C9" s="66" t="s">
        <v>161</v>
      </c>
      <c r="D9" s="67">
        <v>40000</v>
      </c>
      <c r="E9" s="67">
        <v>140000000</v>
      </c>
    </row>
    <row r="10" spans="2:5" ht="24" customHeight="1">
      <c r="B10" s="66">
        <v>8</v>
      </c>
      <c r="C10" s="66" t="s">
        <v>162</v>
      </c>
      <c r="D10" s="67">
        <v>20000</v>
      </c>
      <c r="E10" s="67">
        <v>240000000</v>
      </c>
    </row>
    <row r="11" spans="2:5" ht="24" customHeight="1">
      <c r="B11" s="66">
        <v>9</v>
      </c>
      <c r="C11" s="66" t="s">
        <v>164</v>
      </c>
      <c r="D11" s="67">
        <v>19000</v>
      </c>
      <c r="E11" s="67">
        <v>250000000</v>
      </c>
    </row>
    <row r="12" spans="2:5" ht="24" customHeight="1">
      <c r="B12" s="66">
        <v>10</v>
      </c>
      <c r="C12" s="66" t="s">
        <v>41</v>
      </c>
      <c r="D12" s="67">
        <v>18000</v>
      </c>
      <c r="E12" s="67">
        <v>270000000</v>
      </c>
    </row>
    <row r="13" spans="2:5" ht="24" customHeight="1">
      <c r="B13" s="66">
        <v>11</v>
      </c>
      <c r="C13" s="66" t="s">
        <v>165</v>
      </c>
      <c r="D13" s="67">
        <v>17000</v>
      </c>
      <c r="E13" s="67">
        <v>300000000</v>
      </c>
    </row>
    <row r="14" spans="2:5" ht="24" customHeight="1">
      <c r="B14" s="66">
        <v>12</v>
      </c>
      <c r="C14" s="66" t="s">
        <v>38</v>
      </c>
      <c r="D14" s="67">
        <v>16000</v>
      </c>
      <c r="E14" s="67">
        <v>340000000</v>
      </c>
    </row>
    <row r="15" spans="2:5" ht="24" customHeight="1">
      <c r="B15" s="66">
        <v>13</v>
      </c>
      <c r="C15" s="66" t="s">
        <v>163</v>
      </c>
      <c r="D15" s="67">
        <v>15000</v>
      </c>
      <c r="E15" s="67">
        <v>390000000</v>
      </c>
    </row>
    <row r="16" spans="2:5" ht="24" customHeight="1">
      <c r="B16" s="66">
        <v>14</v>
      </c>
      <c r="C16" s="66" t="s">
        <v>166</v>
      </c>
      <c r="D16" s="67">
        <v>14000</v>
      </c>
      <c r="E16" s="67">
        <v>490000000</v>
      </c>
    </row>
    <row r="17" spans="2:5" ht="24" customHeight="1">
      <c r="B17" s="66">
        <v>15</v>
      </c>
      <c r="C17" s="66" t="s">
        <v>167</v>
      </c>
      <c r="D17" s="67">
        <v>13000</v>
      </c>
      <c r="E17" s="67">
        <v>690000000</v>
      </c>
    </row>
    <row r="18" spans="2:5" ht="24" customHeight="1">
      <c r="B18" s="66">
        <v>16</v>
      </c>
      <c r="C18" s="66" t="s">
        <v>34</v>
      </c>
      <c r="D18" s="67">
        <v>12000</v>
      </c>
      <c r="E18" s="67">
        <v>990000000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D68"/>
  <sheetViews>
    <sheetView zoomScalePageLayoutView="0" workbookViewId="0" topLeftCell="A7">
      <selection activeCell="H14" sqref="H14"/>
    </sheetView>
  </sheetViews>
  <sheetFormatPr defaultColWidth="9.00390625" defaultRowHeight="13.5"/>
  <cols>
    <col min="2" max="2" width="15.875" style="69" customWidth="1"/>
  </cols>
  <sheetData>
    <row r="1" spans="2:4" ht="13.5">
      <c r="B1" s="69" t="s">
        <v>168</v>
      </c>
      <c r="D1" t="s">
        <v>169</v>
      </c>
    </row>
    <row r="2" spans="2:4" ht="13.5">
      <c r="B2" s="70" t="s">
        <v>170</v>
      </c>
      <c r="D2" s="1" t="s">
        <v>150</v>
      </c>
    </row>
    <row r="3" spans="2:4" ht="13.5">
      <c r="B3" s="70" t="s">
        <v>171</v>
      </c>
      <c r="D3" s="1" t="s">
        <v>172</v>
      </c>
    </row>
    <row r="4" spans="2:4" ht="13.5">
      <c r="B4" s="70" t="s">
        <v>173</v>
      </c>
      <c r="D4" s="1" t="s">
        <v>151</v>
      </c>
    </row>
    <row r="5" spans="2:4" ht="13.5">
      <c r="B5" s="70" t="s">
        <v>174</v>
      </c>
      <c r="D5" s="1" t="s">
        <v>124</v>
      </c>
    </row>
    <row r="6" spans="2:4" ht="13.5">
      <c r="B6" s="70" t="s">
        <v>175</v>
      </c>
      <c r="D6" s="1" t="s">
        <v>84</v>
      </c>
    </row>
    <row r="7" ht="13.5">
      <c r="B7" s="70" t="s">
        <v>145</v>
      </c>
    </row>
    <row r="8" spans="2:4" ht="13.5">
      <c r="B8" s="70" t="s">
        <v>24</v>
      </c>
      <c r="D8" s="1" t="s">
        <v>150</v>
      </c>
    </row>
    <row r="9" spans="2:4" ht="13.5">
      <c r="B9" s="70" t="s">
        <v>176</v>
      </c>
      <c r="D9" s="1" t="s">
        <v>172</v>
      </c>
    </row>
    <row r="10" spans="2:4" ht="13.5">
      <c r="B10" s="70" t="s">
        <v>177</v>
      </c>
      <c r="D10" s="1" t="s">
        <v>151</v>
      </c>
    </row>
    <row r="11" spans="2:4" ht="13.5">
      <c r="B11" s="70" t="s">
        <v>178</v>
      </c>
      <c r="D11" s="1" t="s">
        <v>124</v>
      </c>
    </row>
    <row r="12" spans="2:4" ht="13.5">
      <c r="B12" s="71" t="s">
        <v>179</v>
      </c>
      <c r="D12" s="1" t="s">
        <v>84</v>
      </c>
    </row>
    <row r="13" ht="13.5">
      <c r="B13" s="71" t="s">
        <v>180</v>
      </c>
    </row>
    <row r="14" ht="13.5">
      <c r="B14" s="71" t="s">
        <v>181</v>
      </c>
    </row>
    <row r="15" ht="13.5">
      <c r="B15" s="71" t="s">
        <v>182</v>
      </c>
    </row>
    <row r="16" ht="13.5">
      <c r="B16" s="71" t="s">
        <v>46</v>
      </c>
    </row>
    <row r="17" ht="13.5">
      <c r="B17" s="71" t="s">
        <v>183</v>
      </c>
    </row>
    <row r="18" ht="13.5">
      <c r="B18" s="71" t="s">
        <v>5</v>
      </c>
    </row>
    <row r="19" ht="13.5">
      <c r="B19" s="71" t="s">
        <v>45</v>
      </c>
    </row>
    <row r="20" ht="13.5">
      <c r="B20" s="71" t="s">
        <v>184</v>
      </c>
    </row>
    <row r="21" ht="13.5">
      <c r="B21" s="71" t="s">
        <v>185</v>
      </c>
    </row>
    <row r="22" ht="13.5">
      <c r="B22" s="71" t="s">
        <v>57</v>
      </c>
    </row>
    <row r="23" ht="13.5">
      <c r="B23" s="71" t="s">
        <v>186</v>
      </c>
    </row>
    <row r="24" ht="13.5">
      <c r="B24" s="71" t="s">
        <v>187</v>
      </c>
    </row>
    <row r="25" ht="13.5">
      <c r="B25" s="71" t="s">
        <v>188</v>
      </c>
    </row>
    <row r="26" ht="13.5">
      <c r="B26" s="71" t="s">
        <v>159</v>
      </c>
    </row>
    <row r="27" ht="13.5">
      <c r="B27" s="71" t="s">
        <v>189</v>
      </c>
    </row>
    <row r="28" ht="13.5">
      <c r="B28" s="71" t="s">
        <v>8</v>
      </c>
    </row>
    <row r="29" ht="13.5">
      <c r="B29" s="71" t="s">
        <v>71</v>
      </c>
    </row>
    <row r="30" ht="13.5">
      <c r="B30" s="71" t="s">
        <v>190</v>
      </c>
    </row>
    <row r="31" ht="13.5">
      <c r="B31" s="71" t="s">
        <v>36</v>
      </c>
    </row>
    <row r="32" ht="13.5">
      <c r="B32" s="71" t="s">
        <v>191</v>
      </c>
    </row>
    <row r="33" ht="13.5">
      <c r="B33" s="71" t="s">
        <v>192</v>
      </c>
    </row>
    <row r="34" ht="13.5">
      <c r="B34" s="71" t="s">
        <v>193</v>
      </c>
    </row>
    <row r="35" ht="13.5">
      <c r="B35" s="71" t="s">
        <v>194</v>
      </c>
    </row>
    <row r="36" ht="13.5">
      <c r="B36" s="71" t="s">
        <v>128</v>
      </c>
    </row>
    <row r="37" ht="13.5">
      <c r="B37" s="71" t="s">
        <v>195</v>
      </c>
    </row>
    <row r="38" ht="13.5">
      <c r="B38" s="71" t="s">
        <v>196</v>
      </c>
    </row>
    <row r="39" ht="13.5">
      <c r="B39" s="71" t="s">
        <v>197</v>
      </c>
    </row>
    <row r="40" ht="13.5">
      <c r="B40" s="71" t="s">
        <v>198</v>
      </c>
    </row>
    <row r="41" ht="13.5">
      <c r="B41" s="71" t="s">
        <v>199</v>
      </c>
    </row>
    <row r="42" ht="13.5">
      <c r="B42" s="71" t="s">
        <v>200</v>
      </c>
    </row>
    <row r="43" ht="13.5">
      <c r="B43" s="71" t="s">
        <v>201</v>
      </c>
    </row>
    <row r="44" ht="13.5">
      <c r="B44" s="71" t="s">
        <v>202</v>
      </c>
    </row>
    <row r="45" ht="13.5">
      <c r="B45" s="71" t="s">
        <v>203</v>
      </c>
    </row>
    <row r="46" ht="13.5">
      <c r="B46" s="71" t="s">
        <v>116</v>
      </c>
    </row>
    <row r="47" ht="13.5">
      <c r="B47" s="71" t="s">
        <v>204</v>
      </c>
    </row>
    <row r="48" ht="13.5">
      <c r="B48" s="71" t="s">
        <v>205</v>
      </c>
    </row>
    <row r="49" ht="13.5">
      <c r="B49" s="71" t="s">
        <v>137</v>
      </c>
    </row>
    <row r="50" ht="13.5">
      <c r="B50" s="71" t="s">
        <v>206</v>
      </c>
    </row>
    <row r="51" ht="13.5">
      <c r="B51" s="71" t="s">
        <v>7</v>
      </c>
    </row>
    <row r="52" ht="13.5">
      <c r="B52" s="71" t="s">
        <v>207</v>
      </c>
    </row>
    <row r="53" ht="13.5">
      <c r="B53" s="71" t="s">
        <v>208</v>
      </c>
    </row>
    <row r="54" ht="13.5">
      <c r="B54" s="71" t="s">
        <v>209</v>
      </c>
    </row>
    <row r="55" ht="13.5">
      <c r="B55" s="71" t="s">
        <v>210</v>
      </c>
    </row>
    <row r="56" ht="13.5">
      <c r="B56" s="71" t="s">
        <v>211</v>
      </c>
    </row>
    <row r="57" ht="13.5">
      <c r="B57" s="71" t="s">
        <v>212</v>
      </c>
    </row>
    <row r="58" ht="13.5">
      <c r="B58" s="71" t="s">
        <v>50</v>
      </c>
    </row>
    <row r="59" ht="13.5">
      <c r="B59" s="71"/>
    </row>
    <row r="60" ht="13.5">
      <c r="B60" s="71"/>
    </row>
    <row r="61" ht="13.5">
      <c r="B61" s="71"/>
    </row>
    <row r="62" ht="13.5">
      <c r="B62" s="71"/>
    </row>
    <row r="63" ht="13.5">
      <c r="B63" s="71"/>
    </row>
    <row r="64" ht="13.5">
      <c r="B64" s="71"/>
    </row>
    <row r="65" ht="13.5">
      <c r="B65" s="71"/>
    </row>
    <row r="66" ht="13.5">
      <c r="B66" s="71"/>
    </row>
    <row r="67" ht="13.5">
      <c r="B67" s="71"/>
    </row>
    <row r="68" ht="13.5">
      <c r="B68" s="71"/>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2015-01-05T10:10:56Z</dcterms:created>
  <dcterms:modified xsi:type="dcterms:W3CDTF">2022-10-12T04:50:15Z</dcterms:modified>
  <cp:category/>
  <cp:version/>
  <cp:contentType/>
  <cp:contentStatus/>
</cp:coreProperties>
</file>