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供託のみ様式 (提出用)" sheetId="6" r:id="rId1"/>
    <sheet name="記載例 (供託のみ)" sheetId="7" r:id="rId2"/>
    <sheet name="供託金の計算表" sheetId="5" r:id="rId3"/>
    <sheet name="リスト（変更不可）" sheetId="3" state="hidden" r:id="rId4"/>
  </sheets>
  <externalReferences>
    <externalReference r:id="rId5"/>
  </externalReferences>
  <definedNames>
    <definedName name="_xlnm.Print_Area" localSheetId="1">'記載例 (供託のみ)'!$A$1:$W$124</definedName>
    <definedName name="_xlnm.Print_Area" localSheetId="0">'供託のみ様式 (提出用)'!$A$1:$W$126</definedName>
    <definedName name="許可行政庁" localSheetId="1">'[1]リスト（変更不可）'!$B$2:$B$58</definedName>
    <definedName name="許可行政庁">'リスト（変更不可）'!$B$2:$B$58</definedName>
    <definedName name="保険法人名" localSheetId="1">'[1]リスト（変更不可）'!$D$2:$D$6</definedName>
    <definedName name="保険法人名">'リスト（変更不可）'!$D$2:$D$6</definedName>
  </definedNames>
  <calcPr calcId="162913"/>
</workbook>
</file>

<file path=xl/calcChain.xml><?xml version="1.0" encoding="utf-8"?>
<calcChain xmlns="http://schemas.openxmlformats.org/spreadsheetml/2006/main">
  <c r="T54" i="7" l="1"/>
  <c r="T41" i="7"/>
  <c r="S100" i="7" l="1"/>
  <c r="Q89" i="7"/>
  <c r="U87" i="7"/>
  <c r="U86" i="7"/>
  <c r="U85" i="7"/>
  <c r="S80" i="7"/>
  <c r="P63" i="7"/>
  <c r="S62" i="7"/>
  <c r="S61" i="7"/>
  <c r="S60" i="7"/>
  <c r="P50" i="7"/>
  <c r="S112" i="7"/>
  <c r="S49" i="7"/>
  <c r="S48" i="7"/>
  <c r="S47" i="7"/>
  <c r="T37" i="7"/>
  <c r="S60" i="6"/>
  <c r="S61" i="6"/>
  <c r="S62" i="6"/>
  <c r="P63" i="6"/>
  <c r="T54" i="6" s="1"/>
  <c r="S47" i="6"/>
  <c r="S48" i="6"/>
  <c r="S49" i="6"/>
  <c r="P50" i="6"/>
  <c r="T41" i="6" s="1"/>
  <c r="T37" i="6"/>
  <c r="S80" i="6"/>
  <c r="Q102" i="6" s="1"/>
  <c r="U85" i="6"/>
  <c r="U86" i="6"/>
  <c r="U87" i="6"/>
  <c r="Q89" i="6"/>
  <c r="U89" i="6"/>
  <c r="S99" i="6"/>
  <c r="U89" i="7"/>
  <c r="T50" i="7"/>
  <c r="T63" i="7"/>
  <c r="Q103" i="7"/>
  <c r="S66" i="7"/>
  <c r="T63" i="6" l="1"/>
  <c r="S111" i="6"/>
  <c r="T50" i="6"/>
  <c r="S66" i="6" l="1"/>
</calcChain>
</file>

<file path=xl/sharedStrings.xml><?xml version="1.0" encoding="utf-8"?>
<sst xmlns="http://schemas.openxmlformats.org/spreadsheetml/2006/main" count="425" uniqueCount="224">
  <si>
    <t>佐賀県知事</t>
  </si>
  <si>
    <t>ヘ</t>
    <phoneticPr fontId="30"/>
  </si>
  <si>
    <t>月</t>
    <rPh sb="0" eb="1">
      <t>ガツ</t>
    </rPh>
    <phoneticPr fontId="30"/>
  </si>
  <si>
    <t>（参考）</t>
    <rPh sb="1" eb="3">
      <t>サンコウ</t>
    </rPh>
    <phoneticPr fontId="30"/>
  </si>
  <si>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30"/>
  </si>
  <si>
    <t>　　　合にあつては、当該端数を切り上げて記載するものとする。</t>
    <phoneticPr fontId="30"/>
  </si>
  <si>
    <t>　特定住宅瑕疵担保責任の履行の確保等に関する法律第１２条第１項の規定により、下記のとおり</t>
    <phoneticPr fontId="30"/>
  </si>
  <si>
    <t>（Ａ４）</t>
    <phoneticPr fontId="30"/>
  </si>
  <si>
    <t>住宅販売瑕疵担保保証金の供託及び住宅販売瑕疵担保責任保険契約の締結の状況に</t>
    <rPh sb="0" eb="2">
      <t>ジュウタク</t>
    </rPh>
    <rPh sb="2" eb="4">
      <t>ハンバイ</t>
    </rPh>
    <rPh sb="4" eb="6">
      <t>カシ</t>
    </rPh>
    <rPh sb="6" eb="8">
      <t>タンポ</t>
    </rPh>
    <rPh sb="8" eb="11">
      <t>ホショウキン</t>
    </rPh>
    <rPh sb="12" eb="14">
      <t>キョウタク</t>
    </rPh>
    <rPh sb="14" eb="15">
      <t>オヨ</t>
    </rPh>
    <rPh sb="16" eb="18">
      <t>ジュウタク</t>
    </rPh>
    <rPh sb="18" eb="20">
      <t>ハンバイ</t>
    </rPh>
    <rPh sb="20" eb="22">
      <t>カシ</t>
    </rPh>
    <rPh sb="22" eb="24">
      <t>タンポ</t>
    </rPh>
    <rPh sb="24" eb="26">
      <t>セキニン</t>
    </rPh>
    <rPh sb="26" eb="28">
      <t>ホケン</t>
    </rPh>
    <rPh sb="28" eb="30">
      <t>ケイヤク</t>
    </rPh>
    <rPh sb="31" eb="33">
      <t>テイケツ</t>
    </rPh>
    <phoneticPr fontId="30"/>
  </si>
  <si>
    <t>日</t>
    <rPh sb="0" eb="1">
      <t>ヒ</t>
    </rPh>
    <phoneticPr fontId="30"/>
  </si>
  <si>
    <t>イ＋ハ＋ホ＋ト＝チ</t>
    <phoneticPr fontId="30"/>
  </si>
  <si>
    <t>ついての届出書</t>
    <rPh sb="4" eb="7">
      <t>トドケデショ</t>
    </rPh>
    <phoneticPr fontId="30"/>
  </si>
  <si>
    <t>乗ずる金額
（B）</t>
    <rPh sb="0" eb="1">
      <t>ジョウ</t>
    </rPh>
    <rPh sb="3" eb="5">
      <t>キンガク</t>
    </rPh>
    <phoneticPr fontId="30"/>
  </si>
  <si>
    <t>届け出ます。</t>
  </si>
  <si>
    <t>年</t>
    <rPh sb="0" eb="1">
      <t>ネン</t>
    </rPh>
    <phoneticPr fontId="30"/>
  </si>
  <si>
    <t>　２－３　１の基準日における住宅販売瑕疵担保保証金の基準額</t>
  </si>
  <si>
    <t>商号又は名称</t>
    <rPh sb="0" eb="2">
      <t>ショウゴウ</t>
    </rPh>
    <rPh sb="2" eb="3">
      <t>マタ</t>
    </rPh>
    <rPh sb="4" eb="6">
      <t>メイショウ</t>
    </rPh>
    <phoneticPr fontId="30"/>
  </si>
  <si>
    <t>届出時の免許証番号</t>
    <rPh sb="0" eb="2">
      <t>トドケデ</t>
    </rPh>
    <rPh sb="2" eb="3">
      <t>ジ</t>
    </rPh>
    <rPh sb="4" eb="7">
      <t>メンキョショウ</t>
    </rPh>
    <rPh sb="7" eb="9">
      <t>バンゴウ</t>
    </rPh>
    <phoneticPr fontId="30"/>
  </si>
  <si>
    <t>郵便番号</t>
    <rPh sb="0" eb="2">
      <t>ユウビン</t>
    </rPh>
    <rPh sb="2" eb="4">
      <t>バンゴウ</t>
    </rPh>
    <phoneticPr fontId="30"/>
  </si>
  <si>
    <t>（計）</t>
    <rPh sb="1" eb="2">
      <t>ケイ</t>
    </rPh>
    <phoneticPr fontId="30"/>
  </si>
  <si>
    <t>主たる事務所の所在地</t>
    <rPh sb="0" eb="1">
      <t>オモ</t>
    </rPh>
    <rPh sb="3" eb="6">
      <t>ジムショ</t>
    </rPh>
    <rPh sb="7" eb="10">
      <t>ショザイチ</t>
    </rPh>
    <phoneticPr fontId="30"/>
  </si>
  <si>
    <t>適用後の戸数</t>
  </si>
  <si>
    <t>氏名（法人にあっては、</t>
    <rPh sb="0" eb="2">
      <t>シメイ</t>
    </rPh>
    <rPh sb="3" eb="5">
      <t>ホウジン</t>
    </rPh>
    <phoneticPr fontId="30"/>
  </si>
  <si>
    <t>山梨県知事</t>
  </si>
  <si>
    <t>　　　代表者の氏名）</t>
    <phoneticPr fontId="30"/>
  </si>
  <si>
    <t>4万超5万以下</t>
    <rPh sb="1" eb="3">
      <t>マンチョウ</t>
    </rPh>
    <rPh sb="4" eb="5">
      <t>マン</t>
    </rPh>
    <rPh sb="5" eb="7">
      <t>イカ</t>
    </rPh>
    <phoneticPr fontId="30"/>
  </si>
  <si>
    <t>　　　　 ②法第１１条第３項の算定特例適用後の戸数（ロ × ０．５）</t>
    <phoneticPr fontId="30"/>
  </si>
  <si>
    <t>電話番号</t>
    <rPh sb="0" eb="2">
      <t>デンワ</t>
    </rPh>
    <rPh sb="2" eb="4">
      <t>バンゴウ</t>
    </rPh>
    <phoneticPr fontId="30"/>
  </si>
  <si>
    <t>　　(1)　販売新築住宅（その床面積の合計が令第６条に定める面積以下の販売新築住宅</t>
    <rPh sb="6" eb="8">
      <t>ハンバイ</t>
    </rPh>
    <rPh sb="8" eb="10">
      <t>シンチク</t>
    </rPh>
    <rPh sb="10" eb="12">
      <t>ジュウタク</t>
    </rPh>
    <rPh sb="15" eb="18">
      <t>ユカメンセキ</t>
    </rPh>
    <rPh sb="19" eb="21">
      <t>ゴウケイ</t>
    </rPh>
    <rPh sb="22" eb="23">
      <t>レイ</t>
    </rPh>
    <rPh sb="23" eb="24">
      <t>ダイ</t>
    </rPh>
    <rPh sb="25" eb="26">
      <t>ジョウ</t>
    </rPh>
    <rPh sb="27" eb="28">
      <t>サダ</t>
    </rPh>
    <rPh sb="30" eb="32">
      <t>メンセキ</t>
    </rPh>
    <rPh sb="32" eb="34">
      <t>イカ</t>
    </rPh>
    <rPh sb="35" eb="37">
      <t>ハンバイ</t>
    </rPh>
    <rPh sb="37" eb="39">
      <t>シンチク</t>
    </rPh>
    <rPh sb="39" eb="41">
      <t>ジュウタク</t>
    </rPh>
    <phoneticPr fontId="30"/>
  </si>
  <si>
    <t>2万超3万以下</t>
    <rPh sb="1" eb="3">
      <t>マンチョウ</t>
    </rPh>
    <rPh sb="4" eb="5">
      <t>マン</t>
    </rPh>
    <rPh sb="5" eb="7">
      <t>イカ</t>
    </rPh>
    <phoneticPr fontId="30"/>
  </si>
  <si>
    <t>ファクシミリ番号</t>
    <rPh sb="6" eb="8">
      <t>バンゴウ</t>
    </rPh>
    <phoneticPr fontId="30"/>
  </si>
  <si>
    <t>価額</t>
    <rPh sb="0" eb="2">
      <t>カガク</t>
    </rPh>
    <phoneticPr fontId="30"/>
  </si>
  <si>
    <t>ホ</t>
    <phoneticPr fontId="30"/>
  </si>
  <si>
    <t>茨城県知事</t>
  </si>
  <si>
    <t>秋田県知事</t>
  </si>
  <si>
    <t>殿</t>
    <rPh sb="0" eb="1">
      <t>ドノ</t>
    </rPh>
    <phoneticPr fontId="30"/>
  </si>
  <si>
    <t>105～125</t>
    <phoneticPr fontId="30"/>
  </si>
  <si>
    <t>記</t>
    <rPh sb="0" eb="1">
      <t>キ</t>
    </rPh>
    <phoneticPr fontId="30"/>
  </si>
  <si>
    <t>沖縄県知事</t>
  </si>
  <si>
    <t>円</t>
    <rPh sb="0" eb="1">
      <t>エン</t>
    </rPh>
    <phoneticPr fontId="30"/>
  </si>
  <si>
    <t>１　基準日</t>
    <rPh sb="2" eb="5">
      <t>キジュンビ</t>
    </rPh>
    <phoneticPr fontId="30"/>
  </si>
  <si>
    <t>令第７条第２項の算</t>
  </si>
  <si>
    <t>　　(4)　①その床面積の合計が令第６条に定める面積以下の販売新築住宅であって、か</t>
  </si>
  <si>
    <t>　２－２　１の基準日前１０年間に引き渡した住宅販売瑕疵担保保証金の算定の基礎とな</t>
  </si>
  <si>
    <t>２　住宅販売瑕疵担保保証金の供託について</t>
    <rPh sb="2" eb="4">
      <t>ジュウタク</t>
    </rPh>
    <rPh sb="4" eb="6">
      <t>ハンバイ</t>
    </rPh>
    <rPh sb="6" eb="8">
      <t>カシ</t>
    </rPh>
    <rPh sb="8" eb="10">
      <t>タンポ</t>
    </rPh>
    <rPh sb="10" eb="13">
      <t>ホショウキン</t>
    </rPh>
    <rPh sb="14" eb="16">
      <t>キョウタク</t>
    </rPh>
    <phoneticPr fontId="30"/>
  </si>
  <si>
    <t>ト</t>
    <phoneticPr fontId="30"/>
  </si>
  <si>
    <t>定特例適用前の戸数</t>
    <phoneticPr fontId="30"/>
  </si>
  <si>
    <t>ハ</t>
    <phoneticPr fontId="30"/>
  </si>
  <si>
    <t xml:space="preserve">　　(5)  住宅販売瑕疵担保保証金の算定の基礎となる販売新築住宅の合計戸数
</t>
    <rPh sb="7" eb="9">
      <t>ジュウタク</t>
    </rPh>
    <rPh sb="11" eb="13">
      <t>カシ</t>
    </rPh>
    <rPh sb="13" eb="15">
      <t>タンポ</t>
    </rPh>
    <rPh sb="15" eb="17">
      <t>ホショウ</t>
    </rPh>
    <rPh sb="17" eb="18">
      <t>キン</t>
    </rPh>
    <rPh sb="19" eb="21">
      <t>サンテイ</t>
    </rPh>
    <rPh sb="22" eb="24">
      <t>キソ</t>
    </rPh>
    <rPh sb="29" eb="31">
      <t>シンチク</t>
    </rPh>
    <rPh sb="31" eb="33">
      <t>ジュウタク</t>
    </rPh>
    <rPh sb="34" eb="36">
      <t>ゴウケイ</t>
    </rPh>
    <rPh sb="36" eb="38">
      <t>コスウ</t>
    </rPh>
    <phoneticPr fontId="30"/>
  </si>
  <si>
    <t>九州地方整備局長</t>
    <rPh sb="0" eb="2">
      <t>キュウシュウ</t>
    </rPh>
    <rPh sb="2" eb="4">
      <t>チホウ</t>
    </rPh>
    <rPh sb="4" eb="7">
      <t>セイビキョク</t>
    </rPh>
    <rPh sb="7" eb="8">
      <t>チョウ</t>
    </rPh>
    <phoneticPr fontId="30"/>
  </si>
  <si>
    <t>取引業者それぞれの販売瑕疵負担割合の合計に対する</t>
    <rPh sb="0" eb="2">
      <t>トリヒキ</t>
    </rPh>
    <phoneticPr fontId="30"/>
  </si>
  <si>
    <t>埼玉県知事</t>
  </si>
  <si>
    <t>イ</t>
    <phoneticPr fontId="30"/>
  </si>
  <si>
    <t>　　　　　る販売新築住宅の合計戸数</t>
    <rPh sb="6" eb="8">
      <t>ハンバイ</t>
    </rPh>
    <phoneticPr fontId="30"/>
  </si>
  <si>
    <t>法第１１条第３項及び</t>
    <rPh sb="0" eb="1">
      <t>ホウ</t>
    </rPh>
    <rPh sb="1" eb="2">
      <t>ダイ</t>
    </rPh>
    <rPh sb="4" eb="5">
      <t>ジョウ</t>
    </rPh>
    <rPh sb="5" eb="6">
      <t>ダイ</t>
    </rPh>
    <rPh sb="7" eb="8">
      <t>コウ</t>
    </rPh>
    <rPh sb="8" eb="9">
      <t>オヨ</t>
    </rPh>
    <phoneticPr fontId="30"/>
  </si>
  <si>
    <t>　　　　　 １項に規定する販売新築住宅を除く。）の戸数</t>
  </si>
  <si>
    <t>　　　　 める面積以下の販売新築住宅を除く。）の戸数</t>
  </si>
  <si>
    <t>ロ</t>
    <phoneticPr fontId="30"/>
  </si>
  <si>
    <t xml:space="preserve">
保証金計算式
保証金額（様式２－３に記載する金額）＝Ａ×Ｂ＋Ｃ</t>
    <phoneticPr fontId="30"/>
  </si>
  <si>
    <t>ニ</t>
    <phoneticPr fontId="30"/>
  </si>
  <si>
    <t>供託年月日</t>
    <rPh sb="0" eb="2">
      <t>キョウタク</t>
    </rPh>
    <rPh sb="2" eb="5">
      <t>ネンガッピ</t>
    </rPh>
    <phoneticPr fontId="30"/>
  </si>
  <si>
    <t>〇〇〇〇〇</t>
    <phoneticPr fontId="30"/>
  </si>
  <si>
    <t>当該宅地建物取引業者の販売瑕疵負担割合の割合</t>
    <phoneticPr fontId="30"/>
  </si>
  <si>
    <t>福井県知事</t>
  </si>
  <si>
    <t>名称</t>
    <rPh sb="0" eb="2">
      <t>メイショウ</t>
    </rPh>
    <phoneticPr fontId="30"/>
  </si>
  <si>
    <t>供託番号</t>
    <rPh sb="0" eb="2">
      <t>キョウタク</t>
    </rPh>
    <rPh sb="2" eb="4">
      <t>バンゴウ</t>
    </rPh>
    <phoneticPr fontId="30"/>
  </si>
  <si>
    <t>項の算定特例</t>
  </si>
  <si>
    <t>リ</t>
    <phoneticPr fontId="30"/>
  </si>
  <si>
    <t>適用前の戸数</t>
  </si>
  <si>
    <t>合計戸数</t>
    <rPh sb="0" eb="2">
      <t>ゴウケイ</t>
    </rPh>
    <rPh sb="2" eb="4">
      <t>コスウ</t>
    </rPh>
    <phoneticPr fontId="30"/>
  </si>
  <si>
    <t>注３　２－１(3)②及び(4)②の戸数の記載に当たり、小数点以下２位未満の端数が生ずる場</t>
    <rPh sb="0" eb="1">
      <t>チュウ</t>
    </rPh>
    <phoneticPr fontId="30"/>
  </si>
  <si>
    <t>定特例適用後の戸数</t>
    <phoneticPr fontId="30"/>
  </si>
  <si>
    <t>ハウスプラス住宅保証</t>
    <rPh sb="6" eb="8">
      <t>ジュウタク</t>
    </rPh>
    <rPh sb="8" eb="10">
      <t>ホショウ</t>
    </rPh>
    <phoneticPr fontId="30"/>
  </si>
  <si>
    <t>　２－４　金銭の供託</t>
    <rPh sb="5" eb="7">
      <t>キンセン</t>
    </rPh>
    <rPh sb="8" eb="10">
      <t>キョウタク</t>
    </rPh>
    <phoneticPr fontId="30"/>
  </si>
  <si>
    <t>供託所名</t>
    <rPh sb="0" eb="3">
      <t>キョウタクショ</t>
    </rPh>
    <rPh sb="3" eb="4">
      <t>メイ</t>
    </rPh>
    <phoneticPr fontId="30"/>
  </si>
  <si>
    <t>供託金額</t>
    <rPh sb="0" eb="2">
      <t>キョウタク</t>
    </rPh>
    <rPh sb="2" eb="4">
      <t>キンガク</t>
    </rPh>
    <phoneticPr fontId="30"/>
  </si>
  <si>
    <t>第</t>
    <rPh sb="0" eb="1">
      <t>ダイ</t>
    </rPh>
    <phoneticPr fontId="30"/>
  </si>
  <si>
    <t>100超500以下</t>
    <rPh sb="3" eb="4">
      <t>チョウ</t>
    </rPh>
    <rPh sb="7" eb="9">
      <t>イカ</t>
    </rPh>
    <phoneticPr fontId="30"/>
  </si>
  <si>
    <t>号</t>
    <rPh sb="0" eb="1">
      <t>ゴウ</t>
    </rPh>
    <phoneticPr fontId="30"/>
  </si>
  <si>
    <t>(計)ヌ</t>
    <rPh sb="1" eb="2">
      <t>ケイ</t>
    </rPh>
    <phoneticPr fontId="30"/>
  </si>
  <si>
    <t>供託</t>
    <rPh sb="0" eb="2">
      <t>キョウタク</t>
    </rPh>
    <phoneticPr fontId="30"/>
  </si>
  <si>
    <t>回記号</t>
    <rPh sb="0" eb="1">
      <t>カイ</t>
    </rPh>
    <rPh sb="1" eb="3">
      <t>キゴウ</t>
    </rPh>
    <phoneticPr fontId="30"/>
  </si>
  <si>
    <t>番号</t>
    <rPh sb="0" eb="2">
      <t>バンゴウ</t>
    </rPh>
    <phoneticPr fontId="30"/>
  </si>
  <si>
    <t>枚</t>
    <rPh sb="0" eb="1">
      <t>マイ</t>
    </rPh>
    <phoneticPr fontId="30"/>
  </si>
  <si>
    <t>券面額</t>
    <rPh sb="0" eb="3">
      <t>ケンメンガク</t>
    </rPh>
    <phoneticPr fontId="30"/>
  </si>
  <si>
    <t>券面</t>
    <rPh sb="0" eb="2">
      <t>ケンメン</t>
    </rPh>
    <phoneticPr fontId="30"/>
  </si>
  <si>
    <t>割合</t>
    <rPh sb="0" eb="2">
      <t>ワリアイ</t>
    </rPh>
    <phoneticPr fontId="30"/>
  </si>
  <si>
    <t>所名</t>
    <rPh sb="0" eb="1">
      <t>ショ</t>
    </rPh>
    <rPh sb="1" eb="2">
      <t>メイ</t>
    </rPh>
    <phoneticPr fontId="30"/>
  </si>
  <si>
    <t>年月日</t>
    <rPh sb="0" eb="3">
      <t>ネンガッピ</t>
    </rPh>
    <phoneticPr fontId="30"/>
  </si>
  <si>
    <t>数</t>
    <rPh sb="0" eb="1">
      <t>スウ</t>
    </rPh>
    <phoneticPr fontId="30"/>
  </si>
  <si>
    <t>額計</t>
    <rPh sb="0" eb="1">
      <t>ガク</t>
    </rPh>
    <rPh sb="1" eb="2">
      <t>ケイ</t>
    </rPh>
    <phoneticPr fontId="30"/>
  </si>
  <si>
    <t>％</t>
    <phoneticPr fontId="30"/>
  </si>
  <si>
    <t>（計）ル</t>
    <rPh sb="1" eb="2">
      <t>ケイ</t>
    </rPh>
    <phoneticPr fontId="30"/>
  </si>
  <si>
    <t>　２－６　振替国債の供託</t>
    <rPh sb="5" eb="7">
      <t>フリカエ</t>
    </rPh>
    <rPh sb="7" eb="9">
      <t>コクサイ</t>
    </rPh>
    <rPh sb="10" eb="12">
      <t>キョウタク</t>
    </rPh>
    <phoneticPr fontId="30"/>
  </si>
  <si>
    <t>銘柄</t>
    <rPh sb="0" eb="2">
      <t>メイガラ</t>
    </rPh>
    <phoneticPr fontId="30"/>
  </si>
  <si>
    <t>供託価額</t>
    <rPh sb="0" eb="2">
      <t>キョウタク</t>
    </rPh>
    <rPh sb="2" eb="4">
      <t>カガク</t>
    </rPh>
    <phoneticPr fontId="30"/>
  </si>
  <si>
    <t>（計）ヲ</t>
    <rPh sb="1" eb="2">
      <t>ケイ</t>
    </rPh>
    <phoneticPr fontId="30"/>
  </si>
  <si>
    <t>　２－７　１の基準日における住宅販売瑕疵担保保証金の合計額</t>
    <rPh sb="7" eb="10">
      <t>キジュンビ</t>
    </rPh>
    <rPh sb="14" eb="16">
      <t>ジュウタク</t>
    </rPh>
    <rPh sb="18" eb="20">
      <t>カシ</t>
    </rPh>
    <rPh sb="20" eb="22">
      <t>タンポ</t>
    </rPh>
    <rPh sb="22" eb="25">
      <t>ホショウキン</t>
    </rPh>
    <rPh sb="26" eb="29">
      <t>ゴウケイガク</t>
    </rPh>
    <phoneticPr fontId="30"/>
  </si>
  <si>
    <t>ヌ＋ル＋ヲ＝</t>
    <phoneticPr fontId="30"/>
  </si>
  <si>
    <t>　うち、住宅瑕疵担保責任保険法人と住宅販売瑕疵担保責任保険契約を締結し、保険証</t>
    <phoneticPr fontId="30"/>
  </si>
  <si>
    <t>　　(3)　①令第７条第１項に規定する販売新築住宅（その床面積の合計が令第６条に定</t>
  </si>
  <si>
    <t>　券又はこれに代わるべき書面を買主に交付した新築住宅について</t>
    <rPh sb="15" eb="17">
      <t>カイヌシ</t>
    </rPh>
    <phoneticPr fontId="30"/>
  </si>
  <si>
    <t>法務局</t>
    <rPh sb="0" eb="3">
      <t>ホウムキョク</t>
    </rPh>
    <phoneticPr fontId="30"/>
  </si>
  <si>
    <t>　（すべて供託のため省略）</t>
    <rPh sb="5" eb="7">
      <t>キョウタク</t>
    </rPh>
    <rPh sb="10" eb="12">
      <t>ショウリャク</t>
    </rPh>
    <phoneticPr fontId="30"/>
  </si>
  <si>
    <t>第〇回</t>
    <rPh sb="0" eb="1">
      <t>ダイ</t>
    </rPh>
    <rPh sb="2" eb="3">
      <t>カイ</t>
    </rPh>
    <phoneticPr fontId="30"/>
  </si>
  <si>
    <t>　合計戸数</t>
    <phoneticPr fontId="30"/>
  </si>
  <si>
    <t>注１　「販売新築住宅」とは、法第１１条第２項に規定する販売新築住宅をいう。</t>
    <rPh sb="0" eb="1">
      <t>チュウ</t>
    </rPh>
    <phoneticPr fontId="30"/>
  </si>
  <si>
    <t>岩手県知事</t>
  </si>
  <si>
    <t>　２－１　１の基準日前１年間に引き渡した販売新築住宅について</t>
    <rPh sb="7" eb="10">
      <t>キジュンビ</t>
    </rPh>
    <rPh sb="10" eb="11">
      <t>マエ</t>
    </rPh>
    <rPh sb="12" eb="13">
      <t>ネン</t>
    </rPh>
    <rPh sb="13" eb="14">
      <t>カン</t>
    </rPh>
    <rPh sb="15" eb="16">
      <t>ヒ</t>
    </rPh>
    <rPh sb="17" eb="18">
      <t>ワタ</t>
    </rPh>
    <rPh sb="20" eb="22">
      <t>ハンバイ</t>
    </rPh>
    <rPh sb="22" eb="24">
      <t>シンチク</t>
    </rPh>
    <rPh sb="24" eb="26">
      <t>ジュウタク</t>
    </rPh>
    <phoneticPr fontId="30"/>
  </si>
  <si>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30"/>
  </si>
  <si>
    <t>　　　のとする。</t>
    <phoneticPr fontId="30"/>
  </si>
  <si>
    <t>（元号）○</t>
    <rPh sb="1" eb="3">
      <t>ゲンゴウ</t>
    </rPh>
    <phoneticPr fontId="30"/>
  </si>
  <si>
    <t>〇〇県（〇）第〇〇〇〇号</t>
    <rPh sb="2" eb="3">
      <t>ケン</t>
    </rPh>
    <rPh sb="6" eb="7">
      <t>ダイ</t>
    </rPh>
    <rPh sb="11" eb="12">
      <t>ゴウ</t>
    </rPh>
    <phoneticPr fontId="30"/>
  </si>
  <si>
    <t>霞ヶ関不動産株式会社</t>
    <rPh sb="0" eb="3">
      <t>カスミガセキ</t>
    </rPh>
    <rPh sb="3" eb="6">
      <t>フドウサン</t>
    </rPh>
    <rPh sb="6" eb="10">
      <t>カブシキガイシャ</t>
    </rPh>
    <phoneticPr fontId="30"/>
  </si>
  <si>
    <t>〇〇〇－〇〇〇〇</t>
    <phoneticPr fontId="30"/>
  </si>
  <si>
    <t>〇〇県〇〇市〇〇町〇〇丁目〇番〇号</t>
    <rPh sb="2" eb="3">
      <t>ケン</t>
    </rPh>
    <rPh sb="5" eb="6">
      <t>シ</t>
    </rPh>
    <rPh sb="8" eb="9">
      <t>チョウ</t>
    </rPh>
    <rPh sb="11" eb="13">
      <t>チョウメ</t>
    </rPh>
    <rPh sb="14" eb="15">
      <t>バン</t>
    </rPh>
    <rPh sb="16" eb="17">
      <t>ゴウ</t>
    </rPh>
    <phoneticPr fontId="30"/>
  </si>
  <si>
    <t>国土　太郎</t>
    <rPh sb="0" eb="2">
      <t>コクド</t>
    </rPh>
    <rPh sb="3" eb="5">
      <t>タロウ</t>
    </rPh>
    <phoneticPr fontId="30"/>
  </si>
  <si>
    <t>〇〇〇－〇〇〇－〇〇〇〇</t>
    <phoneticPr fontId="30"/>
  </si>
  <si>
    <t>312～332</t>
    <phoneticPr fontId="30"/>
  </si>
  <si>
    <t>※行が足りない場合は追加して下さい。</t>
    <rPh sb="1" eb="2">
      <t>ギョウ</t>
    </rPh>
    <rPh sb="3" eb="4">
      <t>タ</t>
    </rPh>
    <rPh sb="7" eb="9">
      <t>バアイ</t>
    </rPh>
    <rPh sb="10" eb="12">
      <t>ツイカ</t>
    </rPh>
    <rPh sb="14" eb="15">
      <t>クダ</t>
    </rPh>
    <phoneticPr fontId="30"/>
  </si>
  <si>
    <t>基準日前10年間の供給戸数
（A：「リ」欄記載の戸数）</t>
    <rPh sb="0" eb="3">
      <t>キジュンビ</t>
    </rPh>
    <rPh sb="3" eb="4">
      <t>マエ</t>
    </rPh>
    <rPh sb="6" eb="8">
      <t>ネンカン</t>
    </rPh>
    <rPh sb="9" eb="11">
      <t>キョウキュウ</t>
    </rPh>
    <rPh sb="11" eb="13">
      <t>コスウ</t>
    </rPh>
    <rPh sb="20" eb="21">
      <t>ラン</t>
    </rPh>
    <rPh sb="21" eb="23">
      <t>キサイ</t>
    </rPh>
    <rPh sb="24" eb="26">
      <t>コスウ</t>
    </rPh>
    <phoneticPr fontId="30"/>
  </si>
  <si>
    <t>〇〇</t>
    <phoneticPr fontId="30"/>
  </si>
  <si>
    <t>愛媛県知事</t>
  </si>
  <si>
    <t>〇〇〇</t>
    <phoneticPr fontId="30"/>
  </si>
  <si>
    <t>中国地方整備局長</t>
    <rPh sb="0" eb="2">
      <t>チュウゴク</t>
    </rPh>
    <rPh sb="2" eb="4">
      <t>チホウ</t>
    </rPh>
    <rPh sb="4" eb="7">
      <t>セイビキョク</t>
    </rPh>
    <rPh sb="7" eb="8">
      <t>チョウ</t>
    </rPh>
    <phoneticPr fontId="30"/>
  </si>
  <si>
    <t>第〇〇〇号</t>
    <rPh sb="0" eb="1">
      <t>ダイ</t>
    </rPh>
    <rPh sb="4" eb="5">
      <t>ゴウ</t>
    </rPh>
    <phoneticPr fontId="30"/>
  </si>
  <si>
    <t>近畿地方整備局長</t>
    <rPh sb="0" eb="2">
      <t>キンキ</t>
    </rPh>
    <rPh sb="2" eb="4">
      <t>チホウ</t>
    </rPh>
    <rPh sb="4" eb="7">
      <t>セイビキョク</t>
    </rPh>
    <rPh sb="7" eb="8">
      <t>チョウ</t>
    </rPh>
    <phoneticPr fontId="30"/>
  </si>
  <si>
    <t>10万円券</t>
    <rPh sb="2" eb="4">
      <t>マンエン</t>
    </rPh>
    <rPh sb="4" eb="5">
      <t>ケン</t>
    </rPh>
    <phoneticPr fontId="30"/>
  </si>
  <si>
    <t>83～133</t>
    <phoneticPr fontId="30"/>
  </si>
  <si>
    <t>20万円券</t>
    <rPh sb="2" eb="4">
      <t>マンエン</t>
    </rPh>
    <rPh sb="4" eb="5">
      <t>ケン</t>
    </rPh>
    <phoneticPr fontId="30"/>
  </si>
  <si>
    <t>令第７条第１項の書面に記載された２以上の宅地建物</t>
    <rPh sb="20" eb="22">
      <t>タクチ</t>
    </rPh>
    <rPh sb="22" eb="24">
      <t>タテモノ</t>
    </rPh>
    <phoneticPr fontId="30"/>
  </si>
  <si>
    <t>区分</t>
    <rPh sb="0" eb="2">
      <t>クブン</t>
    </rPh>
    <phoneticPr fontId="30"/>
  </si>
  <si>
    <t>加える金額
（C）</t>
    <rPh sb="0" eb="1">
      <t>クワ</t>
    </rPh>
    <rPh sb="3" eb="5">
      <t>キンガク</t>
    </rPh>
    <phoneticPr fontId="30"/>
  </si>
  <si>
    <t>１以下の場合</t>
    <rPh sb="1" eb="3">
      <t>イカ</t>
    </rPh>
    <rPh sb="4" eb="6">
      <t>バアイ</t>
    </rPh>
    <phoneticPr fontId="30"/>
  </si>
  <si>
    <t>1超10以下</t>
    <rPh sb="1" eb="2">
      <t>チョウ</t>
    </rPh>
    <rPh sb="4" eb="6">
      <t>イカ</t>
    </rPh>
    <phoneticPr fontId="30"/>
  </si>
  <si>
    <t>10超50以下</t>
    <rPh sb="2" eb="3">
      <t>チョウ</t>
    </rPh>
    <rPh sb="5" eb="7">
      <t>イカ</t>
    </rPh>
    <phoneticPr fontId="30"/>
  </si>
  <si>
    <t>50超100以下</t>
    <rPh sb="2" eb="3">
      <t>チョウ</t>
    </rPh>
    <rPh sb="6" eb="8">
      <t>イカ</t>
    </rPh>
    <phoneticPr fontId="30"/>
  </si>
  <si>
    <t>新潟県知事</t>
  </si>
  <si>
    <t>500超1000以下</t>
    <rPh sb="3" eb="4">
      <t>チョウ</t>
    </rPh>
    <rPh sb="8" eb="10">
      <t>イカ</t>
    </rPh>
    <phoneticPr fontId="30"/>
  </si>
  <si>
    <t>1000超5000以下</t>
    <rPh sb="4" eb="5">
      <t>チョウ</t>
    </rPh>
    <rPh sb="9" eb="11">
      <t>イカ</t>
    </rPh>
    <phoneticPr fontId="30"/>
  </si>
  <si>
    <t>5000超1万以下</t>
    <rPh sb="4" eb="5">
      <t>チョウ</t>
    </rPh>
    <rPh sb="6" eb="7">
      <t>マン</t>
    </rPh>
    <rPh sb="7" eb="9">
      <t>イカ</t>
    </rPh>
    <phoneticPr fontId="30"/>
  </si>
  <si>
    <t>5万超10万以下</t>
    <rPh sb="1" eb="3">
      <t>マンチョウ</t>
    </rPh>
    <rPh sb="5" eb="8">
      <t>マニカ</t>
    </rPh>
    <phoneticPr fontId="30"/>
  </si>
  <si>
    <t>1万超2万以下</t>
    <rPh sb="1" eb="2">
      <t>マン</t>
    </rPh>
    <rPh sb="2" eb="3">
      <t>チョウ</t>
    </rPh>
    <rPh sb="4" eb="5">
      <t>マン</t>
    </rPh>
    <rPh sb="5" eb="7">
      <t>イカ</t>
    </rPh>
    <phoneticPr fontId="30"/>
  </si>
  <si>
    <t>3万超4万以下</t>
    <rPh sb="1" eb="3">
      <t>マンチョウ</t>
    </rPh>
    <rPh sb="4" eb="5">
      <t>マン</t>
    </rPh>
    <rPh sb="5" eb="7">
      <t>イカ</t>
    </rPh>
    <phoneticPr fontId="30"/>
  </si>
  <si>
    <t>10万超20万以下</t>
    <rPh sb="2" eb="4">
      <t>マンチョウ</t>
    </rPh>
    <rPh sb="6" eb="7">
      <t>マン</t>
    </rPh>
    <rPh sb="7" eb="9">
      <t>イカ</t>
    </rPh>
    <phoneticPr fontId="30"/>
  </si>
  <si>
    <t>20万超30万以下</t>
    <rPh sb="2" eb="4">
      <t>マンチョウ</t>
    </rPh>
    <rPh sb="6" eb="7">
      <t>マン</t>
    </rPh>
    <rPh sb="7" eb="9">
      <t>イカ</t>
    </rPh>
    <phoneticPr fontId="30"/>
  </si>
  <si>
    <t>30万超</t>
    <rPh sb="2" eb="3">
      <t>マン</t>
    </rPh>
    <rPh sb="3" eb="4">
      <t>チョウ</t>
    </rPh>
    <phoneticPr fontId="30"/>
  </si>
  <si>
    <t>許可行政庁</t>
    <rPh sb="0" eb="2">
      <t>キョカ</t>
    </rPh>
    <rPh sb="2" eb="5">
      <t>ギョウセイチョウ</t>
    </rPh>
    <phoneticPr fontId="30"/>
  </si>
  <si>
    <t>保険法人</t>
    <rPh sb="0" eb="2">
      <t>ホケン</t>
    </rPh>
    <rPh sb="2" eb="4">
      <t>ホウジン</t>
    </rPh>
    <phoneticPr fontId="30"/>
  </si>
  <si>
    <t>北海道開発局長</t>
    <rPh sb="0" eb="3">
      <t>ホッカイドウ</t>
    </rPh>
    <rPh sb="3" eb="5">
      <t>カイハツ</t>
    </rPh>
    <rPh sb="5" eb="7">
      <t>キョクチョウ</t>
    </rPh>
    <phoneticPr fontId="30"/>
  </si>
  <si>
    <t>住宅あんしん保証</t>
    <rPh sb="0" eb="2">
      <t>ジュウタク</t>
    </rPh>
    <rPh sb="6" eb="8">
      <t>ホショウ</t>
    </rPh>
    <phoneticPr fontId="30"/>
  </si>
  <si>
    <t>東北地方整備局長</t>
    <rPh sb="0" eb="2">
      <t>トウホク</t>
    </rPh>
    <rPh sb="2" eb="4">
      <t>チホウ</t>
    </rPh>
    <rPh sb="4" eb="7">
      <t>セイビキョク</t>
    </rPh>
    <rPh sb="7" eb="8">
      <t>チョウ</t>
    </rPh>
    <phoneticPr fontId="30"/>
  </si>
  <si>
    <t>住宅保証機構</t>
    <rPh sb="0" eb="2">
      <t>ジュウタク</t>
    </rPh>
    <rPh sb="2" eb="4">
      <t>ホショウ</t>
    </rPh>
    <rPh sb="4" eb="6">
      <t>キコウ</t>
    </rPh>
    <phoneticPr fontId="30"/>
  </si>
  <si>
    <t>注２　「販売瑕疵負担割合」とは、令第７条第１項に規定する販売瑕疵負担割合をいう。</t>
    <rPh sb="0" eb="1">
      <t>チュウ</t>
    </rPh>
    <phoneticPr fontId="30"/>
  </si>
  <si>
    <t>関東地方整備局長</t>
    <rPh sb="0" eb="2">
      <t>カントウ</t>
    </rPh>
    <rPh sb="2" eb="4">
      <t>チホウ</t>
    </rPh>
    <rPh sb="4" eb="7">
      <t>セイビキョク</t>
    </rPh>
    <rPh sb="7" eb="8">
      <t>チョウ</t>
    </rPh>
    <phoneticPr fontId="30"/>
  </si>
  <si>
    <t>日本住宅保証検査機構</t>
    <rPh sb="0" eb="2">
      <t>ニホン</t>
    </rPh>
    <rPh sb="2" eb="4">
      <t>ジュウタク</t>
    </rPh>
    <rPh sb="4" eb="6">
      <t>ホショウ</t>
    </rPh>
    <rPh sb="6" eb="8">
      <t>ケンサ</t>
    </rPh>
    <rPh sb="8" eb="10">
      <t>キコウ</t>
    </rPh>
    <phoneticPr fontId="30"/>
  </si>
  <si>
    <t>北陸地方整備局長</t>
    <rPh sb="0" eb="2">
      <t>ホクリク</t>
    </rPh>
    <rPh sb="2" eb="4">
      <t>チホウ</t>
    </rPh>
    <rPh sb="4" eb="7">
      <t>セイビキョク</t>
    </rPh>
    <rPh sb="7" eb="8">
      <t>チョウ</t>
    </rPh>
    <phoneticPr fontId="30"/>
  </si>
  <si>
    <t>ハウスジーメン</t>
    <phoneticPr fontId="30"/>
  </si>
  <si>
    <t>中部地方整備局長</t>
    <rPh sb="0" eb="2">
      <t>チュウブ</t>
    </rPh>
    <rPh sb="2" eb="4">
      <t>チホウ</t>
    </rPh>
    <rPh sb="4" eb="7">
      <t>セイビキョク</t>
    </rPh>
    <rPh sb="7" eb="8">
      <t>チョウ</t>
    </rPh>
    <phoneticPr fontId="30"/>
  </si>
  <si>
    <t>四国地方整備局長</t>
    <rPh sb="0" eb="2">
      <t>シコク</t>
    </rPh>
    <rPh sb="2" eb="4">
      <t>チホウ</t>
    </rPh>
    <rPh sb="4" eb="7">
      <t>セイビキョク</t>
    </rPh>
    <rPh sb="7" eb="8">
      <t>チョウ</t>
    </rPh>
    <phoneticPr fontId="30"/>
  </si>
  <si>
    <t>沖縄総合事務局長</t>
    <rPh sb="0" eb="2">
      <t>オキナワ</t>
    </rPh>
    <rPh sb="2" eb="4">
      <t>ソウゴウ</t>
    </rPh>
    <rPh sb="4" eb="6">
      <t>ジム</t>
    </rPh>
    <rPh sb="6" eb="8">
      <t>キョクチョウ</t>
    </rPh>
    <phoneticPr fontId="30"/>
  </si>
  <si>
    <t>北海道知事</t>
  </si>
  <si>
    <t>青森県知事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</si>
  <si>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</si>
  <si>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</si>
  <si>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</si>
  <si>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</si>
  <si>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</si>
  <si>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</si>
  <si>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</si>
  <si>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</si>
  <si>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</si>
  <si>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</si>
  <si>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</si>
  <si>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</si>
  <si>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</si>
  <si>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</si>
  <si>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</si>
  <si>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</si>
  <si>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</si>
  <si>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</si>
  <si>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</si>
  <si>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</si>
  <si>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</si>
  <si>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</si>
  <si>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</si>
  <si>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</si>
  <si>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</si>
  <si>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　　(2)　①その床面積の合計が令第６条に定める面積以下の販売新築住宅（令第７条第</t>
  </si>
  <si>
    <t>広島県知事</t>
  </si>
  <si>
    <t>山口県知事</t>
  </si>
  <si>
    <t>徳島県知事</t>
  </si>
  <si>
    <t>香川県知事</t>
  </si>
  <si>
    <t>高知県知事</t>
  </si>
  <si>
    <t>長崎県知事</t>
  </si>
  <si>
    <t>熊本県知事</t>
  </si>
  <si>
    <t>大分県知事</t>
  </si>
  <si>
    <t>宮崎県知事</t>
  </si>
  <si>
    <t>鹿児島県知事</t>
  </si>
  <si>
    <t>　　　　 又は令第７条第１項に規定する販売新築住宅を除く。）の戸数</t>
  </si>
  <si>
    <t>　　　 　②令第７条第２項の算定特例適用後の戸数</t>
  </si>
  <si>
    <t>令第７条第２</t>
  </si>
  <si>
    <t>　　　　　 つ、令第７条第１項に規定する販売新築住宅であるものの戸数</t>
  </si>
  <si>
    <t>　　　　 ②法第１１条第３項及び令第７条第２項の算定特例適用後の戸数</t>
  </si>
  <si>
    <t>３　１の基準日前１年間に自ら売主となる売買契約に基づき買主に引き渡した新築住宅の</t>
    <rPh sb="9" eb="10">
      <t>ネン</t>
    </rPh>
    <rPh sb="12" eb="13">
      <t>ミズカ</t>
    </rPh>
    <rPh sb="14" eb="16">
      <t>ウリヌシ</t>
    </rPh>
    <rPh sb="27" eb="29">
      <t>カイヌシ</t>
    </rPh>
    <phoneticPr fontId="30"/>
  </si>
  <si>
    <t>注６　３の「保険証券又はこれに代わるべき書面を買主に交付した新築住宅」は「保険証</t>
  </si>
  <si>
    <t>　　　券又はこれに代わるべき書面に記載すべき事項を記録した電磁的記録を買主に提供</t>
  </si>
  <si>
    <t>　　　した新築住宅」を含む。</t>
  </si>
  <si>
    <t>　２－５　有価証券（振替国債を除く。）の供託</t>
    <rPh sb="5" eb="7">
      <t>ユウカ</t>
    </rPh>
    <rPh sb="7" eb="9">
      <t>ショウケン</t>
    </rPh>
    <rPh sb="10" eb="11">
      <t>フ</t>
    </rPh>
    <rPh sb="11" eb="12">
      <t>カ</t>
    </rPh>
    <rPh sb="12" eb="14">
      <t>コクサイ</t>
    </rPh>
    <rPh sb="15" eb="16">
      <t>ノゾ</t>
    </rPh>
    <rPh sb="20" eb="22">
      <t>キョウタク</t>
    </rPh>
    <phoneticPr fontId="30"/>
  </si>
  <si>
    <t>４　１の基準日前１年間に自ら売主となる売買契約に基づき買主に引き渡した新築住宅の</t>
    <rPh sb="9" eb="10">
      <t>ネン</t>
    </rPh>
    <rPh sb="12" eb="13">
      <t>ミズカ</t>
    </rPh>
    <rPh sb="14" eb="16">
      <t>ウリヌシ</t>
    </rPh>
    <rPh sb="27" eb="29">
      <t>カイヌシ</t>
    </rPh>
    <phoneticPr fontId="30"/>
  </si>
  <si>
    <t>注４　２－２の合計戸数の記載に当たり、１の基準日前１０年間に届け出た本様式のチの値を</t>
    <rPh sb="0" eb="1">
      <t>チュウ</t>
    </rPh>
    <rPh sb="12" eb="14">
      <t>キサイ</t>
    </rPh>
    <rPh sb="15" eb="16">
      <t>ア</t>
    </rPh>
    <phoneticPr fontId="30"/>
  </si>
  <si>
    <t>　　　合算して算出したものを記載するものとする。</t>
    <phoneticPr fontId="30"/>
  </si>
  <si>
    <t>法務局</t>
    <rPh sb="0" eb="3">
      <t>ホウムキョク</t>
    </rPh>
    <phoneticPr fontId="30"/>
  </si>
  <si>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30"/>
  </si>
  <si>
    <t>２　住宅販売瑕疵担保保証金の供託について</t>
    <rPh sb="2" eb="4">
      <t>ジュウタク</t>
    </rPh>
    <rPh sb="6" eb="8">
      <t>カシ</t>
    </rPh>
    <rPh sb="8" eb="10">
      <t>タンポ</t>
    </rPh>
    <rPh sb="10" eb="13">
      <t>ホショウキン</t>
    </rPh>
    <rPh sb="14" eb="16">
      <t>キョウタク</t>
    </rPh>
    <phoneticPr fontId="30"/>
  </si>
  <si>
    <t>　２－１　１の基準日前１年間に引き渡した販売新築住宅について</t>
    <rPh sb="7" eb="10">
      <t>キジュンビ</t>
    </rPh>
    <rPh sb="10" eb="11">
      <t>マエ</t>
    </rPh>
    <rPh sb="12" eb="13">
      <t>ネン</t>
    </rPh>
    <rPh sb="13" eb="14">
      <t>カン</t>
    </rPh>
    <rPh sb="15" eb="16">
      <t>ヒ</t>
    </rPh>
    <rPh sb="17" eb="18">
      <t>ワタ</t>
    </rPh>
    <rPh sb="22" eb="24">
      <t>シンチク</t>
    </rPh>
    <rPh sb="24" eb="26">
      <t>ジュウタク</t>
    </rPh>
    <phoneticPr fontId="30"/>
  </si>
  <si>
    <t>適用後の戸数</t>
    <rPh sb="2" eb="3">
      <t>ゴ</t>
    </rPh>
    <phoneticPr fontId="30"/>
  </si>
  <si>
    <t>　　　　　 つ、令第７条第１項に規定する販売新築住宅であるものの戸数</t>
    <phoneticPr fontId="30"/>
  </si>
  <si>
    <t>定特例適用後の戸数</t>
    <rPh sb="5" eb="6">
      <t>ゴ</t>
    </rPh>
    <phoneticPr fontId="30"/>
  </si>
  <si>
    <t>　　　　　る販売新築住宅の合計戸数</t>
    <phoneticPr fontId="30"/>
  </si>
  <si>
    <t>　　　した新築住宅」を含む。</t>
    <rPh sb="5" eb="7">
      <t>シンチク</t>
    </rPh>
    <rPh sb="7" eb="9">
      <t>ジュウタク</t>
    </rPh>
    <rPh sb="11" eb="12">
      <t>フク</t>
    </rPh>
    <phoneticPr fontId="30"/>
  </si>
  <si>
    <t>(元号)〇年〇月〇日</t>
    <rPh sb="1" eb="3">
      <t>ゲンゴウ</t>
    </rPh>
    <rPh sb="5" eb="6">
      <t>ネン</t>
    </rPh>
    <rPh sb="7" eb="8">
      <t>ガツ</t>
    </rPh>
    <rPh sb="9" eb="10">
      <t>ニチ</t>
    </rPh>
    <phoneticPr fontId="30"/>
  </si>
  <si>
    <t>(元号)〇年
〇月〇日</t>
    <rPh sb="1" eb="3">
      <t>ゲンゴウ</t>
    </rPh>
    <rPh sb="5" eb="6">
      <t>ネン</t>
    </rPh>
    <rPh sb="8" eb="9">
      <t>ガツ</t>
    </rPh>
    <rPh sb="10" eb="11">
      <t>ニチ</t>
    </rPh>
    <phoneticPr fontId="30"/>
  </si>
  <si>
    <t>法務局</t>
    <rPh sb="0" eb="3">
      <t>ホウムキョク</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</si>
</sst>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quot;円&quot;"/>
    <numFmt numFmtId="178" formatCode="0.00_);[Red]\(0.00\)"/>
  </numFmts>
  <fonts count="42"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b/>
      <sz val="10.5"/>
      <name val="ＭＳ 明朝"/>
      <family val="1"/>
      <charset val="128"/>
    </font>
    <font>
      <b/>
      <sz val="10"/>
      <color indexed="10"/>
      <name val="ＭＳ 明朝"/>
      <family val="1"/>
      <charset val="128"/>
    </font>
    <font>
      <sz val="9"/>
      <color indexed="8"/>
      <name val="ＭＳ 明朝"/>
      <family val="1"/>
      <charset val="128"/>
    </font>
    <font>
      <sz val="10.5"/>
      <name val="ＭＳ 明朝"/>
      <family val="1"/>
      <charset val="128"/>
    </font>
    <font>
      <sz val="9"/>
      <name val="ＭＳ 明朝"/>
      <family val="1"/>
      <charset val="128"/>
    </font>
    <font>
      <sz val="6"/>
      <color indexed="10"/>
      <name val="ＭＳ 明朝"/>
      <family val="1"/>
      <charset val="128"/>
    </font>
    <font>
      <sz val="7"/>
      <color indexed="10"/>
      <name val="ＭＳ 明朝"/>
      <family val="1"/>
      <charset val="128"/>
    </font>
    <font>
      <sz val="7"/>
      <name val="ＭＳ 明朝"/>
      <family val="1"/>
      <charset val="128"/>
    </font>
    <font>
      <sz val="10"/>
      <color indexed="8"/>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9"/>
      <name val="ＭＳ 明朝"/>
      <family val="1"/>
      <charset val="128"/>
    </font>
    <font>
      <sz val="8"/>
      <color indexed="8"/>
      <name val="ＭＳ 明朝"/>
      <family val="1"/>
      <charset val="128"/>
    </font>
    <font>
      <b/>
      <sz val="9"/>
      <color indexed="10"/>
      <name val="ＭＳ 明朝"/>
      <family val="1"/>
      <charset val="128"/>
    </font>
    <font>
      <b/>
      <sz val="10.5"/>
      <color rgb="FFFF0000"/>
      <name val="ＭＳ 明朝"/>
      <family val="1"/>
      <charset val="128"/>
    </font>
    <font>
      <b/>
      <sz val="10.5"/>
      <color theme="1"/>
      <name val="ＭＳ 明朝"/>
      <family val="1"/>
      <charset val="128"/>
    </font>
    <font>
      <sz val="10.5"/>
      <color theme="1"/>
      <name val="ＭＳ 明朝"/>
      <family val="1"/>
      <charset val="128"/>
    </font>
    <font>
      <sz val="6"/>
      <color theme="1"/>
      <name val="ＭＳ 明朝"/>
      <family val="1"/>
      <charset val="128"/>
    </font>
    <font>
      <sz val="7"/>
      <color theme="1"/>
      <name val="ＭＳ 明朝"/>
      <family val="1"/>
      <charset val="128"/>
    </font>
    <font>
      <b/>
      <sz val="7"/>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43">
    <xf numFmtId="0" fontId="0" fillId="0" borderId="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35">
    <xf numFmtId="0" fontId="0" fillId="0" borderId="0" xfId="0">
      <alignment vertical="center"/>
    </xf>
    <xf numFmtId="0" fontId="17" fillId="0" borderId="0" xfId="0" applyFont="1">
      <alignment vertical="center"/>
    </xf>
    <xf numFmtId="38" fontId="17" fillId="0" borderId="0" xfId="33" applyFont="1">
      <alignment vertical="center"/>
    </xf>
    <xf numFmtId="0" fontId="18" fillId="0" borderId="0" xfId="0" applyFont="1">
      <alignment vertical="center"/>
    </xf>
    <xf numFmtId="0" fontId="19" fillId="0" borderId="0" xfId="0" applyFont="1">
      <alignment vertical="center"/>
    </xf>
    <xf numFmtId="0" fontId="17" fillId="0" borderId="10" xfId="0" applyFont="1" applyBorder="1" applyAlignment="1">
      <alignment horizontal="center" vertical="center"/>
    </xf>
    <xf numFmtId="0" fontId="17" fillId="0" borderId="11" xfId="0" applyFont="1" applyBorder="1">
      <alignment vertical="center"/>
    </xf>
    <xf numFmtId="0" fontId="20"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20" fillId="0" borderId="0" xfId="0" applyFont="1" applyBorder="1">
      <alignment vertical="center"/>
    </xf>
    <xf numFmtId="0" fontId="22" fillId="0" borderId="0" xfId="0" applyFont="1">
      <alignment vertical="center"/>
    </xf>
    <xf numFmtId="0" fontId="23"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12" xfId="0" applyFont="1" applyBorder="1">
      <alignment vertical="center"/>
    </xf>
    <xf numFmtId="0" fontId="23" fillId="0" borderId="15" xfId="0" applyFont="1" applyBorder="1">
      <alignment vertical="center"/>
    </xf>
    <xf numFmtId="0" fontId="17" fillId="0" borderId="16" xfId="0" applyFont="1" applyBorder="1">
      <alignment vertical="center"/>
    </xf>
    <xf numFmtId="0" fontId="17" fillId="0" borderId="15" xfId="0" applyFont="1" applyBorder="1">
      <alignment vertical="center"/>
    </xf>
    <xf numFmtId="0" fontId="23" fillId="0" borderId="17" xfId="0" applyFont="1" applyBorder="1">
      <alignment vertical="center"/>
    </xf>
    <xf numFmtId="0" fontId="17" fillId="0" borderId="18" xfId="0" applyFont="1" applyBorder="1">
      <alignment vertical="center"/>
    </xf>
    <xf numFmtId="0" fontId="17" fillId="0" borderId="19" xfId="0" applyFont="1" applyBorder="1">
      <alignment vertical="center"/>
    </xf>
    <xf numFmtId="0" fontId="17" fillId="0" borderId="17" xfId="0" applyFont="1" applyBorder="1">
      <alignment vertical="center"/>
    </xf>
    <xf numFmtId="0" fontId="24" fillId="0" borderId="10" xfId="0" applyFont="1" applyBorder="1" applyAlignment="1">
      <alignment horizontal="center" vertical="center"/>
    </xf>
    <xf numFmtId="0" fontId="24" fillId="0" borderId="0" xfId="0" applyFont="1">
      <alignment vertical="center"/>
    </xf>
    <xf numFmtId="0" fontId="24" fillId="0" borderId="11" xfId="0" applyFont="1" applyBorder="1" applyAlignment="1">
      <alignment vertical="center"/>
    </xf>
    <xf numFmtId="0" fontId="21" fillId="0" borderId="0" xfId="0" applyFont="1">
      <alignment vertical="center"/>
    </xf>
    <xf numFmtId="0" fontId="25" fillId="0" borderId="13" xfId="0" applyFont="1" applyBorder="1">
      <alignment vertical="center"/>
    </xf>
    <xf numFmtId="0" fontId="24" fillId="0" borderId="13" xfId="0" applyFont="1" applyBorder="1">
      <alignment vertical="center"/>
    </xf>
    <xf numFmtId="0" fontId="24" fillId="0" borderId="14" xfId="0" applyFont="1" applyBorder="1">
      <alignment vertical="center"/>
    </xf>
    <xf numFmtId="0" fontId="25" fillId="0" borderId="12" xfId="0" applyFont="1" applyBorder="1">
      <alignment vertical="center"/>
    </xf>
    <xf numFmtId="0" fontId="25" fillId="0" borderId="0" xfId="0" applyFont="1" applyBorder="1">
      <alignment vertical="center"/>
    </xf>
    <xf numFmtId="0" fontId="24" fillId="0" borderId="0" xfId="0" applyFont="1" applyBorder="1">
      <alignment vertical="center"/>
    </xf>
    <xf numFmtId="0" fontId="24" fillId="0" borderId="16" xfId="0" applyFont="1" applyBorder="1">
      <alignment vertical="center"/>
    </xf>
    <xf numFmtId="0" fontId="25" fillId="0" borderId="15" xfId="0" applyFont="1" applyBorder="1">
      <alignment vertical="center"/>
    </xf>
    <xf numFmtId="0" fontId="25" fillId="0" borderId="18" xfId="0" applyFont="1" applyBorder="1">
      <alignment vertical="center"/>
    </xf>
    <xf numFmtId="0" fontId="24" fillId="0" borderId="18" xfId="0" applyFont="1" applyBorder="1">
      <alignment vertical="center"/>
    </xf>
    <xf numFmtId="0" fontId="24" fillId="0" borderId="19" xfId="0" applyFont="1" applyBorder="1">
      <alignment vertical="center"/>
    </xf>
    <xf numFmtId="0" fontId="25" fillId="0" borderId="17" xfId="0" applyFont="1" applyBorder="1">
      <alignment vertical="center"/>
    </xf>
    <xf numFmtId="0" fontId="17" fillId="0" borderId="10" xfId="0" applyFont="1" applyBorder="1">
      <alignment vertical="center"/>
    </xf>
    <xf numFmtId="0" fontId="17" fillId="0" borderId="20" xfId="0" applyFont="1" applyBorder="1">
      <alignment vertical="center"/>
    </xf>
    <xf numFmtId="0" fontId="17" fillId="0" borderId="0" xfId="0" applyFont="1" applyAlignment="1">
      <alignment horizontal="left" vertical="center"/>
    </xf>
    <xf numFmtId="0" fontId="17" fillId="0" borderId="20" xfId="0" applyFont="1" applyBorder="1" applyAlignment="1">
      <alignment vertical="center"/>
    </xf>
    <xf numFmtId="0" fontId="17" fillId="0" borderId="11"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26" fillId="0" borderId="10" xfId="0" applyFont="1" applyBorder="1" applyAlignment="1">
      <alignment horizontal="center" vertical="center"/>
    </xf>
    <xf numFmtId="0" fontId="26" fillId="0" borderId="20" xfId="0" applyFont="1" applyBorder="1" applyAlignment="1">
      <alignment vertical="center"/>
    </xf>
    <xf numFmtId="0" fontId="27" fillId="0" borderId="23" xfId="0" applyFont="1" applyBorder="1">
      <alignment vertical="center"/>
    </xf>
    <xf numFmtId="0" fontId="28" fillId="0" borderId="20" xfId="0" applyFont="1" applyBorder="1" applyAlignment="1">
      <alignment vertical="center"/>
    </xf>
    <xf numFmtId="38"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177" fontId="27" fillId="0" borderId="0" xfId="0" applyNumberFormat="1" applyFont="1" applyBorder="1" applyAlignment="1">
      <alignment horizontal="center" vertical="center"/>
    </xf>
    <xf numFmtId="0" fontId="17" fillId="0" borderId="14" xfId="0" applyFont="1" applyBorder="1" applyAlignment="1">
      <alignment vertical="center"/>
    </xf>
    <xf numFmtId="0" fontId="17" fillId="0" borderId="19" xfId="0" applyFont="1" applyBorder="1" applyAlignment="1">
      <alignment vertical="center"/>
    </xf>
    <xf numFmtId="0" fontId="18" fillId="0" borderId="0" xfId="0" applyFont="1" applyAlignment="1">
      <alignment horizontal="right" vertical="center"/>
    </xf>
    <xf numFmtId="176" fontId="17" fillId="0" borderId="10" xfId="0" applyNumberFormat="1" applyFont="1" applyBorder="1" applyAlignment="1">
      <alignment horizontal="center" vertical="center"/>
    </xf>
    <xf numFmtId="0" fontId="20" fillId="0" borderId="0" xfId="0" applyFont="1">
      <alignment vertical="center"/>
    </xf>
    <xf numFmtId="0" fontId="23" fillId="0" borderId="13" xfId="0" applyFont="1" applyBorder="1">
      <alignment vertical="center"/>
    </xf>
    <xf numFmtId="0" fontId="23" fillId="0" borderId="0" xfId="0" applyFont="1" applyBorder="1">
      <alignment vertical="center"/>
    </xf>
    <xf numFmtId="0" fontId="23" fillId="0" borderId="18" xfId="0" applyFont="1" applyBorder="1">
      <alignment vertical="center"/>
    </xf>
    <xf numFmtId="2" fontId="17" fillId="0" borderId="10" xfId="0" applyNumberFormat="1" applyFont="1" applyBorder="1" applyAlignment="1">
      <alignment horizontal="center" vertical="center"/>
    </xf>
    <xf numFmtId="0" fontId="27" fillId="0" borderId="10" xfId="0" applyFont="1" applyBorder="1" applyAlignment="1">
      <alignment vertical="center"/>
    </xf>
    <xf numFmtId="38" fontId="0" fillId="0" borderId="0" xfId="33" applyFont="1">
      <alignment vertical="center"/>
    </xf>
    <xf numFmtId="0" fontId="17" fillId="24" borderId="23" xfId="0" applyFont="1" applyFill="1" applyBorder="1" applyAlignment="1">
      <alignment horizontal="center" vertical="center"/>
    </xf>
    <xf numFmtId="0" fontId="17" fillId="24" borderId="23" xfId="0" applyFont="1" applyFill="1" applyBorder="1" applyAlignment="1">
      <alignment horizontal="center" vertical="center" wrapText="1"/>
    </xf>
    <xf numFmtId="38" fontId="29" fillId="24" borderId="23" xfId="33" applyFont="1" applyFill="1" applyBorder="1" applyAlignment="1">
      <alignment horizontal="center" vertical="center" wrapText="1"/>
    </xf>
    <xf numFmtId="0" fontId="0" fillId="0" borderId="0" xfId="0" applyAlignment="1">
      <alignment horizontal="left" vertical="center" wrapText="1"/>
    </xf>
    <xf numFmtId="0" fontId="17" fillId="0" borderId="23" xfId="0" applyFont="1" applyBorder="1">
      <alignment vertical="center"/>
    </xf>
    <xf numFmtId="38" fontId="17" fillId="0" borderId="23" xfId="33" applyFont="1" applyBorder="1">
      <alignment vertical="center"/>
    </xf>
    <xf numFmtId="0" fontId="0" fillId="0" borderId="0" xfId="0" applyAlignment="1">
      <alignment horizontal="lef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34" fillId="0" borderId="12" xfId="0" applyFont="1" applyBorder="1">
      <alignment vertical="center"/>
    </xf>
    <xf numFmtId="0" fontId="23" fillId="0" borderId="14" xfId="0" applyFont="1" applyBorder="1">
      <alignment vertical="center"/>
    </xf>
    <xf numFmtId="0" fontId="34" fillId="0" borderId="13" xfId="0" applyFont="1" applyBorder="1">
      <alignment vertical="center"/>
    </xf>
    <xf numFmtId="0" fontId="34" fillId="0" borderId="15" xfId="0" applyFont="1" applyBorder="1">
      <alignment vertical="center"/>
    </xf>
    <xf numFmtId="0" fontId="23" fillId="0" borderId="16" xfId="0" applyFont="1" applyBorder="1">
      <alignment vertical="center"/>
    </xf>
    <xf numFmtId="0" fontId="34" fillId="0" borderId="0" xfId="0" applyFont="1" applyBorder="1">
      <alignment vertical="center"/>
    </xf>
    <xf numFmtId="0" fontId="34" fillId="0" borderId="17" xfId="0" applyFont="1" applyBorder="1">
      <alignment vertical="center"/>
    </xf>
    <xf numFmtId="0" fontId="23" fillId="0" borderId="19" xfId="0" applyFont="1" applyBorder="1">
      <alignment vertical="center"/>
    </xf>
    <xf numFmtId="0" fontId="34" fillId="0" borderId="18" xfId="0" applyFont="1" applyBorder="1">
      <alignment vertical="center"/>
    </xf>
    <xf numFmtId="0" fontId="17" fillId="0" borderId="0" xfId="0" applyFont="1" applyAlignment="1">
      <alignment vertical="center"/>
    </xf>
    <xf numFmtId="0" fontId="20" fillId="0" borderId="11" xfId="0" applyFont="1" applyBorder="1">
      <alignment vertical="center"/>
    </xf>
    <xf numFmtId="0" fontId="32" fillId="0" borderId="20" xfId="0" applyFont="1" applyBorder="1">
      <alignment vertical="center"/>
    </xf>
    <xf numFmtId="0" fontId="36" fillId="0" borderId="11" xfId="0" applyFont="1" applyBorder="1">
      <alignment vertical="center"/>
    </xf>
    <xf numFmtId="0" fontId="32" fillId="0" borderId="11" xfId="0" applyFont="1" applyBorder="1" applyAlignment="1">
      <alignment vertical="center"/>
    </xf>
    <xf numFmtId="0" fontId="32" fillId="0" borderId="20" xfId="0" applyFont="1" applyBorder="1" applyAlignment="1">
      <alignment vertical="center"/>
    </xf>
    <xf numFmtId="12" fontId="32" fillId="0" borderId="10" xfId="0" applyNumberFormat="1" applyFont="1" applyBorder="1" applyAlignment="1">
      <alignment horizontal="left" vertical="center"/>
    </xf>
    <xf numFmtId="12" fontId="32" fillId="0" borderId="11" xfId="0" applyNumberFormat="1" applyFont="1" applyBorder="1" applyAlignment="1">
      <alignment horizontal="left" vertical="center"/>
    </xf>
    <xf numFmtId="12" fontId="32" fillId="0" borderId="20" xfId="0" applyNumberFormat="1" applyFont="1" applyBorder="1" applyAlignment="1">
      <alignment horizontal="left"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20" xfId="0" applyFont="1" applyBorder="1" applyAlignment="1">
      <alignment horizontal="center" vertical="center"/>
    </xf>
    <xf numFmtId="178" fontId="32" fillId="0" borderId="10" xfId="0" applyNumberFormat="1" applyFont="1" applyBorder="1" applyAlignment="1">
      <alignment horizontal="center" vertical="center"/>
    </xf>
    <xf numFmtId="178" fontId="32" fillId="0" borderId="11" xfId="0" applyNumberFormat="1" applyFont="1" applyBorder="1" applyAlignment="1">
      <alignment horizontal="center" vertical="center"/>
    </xf>
    <xf numFmtId="178" fontId="32" fillId="0" borderId="20"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20" xfId="0" applyFont="1" applyBorder="1" applyAlignment="1">
      <alignment horizontal="center" vertical="center"/>
    </xf>
    <xf numFmtId="2" fontId="32" fillId="0" borderId="10" xfId="0" applyNumberFormat="1" applyFont="1" applyBorder="1" applyAlignment="1">
      <alignment horizontal="center" vertical="center"/>
    </xf>
    <xf numFmtId="2" fontId="32" fillId="0" borderId="1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18" fillId="0" borderId="0" xfId="0" applyFont="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178" fontId="21" fillId="0" borderId="11" xfId="0" applyNumberFormat="1" applyFont="1" applyBorder="1" applyAlignment="1">
      <alignment horizontal="center" vertical="center"/>
    </xf>
    <xf numFmtId="178" fontId="21" fillId="0" borderId="20" xfId="0" applyNumberFormat="1" applyFont="1" applyBorder="1" applyAlignment="1">
      <alignment horizontal="center" vertical="center"/>
    </xf>
    <xf numFmtId="38" fontId="32" fillId="0" borderId="10" xfId="33" applyFont="1" applyBorder="1" applyAlignment="1">
      <alignment horizontal="center" vertical="center"/>
    </xf>
    <xf numFmtId="38" fontId="32" fillId="0" borderId="11" xfId="33"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0"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20" xfId="0" applyFont="1" applyBorder="1" applyAlignment="1">
      <alignment horizontal="center" vertical="center"/>
    </xf>
    <xf numFmtId="38" fontId="20" fillId="0" borderId="10" xfId="33" applyFont="1" applyBorder="1" applyAlignment="1">
      <alignment horizontal="right" vertical="center"/>
    </xf>
    <xf numFmtId="38" fontId="20" fillId="0" borderId="11" xfId="33" applyFont="1" applyBorder="1" applyAlignment="1">
      <alignment horizontal="right"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38" fontId="33" fillId="0" borderId="11" xfId="0" applyNumberFormat="1" applyFont="1" applyBorder="1" applyAlignment="1">
      <alignment horizontal="center" vertical="center"/>
    </xf>
    <xf numFmtId="0" fontId="33"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26" fillId="0" borderId="23" xfId="0" applyFont="1" applyBorder="1" applyAlignment="1">
      <alignment horizontal="center" vertical="center" wrapText="1"/>
    </xf>
    <xf numFmtId="0" fontId="26" fillId="0" borderId="23" xfId="0" applyFont="1" applyBorder="1" applyAlignment="1">
      <alignment horizontal="center" vertical="center"/>
    </xf>
    <xf numFmtId="0" fontId="18" fillId="0" borderId="23" xfId="0" applyFont="1" applyBorder="1" applyAlignment="1">
      <alignment horizontal="center" vertical="center"/>
    </xf>
    <xf numFmtId="0" fontId="27" fillId="0" borderId="23"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center" vertical="center"/>
    </xf>
    <xf numFmtId="38" fontId="17" fillId="0" borderId="12" xfId="33" applyFont="1" applyBorder="1" applyAlignment="1">
      <alignment horizontal="left" vertical="center"/>
    </xf>
    <xf numFmtId="38" fontId="17" fillId="0" borderId="13" xfId="33" applyFont="1" applyBorder="1" applyAlignment="1">
      <alignment horizontal="lef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38" fontId="21" fillId="0" borderId="11" xfId="33" applyFont="1" applyBorder="1" applyAlignment="1">
      <alignment horizontal="center" vertical="center"/>
    </xf>
    <xf numFmtId="38" fontId="21" fillId="0" borderId="20" xfId="33" applyFont="1" applyBorder="1" applyAlignment="1">
      <alignment horizontal="center" vertical="center"/>
    </xf>
    <xf numFmtId="0" fontId="18" fillId="0" borderId="27" xfId="0" applyFont="1" applyBorder="1" applyAlignment="1">
      <alignment horizontal="center" vertical="center"/>
    </xf>
    <xf numFmtId="0" fontId="18" fillId="0" borderId="33"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4" xfId="0" applyFont="1" applyBorder="1" applyAlignment="1">
      <alignment horizontal="center" vertical="center"/>
    </xf>
    <xf numFmtId="0" fontId="18" fillId="0" borderId="30" xfId="0" applyFont="1" applyBorder="1" applyAlignment="1">
      <alignment horizontal="center" vertical="center"/>
    </xf>
    <xf numFmtId="38" fontId="21" fillId="0" borderId="11" xfId="0" applyNumberFormat="1" applyFont="1" applyBorder="1" applyAlignment="1">
      <alignment horizontal="center" vertical="center"/>
    </xf>
    <xf numFmtId="12" fontId="36" fillId="0" borderId="10" xfId="0" applyNumberFormat="1" applyFont="1" applyBorder="1" applyAlignment="1">
      <alignment horizontal="left" vertical="center"/>
    </xf>
    <xf numFmtId="12" fontId="36" fillId="0" borderId="11" xfId="0" applyNumberFormat="1" applyFont="1" applyBorder="1" applyAlignment="1">
      <alignment horizontal="left" vertical="center"/>
    </xf>
    <xf numFmtId="12" fontId="36" fillId="0" borderId="20" xfId="0" applyNumberFormat="1" applyFont="1" applyBorder="1" applyAlignment="1">
      <alignment horizontal="left"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2" fontId="36" fillId="0" borderId="10" xfId="0" applyNumberFormat="1" applyFont="1" applyBorder="1" applyAlignment="1">
      <alignment horizontal="center" vertical="center"/>
    </xf>
    <xf numFmtId="2" fontId="36" fillId="0" borderId="11" xfId="0" applyNumberFormat="1" applyFont="1" applyBorder="1" applyAlignment="1">
      <alignment horizontal="center" vertical="center"/>
    </xf>
    <xf numFmtId="2" fontId="36" fillId="0" borderId="20" xfId="0" applyNumberFormat="1" applyFont="1" applyBorder="1" applyAlignment="1">
      <alignment horizontal="center" vertical="center"/>
    </xf>
    <xf numFmtId="178" fontId="36" fillId="0" borderId="10" xfId="0" applyNumberFormat="1" applyFont="1" applyBorder="1" applyAlignment="1">
      <alignment horizontal="center" vertical="center"/>
    </xf>
    <xf numFmtId="178" fontId="36" fillId="0" borderId="11" xfId="0" applyNumberFormat="1" applyFont="1" applyBorder="1" applyAlignment="1">
      <alignment horizontal="center" vertical="center"/>
    </xf>
    <xf numFmtId="178" fontId="36" fillId="0" borderId="20" xfId="0" applyNumberFormat="1" applyFont="1" applyBorder="1" applyAlignment="1">
      <alignment horizontal="center" vertical="center"/>
    </xf>
    <xf numFmtId="0" fontId="18" fillId="0" borderId="0" xfId="0" applyFont="1" applyFill="1" applyAlignment="1">
      <alignment horizontal="center" vertical="center"/>
    </xf>
    <xf numFmtId="178" fontId="20" fillId="0" borderId="11" xfId="0" applyNumberFormat="1" applyFont="1" applyBorder="1" applyAlignment="1">
      <alignment horizontal="center" vertical="center"/>
    </xf>
    <xf numFmtId="178" fontId="20" fillId="0" borderId="20" xfId="0" applyNumberFormat="1" applyFont="1" applyBorder="1" applyAlignment="1">
      <alignment horizontal="center" vertical="center"/>
    </xf>
    <xf numFmtId="2" fontId="20" fillId="0" borderId="11" xfId="0" applyNumberFormat="1" applyFont="1" applyBorder="1" applyAlignment="1">
      <alignment horizontal="center" vertical="center"/>
    </xf>
    <xf numFmtId="2" fontId="20" fillId="0" borderId="20" xfId="0" applyNumberFormat="1" applyFont="1" applyBorder="1" applyAlignment="1">
      <alignment horizontal="center" vertical="center"/>
    </xf>
    <xf numFmtId="38" fontId="36" fillId="0" borderId="10" xfId="33" applyFont="1" applyBorder="1" applyAlignment="1">
      <alignment horizontal="center" vertical="center"/>
    </xf>
    <xf numFmtId="38" fontId="36" fillId="0" borderId="11" xfId="33" applyFont="1" applyBorder="1" applyAlignment="1">
      <alignment horizontal="center" vertical="center"/>
    </xf>
    <xf numFmtId="0" fontId="20" fillId="0" borderId="10" xfId="0" applyFont="1" applyBorder="1" applyAlignment="1">
      <alignment horizontal="center" vertical="center"/>
    </xf>
    <xf numFmtId="38" fontId="35" fillId="0" borderId="11" xfId="0" applyNumberFormat="1" applyFont="1" applyBorder="1" applyAlignment="1">
      <alignment horizontal="center" vertical="center"/>
    </xf>
    <xf numFmtId="0" fontId="35" fillId="0" borderId="11" xfId="0" applyFont="1" applyBorder="1" applyAlignment="1">
      <alignment horizontal="center" vertical="center"/>
    </xf>
    <xf numFmtId="177" fontId="27" fillId="0" borderId="23" xfId="0" applyNumberFormat="1" applyFont="1" applyBorder="1" applyAlignment="1">
      <alignment horizontal="center" vertical="center"/>
    </xf>
    <xf numFmtId="38" fontId="27" fillId="0" borderId="23" xfId="33" applyFont="1" applyBorder="1" applyAlignment="1">
      <alignment horizontal="center" vertical="center"/>
    </xf>
    <xf numFmtId="0" fontId="17" fillId="0" borderId="21" xfId="0" applyFont="1" applyBorder="1" applyAlignment="1">
      <alignment horizontal="left" vertical="center"/>
    </xf>
    <xf numFmtId="38" fontId="27" fillId="0" borderId="22" xfId="0" applyNumberFormat="1" applyFont="1" applyBorder="1" applyAlignment="1">
      <alignment horizontal="center" vertical="center"/>
    </xf>
    <xf numFmtId="0" fontId="27" fillId="0" borderId="22" xfId="0" applyFont="1" applyBorder="1" applyAlignment="1">
      <alignment horizontal="center" vertical="center"/>
    </xf>
    <xf numFmtId="177" fontId="27" fillId="0" borderId="22" xfId="0" applyNumberFormat="1" applyFont="1" applyBorder="1" applyAlignment="1">
      <alignment horizontal="center" vertical="center"/>
    </xf>
    <xf numFmtId="0" fontId="35" fillId="0" borderId="23" xfId="0" applyFont="1" applyBorder="1" applyAlignment="1">
      <alignment horizontal="center" vertical="center"/>
    </xf>
    <xf numFmtId="0" fontId="20" fillId="0" borderId="23" xfId="0" applyFont="1" applyBorder="1" applyAlignment="1">
      <alignment horizontal="center" vertical="center"/>
    </xf>
    <xf numFmtId="38" fontId="20" fillId="0" borderId="10" xfId="33" applyFont="1" applyBorder="1" applyAlignment="1">
      <alignment horizontal="center" vertical="center"/>
    </xf>
    <xf numFmtId="38" fontId="20" fillId="0" borderId="11" xfId="33" applyFont="1" applyBorder="1" applyAlignment="1">
      <alignment horizontal="center" vertical="center"/>
    </xf>
    <xf numFmtId="0" fontId="32" fillId="0" borderId="23" xfId="0" applyFont="1" applyBorder="1" applyAlignment="1">
      <alignment horizontal="center" vertical="center"/>
    </xf>
    <xf numFmtId="38" fontId="20" fillId="0" borderId="20" xfId="33" applyFont="1" applyBorder="1" applyAlignment="1">
      <alignment horizontal="center" vertical="center"/>
    </xf>
    <xf numFmtId="38" fontId="36" fillId="0" borderId="17" xfId="0" applyNumberFormat="1" applyFont="1" applyBorder="1" applyAlignment="1">
      <alignment horizontal="center" vertical="center"/>
    </xf>
    <xf numFmtId="0" fontId="36" fillId="0" borderId="18" xfId="0" applyFont="1" applyBorder="1" applyAlignment="1">
      <alignment horizontal="center" vertical="center"/>
    </xf>
    <xf numFmtId="38" fontId="20" fillId="0" borderId="11"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2" fontId="37" fillId="0" borderId="11" xfId="33" applyNumberFormat="1" applyFont="1" applyBorder="1" applyAlignment="1">
      <alignment horizontal="center" vertical="center"/>
    </xf>
    <xf numFmtId="2" fontId="37" fillId="0" borderId="20" xfId="33" applyNumberFormat="1" applyFont="1" applyBorder="1" applyAlignment="1">
      <alignment horizontal="center" vertical="center"/>
    </xf>
    <xf numFmtId="38" fontId="37" fillId="0" borderId="10" xfId="33" applyFont="1" applyBorder="1" applyAlignment="1">
      <alignment horizontal="right" vertical="center"/>
    </xf>
    <xf numFmtId="38" fontId="37" fillId="0" borderId="11" xfId="33" applyFont="1" applyBorder="1" applyAlignment="1">
      <alignment horizontal="right" vertical="center"/>
    </xf>
    <xf numFmtId="38" fontId="32" fillId="0" borderId="10" xfId="33" applyFont="1" applyBorder="1" applyAlignment="1">
      <alignment horizontal="right" vertical="center"/>
    </xf>
    <xf numFmtId="38" fontId="32" fillId="0" borderId="11" xfId="33" applyFont="1" applyBorder="1" applyAlignment="1">
      <alignment horizontal="right" vertical="center"/>
    </xf>
    <xf numFmtId="0" fontId="38" fillId="0" borderId="11" xfId="0" applyFont="1" applyBorder="1" applyAlignment="1">
      <alignment horizontal="center" vertical="center"/>
    </xf>
    <xf numFmtId="0" fontId="38" fillId="0" borderId="10" xfId="0" applyFont="1" applyBorder="1" applyAlignment="1">
      <alignment horizontal="center" vertical="center"/>
    </xf>
    <xf numFmtId="0" fontId="38" fillId="0" borderId="20" xfId="0" applyFont="1" applyBorder="1" applyAlignment="1">
      <alignment horizontal="center" vertical="center"/>
    </xf>
    <xf numFmtId="0" fontId="38" fillId="0" borderId="11" xfId="0" applyFont="1" applyBorder="1">
      <alignment vertical="center"/>
    </xf>
    <xf numFmtId="0" fontId="39" fillId="0" borderId="10" xfId="0" applyFont="1" applyBorder="1" applyAlignment="1">
      <alignment horizontal="center" vertical="center"/>
    </xf>
    <xf numFmtId="0" fontId="39" fillId="0" borderId="20" xfId="0" applyFont="1" applyBorder="1" applyAlignment="1">
      <alignment vertical="center"/>
    </xf>
    <xf numFmtId="0" fontId="39" fillId="0" borderId="23" xfId="0" applyFont="1" applyBorder="1" applyAlignment="1">
      <alignment horizontal="center" vertical="center" wrapText="1"/>
    </xf>
    <xf numFmtId="0" fontId="39" fillId="0" borderId="23" xfId="0" applyFont="1" applyBorder="1" applyAlignment="1">
      <alignment horizontal="center" vertical="center"/>
    </xf>
    <xf numFmtId="0" fontId="38" fillId="0" borderId="23" xfId="0" applyFont="1" applyBorder="1" applyAlignment="1">
      <alignment horizontal="center" vertical="center"/>
    </xf>
    <xf numFmtId="0" fontId="40" fillId="0" borderId="23" xfId="0" applyFont="1" applyBorder="1" applyAlignment="1">
      <alignment horizontal="center" vertical="center"/>
    </xf>
    <xf numFmtId="0" fontId="40" fillId="0" borderId="23" xfId="0" applyFont="1" applyBorder="1">
      <alignment vertical="center"/>
    </xf>
    <xf numFmtId="38" fontId="40" fillId="0" borderId="23" xfId="33" applyFont="1" applyBorder="1" applyAlignment="1">
      <alignment horizontal="center" vertical="center"/>
    </xf>
    <xf numFmtId="0" fontId="40" fillId="0" borderId="10" xfId="0" applyFont="1" applyBorder="1" applyAlignment="1">
      <alignment vertical="center"/>
    </xf>
    <xf numFmtId="0" fontId="40" fillId="0" borderId="20" xfId="0" applyFont="1" applyBorder="1" applyAlignment="1">
      <alignment vertical="center"/>
    </xf>
    <xf numFmtId="177" fontId="40" fillId="0" borderId="23" xfId="0" applyNumberFormat="1" applyFont="1" applyBorder="1" applyAlignment="1">
      <alignment horizontal="righ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31" xfId="0" applyFont="1" applyBorder="1" applyAlignment="1">
      <alignment horizontal="center" vertical="center"/>
    </xf>
    <xf numFmtId="0" fontId="38" fillId="0" borderId="21" xfId="0" applyFont="1" applyBorder="1" applyAlignment="1">
      <alignment horizontal="left" vertical="center"/>
    </xf>
    <xf numFmtId="0" fontId="38" fillId="0" borderId="29" xfId="0" applyFont="1" applyBorder="1" applyAlignment="1">
      <alignment horizontal="center" vertical="center"/>
    </xf>
    <xf numFmtId="0" fontId="38" fillId="0" borderId="30" xfId="0" applyFont="1" applyBorder="1" applyAlignment="1">
      <alignment horizontal="center" vertical="center"/>
    </xf>
    <xf numFmtId="0" fontId="38" fillId="0" borderId="32" xfId="0" applyFont="1" applyBorder="1" applyAlignment="1">
      <alignment horizontal="center" vertical="center"/>
    </xf>
    <xf numFmtId="38" fontId="41" fillId="0" borderId="22" xfId="0" applyNumberFormat="1" applyFont="1" applyBorder="1" applyAlignment="1">
      <alignment horizontal="center" vertical="center"/>
    </xf>
    <xf numFmtId="0" fontId="41" fillId="0" borderId="22" xfId="0" applyFont="1" applyBorder="1" applyAlignment="1">
      <alignment horizontal="center" vertical="center"/>
    </xf>
    <xf numFmtId="177" fontId="40" fillId="0" borderId="22" xfId="0" applyNumberFormat="1" applyFont="1" applyBorder="1" applyAlignment="1">
      <alignment horizontal="right" vertical="center"/>
    </xf>
    <xf numFmtId="0" fontId="40" fillId="0" borderId="22" xfId="0" applyFont="1" applyBorder="1" applyAlignment="1">
      <alignment horizontal="right" vertical="center"/>
    </xf>
    <xf numFmtId="0" fontId="38" fillId="0" borderId="11" xfId="0" applyFont="1" applyBorder="1" applyAlignment="1">
      <alignment vertical="center"/>
    </xf>
    <xf numFmtId="0" fontId="38" fillId="0" borderId="20" xfId="0" applyFont="1" applyBorder="1" applyAlignment="1">
      <alignment vertical="center"/>
    </xf>
    <xf numFmtId="38" fontId="38" fillId="0" borderId="10" xfId="33" applyFont="1" applyBorder="1" applyAlignment="1">
      <alignment horizontal="center" vertical="center"/>
    </xf>
    <xf numFmtId="38" fontId="38" fillId="0" borderId="11" xfId="33" applyFont="1" applyBorder="1" applyAlignment="1">
      <alignment horizontal="center" vertical="center"/>
    </xf>
    <xf numFmtId="0" fontId="38" fillId="0" borderId="33" xfId="0" applyFont="1" applyBorder="1" applyAlignment="1">
      <alignment horizontal="center" vertical="center"/>
    </xf>
    <xf numFmtId="38" fontId="38" fillId="0" borderId="12" xfId="33" applyFont="1" applyBorder="1" applyAlignment="1">
      <alignment horizontal="left" vertical="center"/>
    </xf>
    <xf numFmtId="38" fontId="38" fillId="0" borderId="13" xfId="33" applyFont="1" applyBorder="1" applyAlignment="1">
      <alignment horizontal="left" vertical="center"/>
    </xf>
    <xf numFmtId="0" fontId="38" fillId="0" borderId="34" xfId="0" applyFont="1" applyBorder="1" applyAlignment="1">
      <alignment horizontal="center" vertical="center"/>
    </xf>
    <xf numFmtId="38" fontId="37" fillId="0" borderId="17" xfId="0" applyNumberFormat="1" applyFont="1" applyBorder="1" applyAlignment="1">
      <alignment horizontal="center" vertical="center"/>
    </xf>
    <xf numFmtId="0" fontId="37" fillId="0" borderId="18" xfId="0" applyFont="1" applyBorder="1" applyAlignment="1">
      <alignment horizontal="center" vertical="center"/>
    </xf>
    <xf numFmtId="12" fontId="37" fillId="0" borderId="10" xfId="0" applyNumberFormat="1" applyFont="1" applyBorder="1" applyAlignment="1">
      <alignment horizontal="left" vertical="center"/>
    </xf>
    <xf numFmtId="12" fontId="37" fillId="0" borderId="11" xfId="0" applyNumberFormat="1" applyFont="1" applyBorder="1" applyAlignment="1">
      <alignment horizontal="left" vertical="center"/>
    </xf>
    <xf numFmtId="12" fontId="37" fillId="0" borderId="20" xfId="0" applyNumberFormat="1" applyFont="1" applyBorder="1" applyAlignment="1">
      <alignment horizontal="left" vertical="center"/>
    </xf>
    <xf numFmtId="0" fontId="37" fillId="0" borderId="1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152398</xdr:colOff>
      <xdr:row>13</xdr:row>
      <xdr:rowOff>190499</xdr:rowOff>
    </xdr:from>
    <xdr:to>
      <xdr:col>6</xdr:col>
      <xdr:colOff>257175</xdr:colOff>
      <xdr:row>18</xdr:row>
      <xdr:rowOff>152400</xdr:rowOff>
    </xdr:to>
    <xdr:sp macro="" textlink="">
      <xdr:nvSpPr>
        <xdr:cNvPr id="2" name="線吹き出し 2 (枠付き) 1"/>
        <xdr:cNvSpPr/>
      </xdr:nvSpPr>
      <xdr:spPr>
        <a:xfrm>
          <a:off x="723898" y="3476624"/>
          <a:ext cx="1247777" cy="1152526"/>
        </a:xfrm>
        <a:prstGeom prst="borderCallout2">
          <a:avLst>
            <a:gd name="adj1" fmla="val 18036"/>
            <a:gd name="adj2" fmla="val 419"/>
            <a:gd name="adj3" fmla="val 18750"/>
            <a:gd name="adj4" fmla="val -11933"/>
            <a:gd name="adj5" fmla="val 119612"/>
            <a:gd name="adj6" fmla="val -2390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algn="l">
            <a:lnSpc>
              <a:spcPts val="1100"/>
            </a:lnSpc>
          </a:pPr>
          <a:r>
            <a:rPr kumimoji="1" lang="ja-JP" altLang="en-US" sz="800" b="0" i="0">
              <a:solidFill>
                <a:srgbClr val="FF0000"/>
              </a:solidFill>
            </a:rPr>
            <a:t>（リストから選択して下さい。）</a:t>
          </a:r>
        </a:p>
        <a:p>
          <a:pPr algn="l">
            <a:lnSpc>
              <a:spcPts val="1100"/>
            </a:lnSpc>
          </a:pPr>
          <a:endParaRPr kumimoji="1" lang="en-US" altLang="ja-JP" sz="800"/>
        </a:p>
      </xdr:txBody>
    </xdr:sp>
    <xdr:clientData/>
  </xdr:twoCellAnchor>
  <xdr:twoCellAnchor>
    <xdr:from>
      <xdr:col>0</xdr:col>
      <xdr:colOff>76200</xdr:colOff>
      <xdr:row>29</xdr:row>
      <xdr:rowOff>114300</xdr:rowOff>
    </xdr:from>
    <xdr:to>
      <xdr:col>14</xdr:col>
      <xdr:colOff>171451</xdr:colOff>
      <xdr:row>30</xdr:row>
      <xdr:rowOff>161925</xdr:rowOff>
    </xdr:to>
    <xdr:sp macro="" textlink="">
      <xdr:nvSpPr>
        <xdr:cNvPr id="3" name="線吹き出し 2 (枠付き) 2"/>
        <xdr:cNvSpPr/>
      </xdr:nvSpPr>
      <xdr:spPr>
        <a:xfrm>
          <a:off x="76200" y="7210425"/>
          <a:ext cx="4114801" cy="285750"/>
        </a:xfrm>
        <a:prstGeom prst="borderCallout2">
          <a:avLst>
            <a:gd name="adj1" fmla="val 51478"/>
            <a:gd name="adj2" fmla="val 100175"/>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供託に係る新築住宅の戸数（５５㎡以下と共同分譲の戸数を除く）を記載</a:t>
          </a:r>
          <a:endParaRPr kumimoji="1" lang="en-US" altLang="ja-JP" sz="800"/>
        </a:p>
      </xdr:txBody>
    </xdr:sp>
    <xdr:clientData/>
  </xdr:twoCellAnchor>
  <xdr:twoCellAnchor>
    <xdr:from>
      <xdr:col>1</xdr:col>
      <xdr:colOff>247650</xdr:colOff>
      <xdr:row>33</xdr:row>
      <xdr:rowOff>133350</xdr:rowOff>
    </xdr:from>
    <xdr:to>
      <xdr:col>14</xdr:col>
      <xdr:colOff>142874</xdr:colOff>
      <xdr:row>34</xdr:row>
      <xdr:rowOff>142875</xdr:rowOff>
    </xdr:to>
    <xdr:sp macro="" textlink="">
      <xdr:nvSpPr>
        <xdr:cNvPr id="4" name="線吹き出し 2 (枠付き) 3"/>
        <xdr:cNvSpPr/>
      </xdr:nvSpPr>
      <xdr:spPr>
        <a:xfrm>
          <a:off x="533400" y="8181975"/>
          <a:ext cx="3629024" cy="2476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床面積５５㎡以下の戸数（共同分譲の戸数を除く）を記載</a:t>
          </a:r>
          <a:endParaRPr kumimoji="1" lang="en-US" altLang="ja-JP" sz="800"/>
        </a:p>
      </xdr:txBody>
    </xdr:sp>
    <xdr:clientData/>
  </xdr:twoCellAnchor>
  <xdr:twoCellAnchor>
    <xdr:from>
      <xdr:col>2</xdr:col>
      <xdr:colOff>66676</xdr:colOff>
      <xdr:row>40</xdr:row>
      <xdr:rowOff>76199</xdr:rowOff>
    </xdr:from>
    <xdr:to>
      <xdr:col>14</xdr:col>
      <xdr:colOff>142876</xdr:colOff>
      <xdr:row>41</xdr:row>
      <xdr:rowOff>209550</xdr:rowOff>
    </xdr:to>
    <xdr:sp macro="" textlink="">
      <xdr:nvSpPr>
        <xdr:cNvPr id="5" name="線吹き出し 2 (枠付き) 4"/>
        <xdr:cNvSpPr/>
      </xdr:nvSpPr>
      <xdr:spPr>
        <a:xfrm>
          <a:off x="638176" y="9791699"/>
          <a:ext cx="3524250" cy="371476"/>
        </a:xfrm>
        <a:prstGeom prst="borderCallout2">
          <a:avLst>
            <a:gd name="adj1" fmla="val 53804"/>
            <a:gd name="adj2" fmla="val 100052"/>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共同分譲の戸数（</a:t>
          </a:r>
          <a:r>
            <a:rPr kumimoji="1" lang="ja-JP" altLang="ja-JP" sz="800">
              <a:solidFill>
                <a:schemeClr val="dk1"/>
              </a:solidFill>
              <a:effectLst/>
              <a:latin typeface="+mn-lt"/>
              <a:ea typeface="+mn-ea"/>
              <a:cs typeface="+mn-cs"/>
            </a:rPr>
            <a:t>床面積５５㎡以下の戸数</a:t>
          </a:r>
          <a:r>
            <a:rPr kumimoji="1" lang="ja-JP" altLang="en-US" sz="800"/>
            <a:t>を除く）を記載</a:t>
          </a:r>
          <a:endParaRPr kumimoji="1" lang="en-US" altLang="ja-JP" sz="800"/>
        </a:p>
        <a:p>
          <a:pPr algn="l">
            <a:lnSpc>
              <a:spcPts val="1200"/>
            </a:lnSpc>
          </a:pPr>
          <a:r>
            <a:rPr kumimoji="1" lang="ja-JP" altLang="en-US" sz="800" b="0" i="0">
              <a:solidFill>
                <a:srgbClr val="FF0000"/>
              </a:solidFill>
            </a:rPr>
            <a:t>（自動計算のため入力不要）</a:t>
          </a:r>
        </a:p>
        <a:p>
          <a:pPr algn="l">
            <a:lnSpc>
              <a:spcPts val="1200"/>
            </a:lnSpc>
          </a:pPr>
          <a:endParaRPr kumimoji="1" lang="en-US" altLang="ja-JP" sz="800"/>
        </a:p>
      </xdr:txBody>
    </xdr:sp>
    <xdr:clientData/>
  </xdr:twoCellAnchor>
  <xdr:twoCellAnchor>
    <xdr:from>
      <xdr:col>0</xdr:col>
      <xdr:colOff>28575</xdr:colOff>
      <xdr:row>41</xdr:row>
      <xdr:rowOff>190500</xdr:rowOff>
    </xdr:from>
    <xdr:to>
      <xdr:col>2</xdr:col>
      <xdr:colOff>219075</xdr:colOff>
      <xdr:row>45</xdr:row>
      <xdr:rowOff>219075</xdr:rowOff>
    </xdr:to>
    <xdr:sp macro="" textlink="">
      <xdr:nvSpPr>
        <xdr:cNvPr id="6" name="線吹き出し 2 (枠付き) 5"/>
        <xdr:cNvSpPr/>
      </xdr:nvSpPr>
      <xdr:spPr>
        <a:xfrm>
          <a:off x="28575" y="10144125"/>
          <a:ext cx="762000" cy="981075"/>
        </a:xfrm>
        <a:prstGeom prst="borderCallout2">
          <a:avLst>
            <a:gd name="adj1" fmla="val 99226"/>
            <a:gd name="adj2" fmla="val 49033"/>
            <a:gd name="adj3" fmla="val 133208"/>
            <a:gd name="adj4" fmla="val 50109"/>
            <a:gd name="adj5" fmla="val 138418"/>
            <a:gd name="adj6" fmla="val 10388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自社の負担割合を記載</a:t>
          </a:r>
          <a:endParaRPr kumimoji="1" lang="en-US" altLang="ja-JP" sz="800"/>
        </a:p>
        <a:p>
          <a:pPr algn="l">
            <a:lnSpc>
              <a:spcPts val="1000"/>
            </a:lnSpc>
          </a:pPr>
          <a:r>
            <a:rPr kumimoji="1" lang="ja-JP" altLang="en-US" sz="800"/>
            <a:t>百分率の場合は「〇％」と記載</a:t>
          </a:r>
          <a:endParaRPr kumimoji="1" lang="en-US" altLang="ja-JP" sz="800"/>
        </a:p>
      </xdr:txBody>
    </xdr:sp>
    <xdr:clientData/>
  </xdr:twoCellAnchor>
  <xdr:twoCellAnchor>
    <xdr:from>
      <xdr:col>4</xdr:col>
      <xdr:colOff>200025</xdr:colOff>
      <xdr:row>46</xdr:row>
      <xdr:rowOff>38100</xdr:rowOff>
    </xdr:from>
    <xdr:to>
      <xdr:col>11</xdr:col>
      <xdr:colOff>209549</xdr:colOff>
      <xdr:row>47</xdr:row>
      <xdr:rowOff>38100</xdr:rowOff>
    </xdr:to>
    <xdr:sp macro="" textlink="">
      <xdr:nvSpPr>
        <xdr:cNvPr id="7" name="線吹き出し 2 (枠付き) 6"/>
        <xdr:cNvSpPr/>
      </xdr:nvSpPr>
      <xdr:spPr>
        <a:xfrm>
          <a:off x="1343025" y="11182350"/>
          <a:ext cx="2028824" cy="2381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0</xdr:col>
      <xdr:colOff>180975</xdr:colOff>
      <xdr:row>48</xdr:row>
      <xdr:rowOff>47625</xdr:rowOff>
    </xdr:from>
    <xdr:to>
      <xdr:col>10</xdr:col>
      <xdr:colOff>66674</xdr:colOff>
      <xdr:row>50</xdr:row>
      <xdr:rowOff>9525</xdr:rowOff>
    </xdr:to>
    <xdr:sp macro="" textlink="">
      <xdr:nvSpPr>
        <xdr:cNvPr id="8" name="線吹き出し 2 (枠付き) 7"/>
        <xdr:cNvSpPr/>
      </xdr:nvSpPr>
      <xdr:spPr>
        <a:xfrm>
          <a:off x="180975" y="11668125"/>
          <a:ext cx="2762249" cy="438150"/>
        </a:xfrm>
        <a:prstGeom prst="borderCallout2">
          <a:avLst>
            <a:gd name="adj1" fmla="val 45719"/>
            <a:gd name="adj2" fmla="val 100491"/>
            <a:gd name="adj3" fmla="val 46268"/>
            <a:gd name="adj4" fmla="val 166680"/>
            <a:gd name="adj5" fmla="val -47174"/>
            <a:gd name="adj6" fmla="val 193685"/>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endParaRPr kumimoji="1" lang="en-US" altLang="ja-JP" sz="800"/>
        </a:p>
        <a:p>
          <a:pPr algn="l">
            <a:lnSpc>
              <a:spcPts val="12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0</xdr:colOff>
      <xdr:row>69</xdr:row>
      <xdr:rowOff>190500</xdr:rowOff>
    </xdr:from>
    <xdr:to>
      <xdr:col>21</xdr:col>
      <xdr:colOff>247650</xdr:colOff>
      <xdr:row>70</xdr:row>
      <xdr:rowOff>200025</xdr:rowOff>
    </xdr:to>
    <xdr:sp macro="" textlink="">
      <xdr:nvSpPr>
        <xdr:cNvPr id="9" name="線吹き出し 2 (枠付き) 8"/>
        <xdr:cNvSpPr/>
      </xdr:nvSpPr>
      <xdr:spPr>
        <a:xfrm>
          <a:off x="0" y="16811625"/>
          <a:ext cx="6296025" cy="247650"/>
        </a:xfrm>
        <a:prstGeom prst="borderCallout2">
          <a:avLst>
            <a:gd name="adj1" fmla="val 59478"/>
            <a:gd name="adj2" fmla="val 99811"/>
            <a:gd name="adj3" fmla="val 54158"/>
            <a:gd name="adj4" fmla="val 102708"/>
            <a:gd name="adj5" fmla="val 2574"/>
            <a:gd name="adj6" fmla="val 10218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［１の基準日前１０年間に届け出た戸数（本様式「チ」の合計）］＋［今回の届出書「チ」に記載する戸数］を記載</a:t>
          </a:r>
          <a:endParaRPr kumimoji="1" lang="en-US" altLang="ja-JP" sz="800"/>
        </a:p>
      </xdr:txBody>
    </xdr:sp>
    <xdr:clientData/>
  </xdr:twoCellAnchor>
  <xdr:twoCellAnchor>
    <xdr:from>
      <xdr:col>0</xdr:col>
      <xdr:colOff>152400</xdr:colOff>
      <xdr:row>61</xdr:row>
      <xdr:rowOff>47623</xdr:rowOff>
    </xdr:from>
    <xdr:to>
      <xdr:col>10</xdr:col>
      <xdr:colOff>123824</xdr:colOff>
      <xdr:row>63</xdr:row>
      <xdr:rowOff>28574</xdr:rowOff>
    </xdr:to>
    <xdr:sp macro="" textlink="">
      <xdr:nvSpPr>
        <xdr:cNvPr id="10" name="線吹き出し 2 (枠付き) 9"/>
        <xdr:cNvSpPr/>
      </xdr:nvSpPr>
      <xdr:spPr>
        <a:xfrm>
          <a:off x="152400" y="14763748"/>
          <a:ext cx="2847974" cy="457201"/>
        </a:xfrm>
        <a:prstGeom prst="borderCallout2">
          <a:avLst>
            <a:gd name="adj1" fmla="val 40362"/>
            <a:gd name="adj2" fmla="val 100349"/>
            <a:gd name="adj3" fmla="val 40912"/>
            <a:gd name="adj4" fmla="val 121906"/>
            <a:gd name="adj5" fmla="val -47367"/>
            <a:gd name="adj6" fmla="val 190815"/>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r>
            <a:rPr kumimoji="1" lang="en-US" altLang="ja-JP" sz="800"/>
            <a:t>×0.5</a:t>
          </a:r>
        </a:p>
        <a:p>
          <a:pPr algn="l">
            <a:lnSpc>
              <a:spcPts val="12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8</xdr:col>
      <xdr:colOff>133350</xdr:colOff>
      <xdr:row>73</xdr:row>
      <xdr:rowOff>47626</xdr:rowOff>
    </xdr:from>
    <xdr:to>
      <xdr:col>22</xdr:col>
      <xdr:colOff>123825</xdr:colOff>
      <xdr:row>74</xdr:row>
      <xdr:rowOff>47625</xdr:rowOff>
    </xdr:to>
    <xdr:sp macro="" textlink="">
      <xdr:nvSpPr>
        <xdr:cNvPr id="11" name="線吹き出し 2 (枠付き) 10"/>
        <xdr:cNvSpPr/>
      </xdr:nvSpPr>
      <xdr:spPr>
        <a:xfrm>
          <a:off x="2438400" y="17621251"/>
          <a:ext cx="4219575" cy="238124"/>
        </a:xfrm>
        <a:prstGeom prst="borderCallout2">
          <a:avLst>
            <a:gd name="adj1" fmla="val 18750"/>
            <a:gd name="adj2" fmla="val -325"/>
            <a:gd name="adj3" fmla="val 18750"/>
            <a:gd name="adj4" fmla="val -7389"/>
            <a:gd name="adj5" fmla="val 204457"/>
            <a:gd name="adj6" fmla="val -1789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当該基準日までに供託した全てについて記載（２－５と２－６も同じ）</a:t>
          </a:r>
          <a:endParaRPr kumimoji="1" lang="en-US" altLang="ja-JP" sz="800"/>
        </a:p>
        <a:p>
          <a:pPr algn="l"/>
          <a:endParaRPr kumimoji="1" lang="en-US" altLang="ja-JP" sz="800">
            <a:solidFill>
              <a:srgbClr val="FF0000"/>
            </a:solidFill>
          </a:endParaRPr>
        </a:p>
      </xdr:txBody>
    </xdr:sp>
    <xdr:clientData/>
  </xdr:twoCellAnchor>
  <xdr:twoCellAnchor>
    <xdr:from>
      <xdr:col>3</xdr:col>
      <xdr:colOff>161925</xdr:colOff>
      <xdr:row>111</xdr:row>
      <xdr:rowOff>1</xdr:rowOff>
    </xdr:from>
    <xdr:to>
      <xdr:col>14</xdr:col>
      <xdr:colOff>219075</xdr:colOff>
      <xdr:row>112</xdr:row>
      <xdr:rowOff>85726</xdr:rowOff>
    </xdr:to>
    <xdr:sp macro="" textlink="">
      <xdr:nvSpPr>
        <xdr:cNvPr id="12" name="線吹き出し 2 (枠付き) 11"/>
        <xdr:cNvSpPr/>
      </xdr:nvSpPr>
      <xdr:spPr>
        <a:xfrm>
          <a:off x="1019175" y="26622376"/>
          <a:ext cx="3219450" cy="323850"/>
        </a:xfrm>
        <a:prstGeom prst="borderCallout2">
          <a:avLst>
            <a:gd name="adj1" fmla="val 57361"/>
            <a:gd name="adj2" fmla="val 99519"/>
            <a:gd name="adj3" fmla="val 54004"/>
            <a:gd name="adj4" fmla="val 121508"/>
            <a:gd name="adj5" fmla="val 38973"/>
            <a:gd name="adj6" fmla="val 12741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「イ」＋「ロ」＋「ニ」＋「ヘ」＋「３」の合計戸数</a:t>
          </a:r>
          <a:endParaRPr kumimoji="1" lang="en-US" altLang="ja-JP" sz="800"/>
        </a:p>
      </xdr:txBody>
    </xdr:sp>
    <xdr:clientData/>
  </xdr:twoCellAnchor>
  <xdr:twoCellAnchor>
    <xdr:from>
      <xdr:col>0</xdr:col>
      <xdr:colOff>142875</xdr:colOff>
      <xdr:row>86</xdr:row>
      <xdr:rowOff>209550</xdr:rowOff>
    </xdr:from>
    <xdr:to>
      <xdr:col>16</xdr:col>
      <xdr:colOff>76200</xdr:colOff>
      <xdr:row>93</xdr:row>
      <xdr:rowOff>38100</xdr:rowOff>
    </xdr:to>
    <xdr:sp macro="" textlink="">
      <xdr:nvSpPr>
        <xdr:cNvPr id="13" name="線吹き出し 2 (枠付き) 12"/>
        <xdr:cNvSpPr/>
      </xdr:nvSpPr>
      <xdr:spPr>
        <a:xfrm>
          <a:off x="142875" y="20878800"/>
          <a:ext cx="4524375" cy="1257300"/>
        </a:xfrm>
        <a:prstGeom prst="borderCallout2">
          <a:avLst>
            <a:gd name="adj1" fmla="val 21585"/>
            <a:gd name="adj2" fmla="val 100364"/>
            <a:gd name="adj3" fmla="val 21075"/>
            <a:gd name="adj4" fmla="val 108010"/>
            <a:gd name="adj5" fmla="val -13231"/>
            <a:gd name="adj6" fmla="val 12008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dk1"/>
              </a:solidFill>
            </a:rPr>
            <a:t>国債証券　</a:t>
          </a:r>
          <a:r>
            <a:rPr kumimoji="1" lang="en-US" altLang="ja-JP" sz="800">
              <a:solidFill>
                <a:schemeClr val="dk1"/>
              </a:solidFill>
            </a:rPr>
            <a:t>100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地方債証券・政府保証債　</a:t>
          </a:r>
          <a:r>
            <a:rPr kumimoji="1" lang="en-US" altLang="ja-JP" sz="800">
              <a:solidFill>
                <a:schemeClr val="dk1"/>
              </a:solidFill>
            </a:rPr>
            <a:t>90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上記以外　</a:t>
          </a:r>
          <a:r>
            <a:rPr kumimoji="1" lang="en-US" altLang="ja-JP" sz="800">
              <a:solidFill>
                <a:schemeClr val="dk1"/>
              </a:solidFill>
            </a:rPr>
            <a:t>80</a:t>
          </a:r>
          <a:r>
            <a:rPr kumimoji="1" lang="ja-JP" altLang="en-US" sz="800">
              <a:solidFill>
                <a:schemeClr val="dk1"/>
              </a:solidFill>
            </a:rPr>
            <a:t>％</a:t>
          </a:r>
          <a:endParaRPr kumimoji="1" lang="en-US" altLang="ja-JP" sz="800">
            <a:solidFill>
              <a:schemeClr val="dk1"/>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800">
              <a:solidFill>
                <a:schemeClr val="dk1"/>
              </a:solidFill>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割引債で供託の日から償還期限までの期間</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が五年を超えるものの場合、発行価額に、</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別記様式により算出した額を加えた額を額</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面金額とし、上記割合を乗ずる</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a:p>
          <a:pPr algn="l">
            <a:lnSpc>
              <a:spcPts val="800"/>
            </a:lnSpc>
          </a:pPr>
          <a:endParaRPr kumimoji="1" lang="en-US" altLang="ja-JP" sz="800">
            <a:solidFill>
              <a:schemeClr val="dk1"/>
            </a:solidFill>
          </a:endParaRPr>
        </a:p>
      </xdr:txBody>
    </xdr:sp>
    <xdr:clientData/>
  </xdr:twoCellAnchor>
  <xdr:twoCellAnchor>
    <xdr:from>
      <xdr:col>10</xdr:col>
      <xdr:colOff>219076</xdr:colOff>
      <xdr:row>24</xdr:row>
      <xdr:rowOff>28577</xdr:rowOff>
    </xdr:from>
    <xdr:to>
      <xdr:col>23</xdr:col>
      <xdr:colOff>1</xdr:colOff>
      <xdr:row>25</xdr:row>
      <xdr:rowOff>133350</xdr:rowOff>
    </xdr:to>
    <xdr:sp macro="" textlink="">
      <xdr:nvSpPr>
        <xdr:cNvPr id="17" name="線吹き出し 2 (枠付き) 16"/>
        <xdr:cNvSpPr/>
      </xdr:nvSpPr>
      <xdr:spPr>
        <a:xfrm>
          <a:off x="3095626" y="5934077"/>
          <a:ext cx="3638550" cy="342898"/>
        </a:xfrm>
        <a:prstGeom prst="borderCallout2">
          <a:avLst>
            <a:gd name="adj1" fmla="val 33588"/>
            <a:gd name="adj2" fmla="val 104"/>
            <a:gd name="adj3" fmla="val 35919"/>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２　は供託を行った住宅について記載します。</a:t>
          </a:r>
          <a:endParaRPr kumimoji="1" lang="en-US" altLang="ja-JP" sz="1100" b="1">
            <a:solidFill>
              <a:srgbClr val="FF0000"/>
            </a:solidFill>
          </a:endParaRPr>
        </a:p>
      </xdr:txBody>
    </xdr:sp>
    <xdr:clientData/>
  </xdr:twoCellAnchor>
  <xdr:twoCellAnchor editAs="oneCell">
    <xdr:from>
      <xdr:col>8</xdr:col>
      <xdr:colOff>247649</xdr:colOff>
      <xdr:row>88</xdr:row>
      <xdr:rowOff>2065</xdr:rowOff>
    </xdr:from>
    <xdr:to>
      <xdr:col>15</xdr:col>
      <xdr:colOff>266698</xdr:colOff>
      <xdr:row>91</xdr:row>
      <xdr:rowOff>200023</xdr:rowOff>
    </xdr:to>
    <xdr:pic>
      <xdr:nvPicPr>
        <xdr:cNvPr id="16" name="図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699" y="21147565"/>
          <a:ext cx="2019299" cy="912333"/>
        </a:xfrm>
        <a:prstGeom prst="rect">
          <a:avLst/>
        </a:prstGeom>
      </xdr:spPr>
    </xdr:pic>
    <xdr:clientData/>
  </xdr:twoCellAnchor>
  <xdr:twoCellAnchor>
    <xdr:from>
      <xdr:col>9</xdr:col>
      <xdr:colOff>180975</xdr:colOff>
      <xdr:row>36</xdr:row>
      <xdr:rowOff>76200</xdr:rowOff>
    </xdr:from>
    <xdr:to>
      <xdr:col>15</xdr:col>
      <xdr:colOff>200024</xdr:colOff>
      <xdr:row>37</xdr:row>
      <xdr:rowOff>152401</xdr:rowOff>
    </xdr:to>
    <xdr:sp macro="" textlink="">
      <xdr:nvSpPr>
        <xdr:cNvPr id="19" name="線吹き出し 2 (枠付き) 18"/>
        <xdr:cNvSpPr/>
      </xdr:nvSpPr>
      <xdr:spPr>
        <a:xfrm>
          <a:off x="2771775" y="8839200"/>
          <a:ext cx="1733549" cy="314326"/>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9</xdr:col>
      <xdr:colOff>142875</xdr:colOff>
      <xdr:row>53</xdr:row>
      <xdr:rowOff>95250</xdr:rowOff>
    </xdr:from>
    <xdr:to>
      <xdr:col>15</xdr:col>
      <xdr:colOff>161924</xdr:colOff>
      <xdr:row>54</xdr:row>
      <xdr:rowOff>152401</xdr:rowOff>
    </xdr:to>
    <xdr:sp macro="" textlink="">
      <xdr:nvSpPr>
        <xdr:cNvPr id="20" name="線吹き出し 2 (枠付き) 19"/>
        <xdr:cNvSpPr/>
      </xdr:nvSpPr>
      <xdr:spPr>
        <a:xfrm>
          <a:off x="2733675" y="12906375"/>
          <a:ext cx="1733549" cy="295276"/>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5</xdr:col>
      <xdr:colOff>9525</xdr:colOff>
      <xdr:row>59</xdr:row>
      <xdr:rowOff>47625</xdr:rowOff>
    </xdr:from>
    <xdr:to>
      <xdr:col>12</xdr:col>
      <xdr:colOff>19049</xdr:colOff>
      <xdr:row>60</xdr:row>
      <xdr:rowOff>85725</xdr:rowOff>
    </xdr:to>
    <xdr:sp macro="" textlink="">
      <xdr:nvSpPr>
        <xdr:cNvPr id="21" name="線吹き出し 2 (枠付き) 20"/>
        <xdr:cNvSpPr/>
      </xdr:nvSpPr>
      <xdr:spPr>
        <a:xfrm>
          <a:off x="1438275" y="14287500"/>
          <a:ext cx="2028824" cy="2762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chemeClr val="tx1"/>
              </a:solidFill>
            </a:rPr>
            <a:t>負担割合ごとの合計戸数を記載</a:t>
          </a:r>
          <a:endParaRPr kumimoji="1" lang="en-US" altLang="ja-JP" sz="800" b="0" i="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ttori-k2u4\AppData\Local\Microsoft\Windows\INetCache\Content.Outlook\EHX0QRJ0\yousiki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提出用)"/>
      <sheetName val="記載例"/>
      <sheetName val="供託金の計算表"/>
      <sheetName val="リスト（変更不可）"/>
    </sheetNames>
    <sheetDataSet>
      <sheetData sheetId="0"/>
      <sheetData sheetId="1"/>
      <sheetData sheetId="2"/>
      <sheetData sheetId="3">
        <row r="2">
          <cell r="B2" t="str">
            <v>北海道開発局長</v>
          </cell>
          <cell r="D2" t="str">
            <v>住宅あんしん保証</v>
          </cell>
        </row>
        <row r="3">
          <cell r="B3" t="str">
            <v>東北地方整備局長</v>
          </cell>
          <cell r="D3" t="str">
            <v>住宅保証機構</v>
          </cell>
        </row>
        <row r="4">
          <cell r="B4" t="str">
            <v>関東地方整備局長</v>
          </cell>
          <cell r="D4" t="str">
            <v>日本住宅保証検査機構</v>
          </cell>
        </row>
        <row r="5">
          <cell r="B5" t="str">
            <v>北陸地方整備局長</v>
          </cell>
          <cell r="D5" t="str">
            <v>ハウスジーメン</v>
          </cell>
        </row>
        <row r="6">
          <cell r="B6" t="str">
            <v>中部地方整備局長</v>
          </cell>
          <cell r="D6" t="str">
            <v>ハウスプラス住宅保証</v>
          </cell>
        </row>
        <row r="7">
          <cell r="B7" t="str">
            <v>近畿地方整備局長</v>
          </cell>
        </row>
        <row r="8">
          <cell r="B8" t="str">
            <v>中国地方整備局長</v>
          </cell>
        </row>
        <row r="9">
          <cell r="B9" t="str">
            <v>四国地方整備局長</v>
          </cell>
        </row>
        <row r="10">
          <cell r="B10" t="str">
            <v>九州地方整備局長</v>
          </cell>
        </row>
        <row r="11">
          <cell r="B11" t="str">
            <v>沖縄総合事務局長</v>
          </cell>
        </row>
        <row r="12">
          <cell r="B12" t="str">
            <v>北海道知事</v>
          </cell>
        </row>
        <row r="13">
          <cell r="B13" t="str">
            <v>青森県知事</v>
          </cell>
        </row>
        <row r="14">
          <cell r="B14" t="str">
            <v>岩手県知事</v>
          </cell>
        </row>
        <row r="15">
          <cell r="B15" t="str">
            <v>宮城県知事</v>
          </cell>
        </row>
        <row r="16">
          <cell r="B16" t="str">
            <v>秋田県知事</v>
          </cell>
        </row>
        <row r="17">
          <cell r="B17" t="str">
            <v>山形県知事</v>
          </cell>
        </row>
        <row r="18">
          <cell r="B18" t="str">
            <v>福島県知事</v>
          </cell>
        </row>
        <row r="19">
          <cell r="B19" t="str">
            <v>茨城県知事</v>
          </cell>
        </row>
        <row r="20">
          <cell r="B20" t="str">
            <v>群馬県知事</v>
          </cell>
        </row>
        <row r="21">
          <cell r="B21" t="str">
            <v>栃木県知事</v>
          </cell>
        </row>
        <row r="22">
          <cell r="B22" t="str">
            <v>埼玉県知事</v>
          </cell>
        </row>
        <row r="23">
          <cell r="B23" t="str">
            <v>千葉県知事</v>
          </cell>
        </row>
        <row r="24">
          <cell r="B24" t="str">
            <v>東京都知事</v>
          </cell>
        </row>
        <row r="25">
          <cell r="B25" t="str">
            <v>神奈川県知事</v>
          </cell>
        </row>
        <row r="26">
          <cell r="B26" t="str">
            <v>新潟県知事</v>
          </cell>
        </row>
        <row r="27">
          <cell r="B27" t="str">
            <v>富山県知事</v>
          </cell>
        </row>
        <row r="28">
          <cell r="B28" t="str">
            <v>石川県知事</v>
          </cell>
        </row>
        <row r="29">
          <cell r="B29" t="str">
            <v>福井県知事</v>
          </cell>
        </row>
        <row r="30">
          <cell r="B30" t="str">
            <v>長野県知事</v>
          </cell>
        </row>
        <row r="31">
          <cell r="B31" t="str">
            <v>山梨県知事</v>
          </cell>
        </row>
        <row r="32">
          <cell r="B32" t="str">
            <v>岐阜県知事</v>
          </cell>
        </row>
        <row r="33">
          <cell r="B33" t="str">
            <v>静岡県知事</v>
          </cell>
        </row>
        <row r="34">
          <cell r="B34" t="str">
            <v>愛知県知事</v>
          </cell>
        </row>
        <row r="35">
          <cell r="B35" t="str">
            <v>三重県知事</v>
          </cell>
        </row>
        <row r="36">
          <cell r="B36" t="str">
            <v>滋賀県知事</v>
          </cell>
        </row>
        <row r="37">
          <cell r="B37" t="str">
            <v>京都府知事</v>
          </cell>
        </row>
        <row r="38">
          <cell r="B38" t="str">
            <v>大阪府知事</v>
          </cell>
        </row>
        <row r="39">
          <cell r="B39" t="str">
            <v>兵庫県知事</v>
          </cell>
        </row>
        <row r="40">
          <cell r="B40" t="str">
            <v>奈良県知事</v>
          </cell>
        </row>
        <row r="41">
          <cell r="B41" t="str">
            <v>和歌山県知事</v>
          </cell>
        </row>
        <row r="42">
          <cell r="B42" t="str">
            <v>鳥取県知事</v>
          </cell>
        </row>
        <row r="43">
          <cell r="B43" t="str">
            <v>島根県知事</v>
          </cell>
        </row>
        <row r="44">
          <cell r="B44" t="str">
            <v>岡山県知事</v>
          </cell>
        </row>
        <row r="45">
          <cell r="B45" t="str">
            <v>広島県知事</v>
          </cell>
        </row>
        <row r="46">
          <cell r="B46" t="str">
            <v>山口県知事</v>
          </cell>
        </row>
        <row r="47">
          <cell r="B47" t="str">
            <v>徳島県知事</v>
          </cell>
        </row>
        <row r="48">
          <cell r="B48" t="str">
            <v>香川県知事</v>
          </cell>
        </row>
        <row r="49">
          <cell r="B49" t="str">
            <v>愛媛県知事</v>
          </cell>
        </row>
        <row r="50">
          <cell r="B50" t="str">
            <v>高知県知事</v>
          </cell>
        </row>
        <row r="51">
          <cell r="B51" t="str">
            <v>福岡県知事</v>
          </cell>
        </row>
        <row r="52">
          <cell r="B52" t="str">
            <v>佐賀県知事</v>
          </cell>
        </row>
        <row r="53">
          <cell r="B53" t="str">
            <v>長崎県知事</v>
          </cell>
        </row>
        <row r="54">
          <cell r="B54" t="str">
            <v>熊本県知事</v>
          </cell>
        </row>
        <row r="55">
          <cell r="B55" t="str">
            <v>大分県知事</v>
          </cell>
        </row>
        <row r="56">
          <cell r="B56" t="str">
            <v>宮崎県知事</v>
          </cell>
        </row>
        <row r="57">
          <cell r="B57" t="str">
            <v>鹿児島県知事</v>
          </cell>
        </row>
        <row r="58">
          <cell r="B58" t="str">
            <v>沖縄県知事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E125"/>
  <sheetViews>
    <sheetView tabSelected="1" view="pageBreakPreview" zoomScaleNormal="100" zoomScaleSheetLayoutView="100" workbookViewId="0">
      <selection activeCell="B2" sqref="B2"/>
    </sheetView>
  </sheetViews>
  <sheetFormatPr defaultRowHeight="12.75" x14ac:dyDescent="0.15"/>
  <cols>
    <col min="1" max="7" width="3.75" style="1" customWidth="1"/>
    <col min="8" max="8" width="4" style="1" customWidth="1"/>
    <col min="9" max="17" width="3.75" style="1" customWidth="1"/>
    <col min="18" max="18" width="5.1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32" width="9" style="1" bestFit="1"/>
    <col min="33" max="16384" width="9" style="1"/>
  </cols>
  <sheetData>
    <row r="1" spans="1:22" ht="20.25" customHeight="1" x14ac:dyDescent="0.15">
      <c r="A1" s="1" t="s">
        <v>4</v>
      </c>
    </row>
    <row r="2" spans="1:22" ht="20.25" customHeight="1" x14ac:dyDescent="0.15">
      <c r="V2" s="1" t="s">
        <v>7</v>
      </c>
    </row>
    <row r="3" spans="1:22" ht="20.25" customHeight="1" x14ac:dyDescent="0.15"/>
    <row r="4" spans="1:22" ht="20.25" customHeight="1" x14ac:dyDescent="0.15">
      <c r="C4" s="1" t="s">
        <v>8</v>
      </c>
    </row>
    <row r="5" spans="1:22" ht="20.25" customHeight="1" x14ac:dyDescent="0.15">
      <c r="C5" s="1" t="s">
        <v>11</v>
      </c>
    </row>
    <row r="6" spans="1:22" ht="20.25" customHeight="1" x14ac:dyDescent="0.15"/>
    <row r="7" spans="1:22" ht="20.25" customHeight="1" x14ac:dyDescent="0.15">
      <c r="A7" s="1" t="s">
        <v>6</v>
      </c>
    </row>
    <row r="8" spans="1:22" ht="20.25" customHeight="1" x14ac:dyDescent="0.15">
      <c r="A8" s="1" t="s">
        <v>13</v>
      </c>
    </row>
    <row r="9" spans="1:22" ht="20.25" customHeight="1" x14ac:dyDescent="0.15"/>
    <row r="10" spans="1:22" ht="20.25" customHeight="1" x14ac:dyDescent="0.15">
      <c r="C10" s="3"/>
      <c r="D10" s="1" t="s">
        <v>14</v>
      </c>
      <c r="E10" s="3"/>
      <c r="F10" s="1" t="s">
        <v>2</v>
      </c>
      <c r="G10" s="3"/>
      <c r="H10" s="1" t="s">
        <v>9</v>
      </c>
    </row>
    <row r="11" spans="1:22" ht="18.75" customHeight="1" x14ac:dyDescent="0.15">
      <c r="I11" s="1" t="s">
        <v>17</v>
      </c>
      <c r="O11" s="3"/>
    </row>
    <row r="12" spans="1:22" ht="18.75" customHeight="1" x14ac:dyDescent="0.15">
      <c r="I12" s="1" t="s">
        <v>16</v>
      </c>
      <c r="O12" s="3"/>
    </row>
    <row r="13" spans="1:22" ht="18.75" customHeight="1" x14ac:dyDescent="0.15">
      <c r="I13" s="1" t="s">
        <v>18</v>
      </c>
      <c r="O13" s="3"/>
    </row>
    <row r="14" spans="1:22" ht="18.75" customHeight="1" x14ac:dyDescent="0.15">
      <c r="I14" s="1" t="s">
        <v>20</v>
      </c>
      <c r="O14" s="3"/>
    </row>
    <row r="15" spans="1:22" ht="18.75" customHeight="1" x14ac:dyDescent="0.15">
      <c r="I15" s="1" t="s">
        <v>22</v>
      </c>
      <c r="O15" s="3"/>
    </row>
    <row r="16" spans="1:22" ht="18.75" customHeight="1" x14ac:dyDescent="0.15">
      <c r="I16" s="1" t="s">
        <v>24</v>
      </c>
    </row>
    <row r="17" spans="2:22" ht="18.75" customHeight="1" x14ac:dyDescent="0.15">
      <c r="I17" s="1" t="s">
        <v>27</v>
      </c>
      <c r="O17" s="3"/>
    </row>
    <row r="18" spans="2:22" ht="18.75" customHeight="1" x14ac:dyDescent="0.15">
      <c r="I18" s="1" t="s">
        <v>30</v>
      </c>
      <c r="O18" s="3"/>
    </row>
    <row r="19" spans="2:22" ht="18.75" customHeight="1" x14ac:dyDescent="0.15"/>
    <row r="20" spans="2:22" ht="18.75" customHeight="1" x14ac:dyDescent="0.15">
      <c r="B20" s="103"/>
      <c r="C20" s="103"/>
      <c r="D20" s="103"/>
      <c r="E20" s="103"/>
      <c r="F20" s="1" t="s">
        <v>35</v>
      </c>
    </row>
    <row r="21" spans="2:22" ht="18.75" customHeight="1" x14ac:dyDescent="0.15"/>
    <row r="22" spans="2:22" ht="18.75" customHeight="1" x14ac:dyDescent="0.15">
      <c r="L22" s="1" t="s">
        <v>37</v>
      </c>
    </row>
    <row r="23" spans="2:22" ht="18.75" customHeight="1" x14ac:dyDescent="0.15"/>
    <row r="24" spans="2:22" ht="18.75" customHeight="1" x14ac:dyDescent="0.15">
      <c r="B24" s="1" t="s">
        <v>40</v>
      </c>
      <c r="I24" s="3"/>
      <c r="J24" s="1" t="s">
        <v>14</v>
      </c>
      <c r="K24" s="3"/>
      <c r="L24" s="1" t="s">
        <v>2</v>
      </c>
      <c r="M24" s="3"/>
      <c r="N24" s="1" t="s">
        <v>9</v>
      </c>
    </row>
    <row r="25" spans="2:22" ht="18.75" customHeight="1" x14ac:dyDescent="0.15"/>
    <row r="26" spans="2:22" ht="18.75" customHeight="1" x14ac:dyDescent="0.15">
      <c r="B26" s="1" t="s">
        <v>44</v>
      </c>
      <c r="N26" s="4"/>
    </row>
    <row r="27" spans="2:22" ht="18.75" customHeight="1" x14ac:dyDescent="0.15">
      <c r="B27" s="1" t="s">
        <v>108</v>
      </c>
    </row>
    <row r="28" spans="2:22" ht="18.75" customHeight="1" x14ac:dyDescent="0.15">
      <c r="B28" s="1" t="s">
        <v>28</v>
      </c>
    </row>
    <row r="29" spans="2:22" ht="18.75" customHeight="1" x14ac:dyDescent="0.15">
      <c r="B29" s="1" t="s">
        <v>199</v>
      </c>
    </row>
    <row r="30" spans="2:22" ht="18.75" customHeight="1" x14ac:dyDescent="0.15">
      <c r="R30" s="5" t="s">
        <v>52</v>
      </c>
      <c r="S30" s="6"/>
      <c r="T30" s="187"/>
      <c r="U30" s="187"/>
      <c r="V30" s="188"/>
    </row>
    <row r="31" spans="2:22" ht="18.75" customHeight="1" x14ac:dyDescent="0.15">
      <c r="L31" s="8"/>
      <c r="M31" s="9"/>
      <c r="N31" s="9"/>
      <c r="O31" s="10"/>
      <c r="P31" s="9"/>
    </row>
    <row r="32" spans="2:22" ht="18.75" customHeight="1" x14ac:dyDescent="0.15">
      <c r="B32" s="1" t="s">
        <v>188</v>
      </c>
    </row>
    <row r="33" spans="2:22" ht="18.75" customHeight="1" x14ac:dyDescent="0.15">
      <c r="B33" s="1" t="s">
        <v>55</v>
      </c>
    </row>
    <row r="34" spans="2:22" ht="18.75" customHeight="1" x14ac:dyDescent="0.15">
      <c r="R34" s="5" t="s">
        <v>57</v>
      </c>
      <c r="S34" s="6"/>
      <c r="T34" s="187"/>
      <c r="U34" s="187"/>
      <c r="V34" s="188"/>
    </row>
    <row r="35" spans="2:22" ht="18.75" customHeight="1" x14ac:dyDescent="0.15"/>
    <row r="36" spans="2:22" ht="18.75" customHeight="1" x14ac:dyDescent="0.15">
      <c r="B36" s="1" t="s">
        <v>26</v>
      </c>
    </row>
    <row r="37" spans="2:22" ht="18.75" customHeight="1" x14ac:dyDescent="0.15">
      <c r="R37" s="5" t="s">
        <v>47</v>
      </c>
      <c r="S37" s="6"/>
      <c r="T37" s="98">
        <f>T34*0.5</f>
        <v>0</v>
      </c>
      <c r="U37" s="98"/>
      <c r="V37" s="99"/>
    </row>
    <row r="38" spans="2:22" ht="18.75" customHeight="1" x14ac:dyDescent="0.15"/>
    <row r="39" spans="2:22" ht="18.75" customHeight="1" x14ac:dyDescent="0.15">
      <c r="B39" s="1" t="s">
        <v>100</v>
      </c>
    </row>
    <row r="40" spans="2:22" ht="18.75" customHeight="1" x14ac:dyDescent="0.15">
      <c r="B40" s="1" t="s">
        <v>56</v>
      </c>
    </row>
    <row r="41" spans="2:22" ht="18.75" customHeight="1" x14ac:dyDescent="0.15">
      <c r="R41" s="5" t="s">
        <v>59</v>
      </c>
      <c r="S41" s="7"/>
      <c r="T41" s="98">
        <f>P50</f>
        <v>0</v>
      </c>
      <c r="U41" s="98"/>
      <c r="V41" s="99"/>
    </row>
    <row r="42" spans="2:22" ht="18.75" customHeight="1" x14ac:dyDescent="0.15"/>
    <row r="43" spans="2:22" ht="18.75" customHeight="1" x14ac:dyDescent="0.15">
      <c r="B43" s="1" t="s">
        <v>200</v>
      </c>
      <c r="N43" s="11"/>
    </row>
    <row r="44" spans="2:22" ht="18.75" customHeight="1" x14ac:dyDescent="0.15">
      <c r="D44" s="12" t="s">
        <v>130</v>
      </c>
      <c r="E44" s="13"/>
      <c r="F44" s="13"/>
      <c r="G44" s="13"/>
      <c r="H44" s="13"/>
      <c r="I44" s="13"/>
      <c r="J44" s="13"/>
      <c r="K44" s="13"/>
      <c r="L44" s="13"/>
      <c r="M44" s="13"/>
      <c r="N44" s="14"/>
      <c r="O44" s="13" t="s">
        <v>201</v>
      </c>
      <c r="P44" s="13"/>
      <c r="Q44" s="13"/>
      <c r="R44" s="14"/>
      <c r="S44" s="15" t="s">
        <v>201</v>
      </c>
      <c r="T44" s="13"/>
      <c r="U44" s="13"/>
      <c r="V44" s="14"/>
    </row>
    <row r="45" spans="2:22" ht="18.75" customHeight="1" x14ac:dyDescent="0.15">
      <c r="D45" s="16" t="s">
        <v>50</v>
      </c>
      <c r="E45" s="9"/>
      <c r="F45" s="9"/>
      <c r="G45" s="9"/>
      <c r="H45" s="9"/>
      <c r="I45" s="9"/>
      <c r="J45" s="9"/>
      <c r="K45" s="9"/>
      <c r="L45" s="9"/>
      <c r="M45" s="9"/>
      <c r="N45" s="17"/>
      <c r="O45" s="9" t="s">
        <v>66</v>
      </c>
      <c r="P45" s="9"/>
      <c r="Q45" s="9"/>
      <c r="R45" s="17"/>
      <c r="S45" s="18" t="s">
        <v>66</v>
      </c>
      <c r="T45" s="9"/>
      <c r="U45" s="9"/>
      <c r="V45" s="17"/>
    </row>
    <row r="46" spans="2:22" ht="18.75" customHeight="1" x14ac:dyDescent="0.15">
      <c r="D46" s="19" t="s">
        <v>62</v>
      </c>
      <c r="E46" s="20"/>
      <c r="F46" s="20"/>
      <c r="G46" s="20"/>
      <c r="H46" s="20"/>
      <c r="I46" s="20"/>
      <c r="J46" s="20"/>
      <c r="K46" s="20"/>
      <c r="L46" s="20"/>
      <c r="M46" s="20"/>
      <c r="N46" s="21"/>
      <c r="O46" s="20" t="s">
        <v>68</v>
      </c>
      <c r="P46" s="20"/>
      <c r="Q46" s="20"/>
      <c r="R46" s="21"/>
      <c r="S46" s="22" t="s">
        <v>21</v>
      </c>
      <c r="T46" s="20"/>
      <c r="U46" s="20"/>
      <c r="V46" s="21"/>
    </row>
    <row r="47" spans="2:22" ht="18.75" customHeight="1" x14ac:dyDescent="0.15">
      <c r="D47" s="89"/>
      <c r="E47" s="90"/>
      <c r="F47" s="90"/>
      <c r="G47" s="90"/>
      <c r="H47" s="90"/>
      <c r="I47" s="90"/>
      <c r="J47" s="90"/>
      <c r="K47" s="90"/>
      <c r="L47" s="90"/>
      <c r="M47" s="90"/>
      <c r="N47" s="91"/>
      <c r="O47" s="92"/>
      <c r="P47" s="93"/>
      <c r="Q47" s="93"/>
      <c r="R47" s="94"/>
      <c r="S47" s="95">
        <f>ROUNDUP(D47*O47,2)</f>
        <v>0</v>
      </c>
      <c r="T47" s="96"/>
      <c r="U47" s="96"/>
      <c r="V47" s="97"/>
    </row>
    <row r="48" spans="2:22" ht="18.75" customHeight="1" x14ac:dyDescent="0.15">
      <c r="D48" s="89"/>
      <c r="E48" s="90"/>
      <c r="F48" s="90"/>
      <c r="G48" s="90"/>
      <c r="H48" s="90"/>
      <c r="I48" s="90"/>
      <c r="J48" s="90"/>
      <c r="K48" s="90"/>
      <c r="L48" s="90"/>
      <c r="M48" s="90"/>
      <c r="N48" s="91"/>
      <c r="O48" s="92"/>
      <c r="P48" s="93"/>
      <c r="Q48" s="93"/>
      <c r="R48" s="94"/>
      <c r="S48" s="95">
        <f>ROUNDUP(D48*O48,2)</f>
        <v>0</v>
      </c>
      <c r="T48" s="96"/>
      <c r="U48" s="96"/>
      <c r="V48" s="97"/>
    </row>
    <row r="49" spans="2:22" ht="18.75" customHeight="1" x14ac:dyDescent="0.15">
      <c r="D49" s="89"/>
      <c r="E49" s="90"/>
      <c r="F49" s="90"/>
      <c r="G49" s="90"/>
      <c r="H49" s="90"/>
      <c r="I49" s="90"/>
      <c r="J49" s="90"/>
      <c r="K49" s="90"/>
      <c r="L49" s="90"/>
      <c r="M49" s="90"/>
      <c r="N49" s="91"/>
      <c r="O49" s="92"/>
      <c r="P49" s="93"/>
      <c r="Q49" s="93"/>
      <c r="R49" s="94"/>
      <c r="S49" s="95">
        <f>ROUNDUP(D49*O49,2)</f>
        <v>0</v>
      </c>
      <c r="T49" s="96"/>
      <c r="U49" s="96"/>
      <c r="V49" s="97"/>
    </row>
    <row r="50" spans="2:22" ht="18.75" customHeight="1" x14ac:dyDescent="0.15">
      <c r="L50" s="22" t="s">
        <v>69</v>
      </c>
      <c r="M50" s="20"/>
      <c r="N50" s="21"/>
      <c r="O50" s="5" t="s">
        <v>59</v>
      </c>
      <c r="P50" s="93">
        <f>SUM(O46:R49)</f>
        <v>0</v>
      </c>
      <c r="Q50" s="93"/>
      <c r="R50" s="94"/>
      <c r="S50" s="56" t="s">
        <v>32</v>
      </c>
      <c r="T50" s="96">
        <f>SUM(S46:V49)</f>
        <v>0</v>
      </c>
      <c r="U50" s="96"/>
      <c r="V50" s="97"/>
    </row>
    <row r="51" spans="2:22" ht="18.75" customHeight="1" x14ac:dyDescent="0.15"/>
    <row r="52" spans="2:22" ht="18.75" customHeight="1" x14ac:dyDescent="0.15">
      <c r="B52" s="1" t="s">
        <v>42</v>
      </c>
    </row>
    <row r="53" spans="2:22" ht="18.75" customHeight="1" x14ac:dyDescent="0.15">
      <c r="B53" s="1" t="s">
        <v>202</v>
      </c>
    </row>
    <row r="54" spans="2:22" ht="18.75" customHeight="1" x14ac:dyDescent="0.15">
      <c r="O54" s="24"/>
      <c r="P54" s="24"/>
      <c r="Q54" s="24"/>
      <c r="R54" s="23" t="s">
        <v>1</v>
      </c>
      <c r="S54" s="25"/>
      <c r="T54" s="98">
        <f>P63</f>
        <v>0</v>
      </c>
      <c r="U54" s="98"/>
      <c r="V54" s="99"/>
    </row>
    <row r="55" spans="2:22" ht="18.75" customHeight="1" x14ac:dyDescent="0.15">
      <c r="O55" s="24"/>
      <c r="P55" s="24"/>
      <c r="Q55" s="24"/>
      <c r="R55" s="24"/>
      <c r="S55" s="24"/>
      <c r="T55" s="24"/>
      <c r="U55" s="24"/>
      <c r="V55" s="24"/>
    </row>
    <row r="56" spans="2:22" ht="18.75" customHeight="1" x14ac:dyDescent="0.15">
      <c r="B56" s="1" t="s">
        <v>203</v>
      </c>
      <c r="O56" s="24"/>
      <c r="P56" s="24"/>
      <c r="Q56" s="24"/>
      <c r="R56" s="26"/>
      <c r="S56" s="24"/>
      <c r="T56" s="24"/>
      <c r="U56" s="24"/>
      <c r="V56" s="24"/>
    </row>
    <row r="57" spans="2:22" ht="18.75" customHeight="1" x14ac:dyDescent="0.15">
      <c r="D57" s="12" t="s">
        <v>130</v>
      </c>
      <c r="E57" s="13"/>
      <c r="F57" s="13"/>
      <c r="G57" s="13"/>
      <c r="H57" s="13"/>
      <c r="I57" s="13"/>
      <c r="J57" s="13"/>
      <c r="K57" s="13"/>
      <c r="L57" s="13"/>
      <c r="M57" s="13"/>
      <c r="N57" s="14"/>
      <c r="O57" s="27" t="s">
        <v>54</v>
      </c>
      <c r="P57" s="28"/>
      <c r="Q57" s="28"/>
      <c r="R57" s="29"/>
      <c r="S57" s="30" t="s">
        <v>54</v>
      </c>
      <c r="T57" s="28"/>
      <c r="U57" s="28"/>
      <c r="V57" s="29"/>
    </row>
    <row r="58" spans="2:22" ht="18.75" customHeight="1" x14ac:dyDescent="0.15">
      <c r="D58" s="16" t="s">
        <v>50</v>
      </c>
      <c r="E58" s="9"/>
      <c r="F58" s="9"/>
      <c r="G58" s="9"/>
      <c r="H58" s="9"/>
      <c r="I58" s="9"/>
      <c r="J58" s="9"/>
      <c r="K58" s="9"/>
      <c r="L58" s="9"/>
      <c r="M58" s="9"/>
      <c r="N58" s="17"/>
      <c r="O58" s="31" t="s">
        <v>41</v>
      </c>
      <c r="P58" s="32"/>
      <c r="Q58" s="32"/>
      <c r="R58" s="33"/>
      <c r="S58" s="34" t="s">
        <v>41</v>
      </c>
      <c r="T58" s="32"/>
      <c r="U58" s="32"/>
      <c r="V58" s="33"/>
    </row>
    <row r="59" spans="2:22" ht="18.75" customHeight="1" x14ac:dyDescent="0.15">
      <c r="D59" s="19" t="s">
        <v>62</v>
      </c>
      <c r="E59" s="20"/>
      <c r="F59" s="20"/>
      <c r="G59" s="20"/>
      <c r="H59" s="20"/>
      <c r="I59" s="20"/>
      <c r="J59" s="20"/>
      <c r="K59" s="20"/>
      <c r="L59" s="20"/>
      <c r="M59" s="20"/>
      <c r="N59" s="21"/>
      <c r="O59" s="35" t="s">
        <v>46</v>
      </c>
      <c r="P59" s="36"/>
      <c r="Q59" s="36"/>
      <c r="R59" s="37"/>
      <c r="S59" s="38" t="s">
        <v>71</v>
      </c>
      <c r="T59" s="36"/>
      <c r="U59" s="36"/>
      <c r="V59" s="37"/>
    </row>
    <row r="60" spans="2:22" ht="18.75" customHeight="1" x14ac:dyDescent="0.15">
      <c r="D60" s="231"/>
      <c r="E60" s="232"/>
      <c r="F60" s="232"/>
      <c r="G60" s="232"/>
      <c r="H60" s="232"/>
      <c r="I60" s="232"/>
      <c r="J60" s="232"/>
      <c r="K60" s="232"/>
      <c r="L60" s="232"/>
      <c r="M60" s="232"/>
      <c r="N60" s="233"/>
      <c r="O60" s="234"/>
      <c r="P60" s="187"/>
      <c r="Q60" s="187"/>
      <c r="R60" s="188"/>
      <c r="S60" s="100">
        <f>ROUNDUP(D60*O60*0.5,2)</f>
        <v>0</v>
      </c>
      <c r="T60" s="101"/>
      <c r="U60" s="101"/>
      <c r="V60" s="102"/>
    </row>
    <row r="61" spans="2:22" ht="18.75" customHeight="1" x14ac:dyDescent="0.15">
      <c r="D61" s="231"/>
      <c r="E61" s="232"/>
      <c r="F61" s="232"/>
      <c r="G61" s="232"/>
      <c r="H61" s="232"/>
      <c r="I61" s="232"/>
      <c r="J61" s="232"/>
      <c r="K61" s="232"/>
      <c r="L61" s="232"/>
      <c r="M61" s="232"/>
      <c r="N61" s="233"/>
      <c r="O61" s="234"/>
      <c r="P61" s="187"/>
      <c r="Q61" s="187"/>
      <c r="R61" s="188"/>
      <c r="S61" s="100">
        <f>ROUNDUP(D61*O61*0.5,2)</f>
        <v>0</v>
      </c>
      <c r="T61" s="101"/>
      <c r="U61" s="101"/>
      <c r="V61" s="102"/>
    </row>
    <row r="62" spans="2:22" ht="18.75" customHeight="1" x14ac:dyDescent="0.15">
      <c r="D62" s="231"/>
      <c r="E62" s="232"/>
      <c r="F62" s="232"/>
      <c r="G62" s="232"/>
      <c r="H62" s="232"/>
      <c r="I62" s="232"/>
      <c r="J62" s="232"/>
      <c r="K62" s="232"/>
      <c r="L62" s="232"/>
      <c r="M62" s="232"/>
      <c r="N62" s="233"/>
      <c r="O62" s="234"/>
      <c r="P62" s="187"/>
      <c r="Q62" s="187"/>
      <c r="R62" s="188"/>
      <c r="S62" s="100">
        <f>ROUNDUP(D62*O62*0.5,2)</f>
        <v>0</v>
      </c>
      <c r="T62" s="101"/>
      <c r="U62" s="101"/>
      <c r="V62" s="102"/>
    </row>
    <row r="63" spans="2:22" ht="18.75" customHeight="1" x14ac:dyDescent="0.15">
      <c r="L63" s="39" t="s">
        <v>69</v>
      </c>
      <c r="M63" s="6"/>
      <c r="N63" s="40"/>
      <c r="O63" s="5" t="s">
        <v>1</v>
      </c>
      <c r="P63" s="93">
        <f>SUM(O59:R62)</f>
        <v>0</v>
      </c>
      <c r="Q63" s="93"/>
      <c r="R63" s="94"/>
      <c r="S63" s="61" t="s">
        <v>45</v>
      </c>
      <c r="T63" s="101">
        <f>SUM(S59:V62)</f>
        <v>0</v>
      </c>
      <c r="U63" s="101"/>
      <c r="V63" s="102"/>
    </row>
    <row r="64" spans="2:22" ht="18.75" customHeight="1" x14ac:dyDescent="0.15">
      <c r="O64" s="24"/>
      <c r="P64" s="24"/>
      <c r="Q64" s="24"/>
      <c r="R64" s="24"/>
      <c r="S64" s="24"/>
      <c r="T64" s="24"/>
      <c r="U64" s="24"/>
      <c r="V64" s="24"/>
    </row>
    <row r="65" spans="2:22" ht="19.5" customHeight="1" x14ac:dyDescent="0.15">
      <c r="B65" s="41" t="s">
        <v>48</v>
      </c>
    </row>
    <row r="66" spans="2:22" ht="18.75" customHeight="1" x14ac:dyDescent="0.15">
      <c r="K66" s="39" t="s">
        <v>10</v>
      </c>
      <c r="L66" s="6"/>
      <c r="M66" s="6"/>
      <c r="N66" s="6"/>
      <c r="O66" s="6"/>
      <c r="P66" s="6"/>
      <c r="Q66" s="6"/>
      <c r="R66" s="6"/>
      <c r="S66" s="106">
        <f>T30+T37+T50+T63</f>
        <v>0</v>
      </c>
      <c r="T66" s="106"/>
      <c r="U66" s="106"/>
      <c r="V66" s="107"/>
    </row>
    <row r="67" spans="2:22" ht="18.75" customHeight="1" x14ac:dyDescent="0.15"/>
    <row r="68" spans="2:22" ht="18.75" customHeight="1" x14ac:dyDescent="0.15">
      <c r="B68" s="1" t="s">
        <v>43</v>
      </c>
    </row>
    <row r="69" spans="2:22" ht="18.75" customHeight="1" x14ac:dyDescent="0.15">
      <c r="B69" s="1" t="s">
        <v>53</v>
      </c>
    </row>
    <row r="70" spans="2:22" ht="18.75" customHeight="1" x14ac:dyDescent="0.15">
      <c r="R70" s="5" t="s">
        <v>67</v>
      </c>
      <c r="S70" s="6"/>
      <c r="T70" s="189"/>
      <c r="U70" s="189"/>
      <c r="V70" s="190"/>
    </row>
    <row r="71" spans="2:22" ht="18.75" customHeight="1" x14ac:dyDescent="0.15"/>
    <row r="72" spans="2:22" ht="18.75" customHeight="1" x14ac:dyDescent="0.15">
      <c r="B72" s="1" t="s">
        <v>15</v>
      </c>
    </row>
    <row r="73" spans="2:22" ht="18.75" customHeight="1" x14ac:dyDescent="0.15">
      <c r="R73" s="108"/>
      <c r="S73" s="109"/>
      <c r="T73" s="109"/>
      <c r="U73" s="109"/>
      <c r="V73" s="42" t="s">
        <v>39</v>
      </c>
    </row>
    <row r="74" spans="2:22" ht="18.75" customHeight="1" x14ac:dyDescent="0.15"/>
    <row r="75" spans="2:22" ht="18.75" customHeight="1" x14ac:dyDescent="0.15">
      <c r="B75" s="1" t="s">
        <v>73</v>
      </c>
      <c r="M75" s="11"/>
    </row>
    <row r="76" spans="2:22" ht="18.75" customHeight="1" x14ac:dyDescent="0.15">
      <c r="B76" s="110" t="s">
        <v>74</v>
      </c>
      <c r="C76" s="111"/>
      <c r="D76" s="111"/>
      <c r="E76" s="111"/>
      <c r="F76" s="111"/>
      <c r="G76" s="112"/>
      <c r="H76" s="110" t="s">
        <v>60</v>
      </c>
      <c r="I76" s="111"/>
      <c r="J76" s="111"/>
      <c r="K76" s="111"/>
      <c r="L76" s="112"/>
      <c r="M76" s="110" t="s">
        <v>65</v>
      </c>
      <c r="N76" s="111"/>
      <c r="O76" s="111"/>
      <c r="P76" s="111"/>
      <c r="Q76" s="110" t="s">
        <v>75</v>
      </c>
      <c r="R76" s="111"/>
      <c r="S76" s="111"/>
      <c r="T76" s="111"/>
      <c r="U76" s="111"/>
      <c r="V76" s="112"/>
    </row>
    <row r="77" spans="2:22" ht="18.75" customHeight="1" x14ac:dyDescent="0.15">
      <c r="B77" s="196"/>
      <c r="C77" s="195"/>
      <c r="D77" s="195"/>
      <c r="E77" s="195"/>
      <c r="F77" s="198"/>
      <c r="G77" s="40"/>
      <c r="H77" s="196"/>
      <c r="I77" s="195"/>
      <c r="J77" s="195"/>
      <c r="K77" s="195"/>
      <c r="L77" s="197"/>
      <c r="M77" s="39" t="s">
        <v>76</v>
      </c>
      <c r="N77" s="195"/>
      <c r="O77" s="195"/>
      <c r="P77" s="43" t="s">
        <v>78</v>
      </c>
      <c r="Q77" s="191"/>
      <c r="R77" s="192"/>
      <c r="S77" s="192"/>
      <c r="T77" s="192"/>
      <c r="U77" s="192"/>
      <c r="V77" s="40" t="s">
        <v>39</v>
      </c>
    </row>
    <row r="78" spans="2:22" ht="18.75" customHeight="1" x14ac:dyDescent="0.15">
      <c r="B78" s="196"/>
      <c r="C78" s="195"/>
      <c r="D78" s="195"/>
      <c r="E78" s="195"/>
      <c r="F78" s="198"/>
      <c r="G78" s="40"/>
      <c r="H78" s="196"/>
      <c r="I78" s="195"/>
      <c r="J78" s="195"/>
      <c r="K78" s="195"/>
      <c r="L78" s="197"/>
      <c r="M78" s="39" t="s">
        <v>76</v>
      </c>
      <c r="N78" s="195"/>
      <c r="O78" s="195"/>
      <c r="P78" s="43" t="s">
        <v>78</v>
      </c>
      <c r="Q78" s="191"/>
      <c r="R78" s="192"/>
      <c r="S78" s="192"/>
      <c r="T78" s="192"/>
      <c r="U78" s="192"/>
      <c r="V78" s="40" t="s">
        <v>39</v>
      </c>
    </row>
    <row r="79" spans="2:22" ht="18.75" customHeight="1" x14ac:dyDescent="0.15">
      <c r="B79" s="196"/>
      <c r="C79" s="195"/>
      <c r="D79" s="195"/>
      <c r="E79" s="195"/>
      <c r="F79" s="198"/>
      <c r="G79" s="40"/>
      <c r="H79" s="196"/>
      <c r="I79" s="195"/>
      <c r="J79" s="195"/>
      <c r="K79" s="195"/>
      <c r="L79" s="197"/>
      <c r="M79" s="39" t="s">
        <v>76</v>
      </c>
      <c r="N79" s="195"/>
      <c r="O79" s="195"/>
      <c r="P79" s="43" t="s">
        <v>78</v>
      </c>
      <c r="Q79" s="193"/>
      <c r="R79" s="194"/>
      <c r="S79" s="194"/>
      <c r="T79" s="194"/>
      <c r="U79" s="194"/>
      <c r="V79" s="40" t="s">
        <v>39</v>
      </c>
    </row>
    <row r="80" spans="2:22" ht="18.75" customHeight="1" x14ac:dyDescent="0.15">
      <c r="B80" s="124"/>
      <c r="C80" s="125"/>
      <c r="D80" s="125"/>
      <c r="E80" s="125"/>
      <c r="F80" s="125"/>
      <c r="G80" s="126"/>
      <c r="H80" s="124"/>
      <c r="I80" s="125"/>
      <c r="J80" s="125"/>
      <c r="K80" s="125"/>
      <c r="L80" s="126"/>
      <c r="M80" s="124"/>
      <c r="N80" s="125"/>
      <c r="O80" s="125"/>
      <c r="P80" s="126"/>
      <c r="Q80" s="39" t="s">
        <v>79</v>
      </c>
      <c r="R80" s="6"/>
      <c r="S80" s="122">
        <f>SUM(Q77:U79)</f>
        <v>0</v>
      </c>
      <c r="T80" s="123"/>
      <c r="U80" s="123"/>
      <c r="V80" s="40" t="s">
        <v>39</v>
      </c>
    </row>
    <row r="81" spans="2:22" ht="18.75" customHeight="1" x14ac:dyDescent="0.15"/>
    <row r="82" spans="2:22" ht="18.75" customHeight="1" x14ac:dyDescent="0.15">
      <c r="B82" s="1" t="s">
        <v>208</v>
      </c>
      <c r="N82" s="11"/>
    </row>
    <row r="83" spans="2:22" ht="18.75" customHeight="1" x14ac:dyDescent="0.15">
      <c r="B83" s="118" t="s">
        <v>80</v>
      </c>
      <c r="C83" s="119"/>
      <c r="D83" s="118" t="s">
        <v>80</v>
      </c>
      <c r="E83" s="119"/>
      <c r="F83" s="118" t="s">
        <v>80</v>
      </c>
      <c r="G83" s="119"/>
      <c r="H83" s="118" t="s">
        <v>64</v>
      </c>
      <c r="I83" s="119"/>
      <c r="J83" s="118" t="s">
        <v>81</v>
      </c>
      <c r="K83" s="119"/>
      <c r="L83" s="118" t="s">
        <v>82</v>
      </c>
      <c r="M83" s="119"/>
      <c r="N83" s="44" t="s">
        <v>83</v>
      </c>
      <c r="O83" s="118" t="s">
        <v>84</v>
      </c>
      <c r="P83" s="119"/>
      <c r="Q83" s="118" t="s">
        <v>85</v>
      </c>
      <c r="R83" s="119"/>
      <c r="S83" s="118" t="s">
        <v>86</v>
      </c>
      <c r="T83" s="119"/>
      <c r="U83" s="118" t="s">
        <v>80</v>
      </c>
      <c r="V83" s="119"/>
    </row>
    <row r="84" spans="2:22" ht="18.75" customHeight="1" x14ac:dyDescent="0.15">
      <c r="B84" s="120" t="s">
        <v>87</v>
      </c>
      <c r="C84" s="121"/>
      <c r="D84" s="120" t="s">
        <v>88</v>
      </c>
      <c r="E84" s="121"/>
      <c r="F84" s="120" t="s">
        <v>82</v>
      </c>
      <c r="G84" s="121"/>
      <c r="H84" s="120"/>
      <c r="I84" s="121"/>
      <c r="J84" s="120"/>
      <c r="K84" s="121"/>
      <c r="L84" s="120"/>
      <c r="M84" s="121"/>
      <c r="N84" s="45" t="s">
        <v>89</v>
      </c>
      <c r="O84" s="120"/>
      <c r="P84" s="121"/>
      <c r="Q84" s="120" t="s">
        <v>90</v>
      </c>
      <c r="R84" s="121"/>
      <c r="S84" s="120"/>
      <c r="T84" s="121"/>
      <c r="U84" s="120" t="s">
        <v>31</v>
      </c>
      <c r="V84" s="121"/>
    </row>
    <row r="85" spans="2:22" ht="18.75" customHeight="1" x14ac:dyDescent="0.15">
      <c r="B85" s="199"/>
      <c r="C85" s="200"/>
      <c r="D85" s="201"/>
      <c r="E85" s="202"/>
      <c r="F85" s="202"/>
      <c r="G85" s="202"/>
      <c r="H85" s="203"/>
      <c r="I85" s="203"/>
      <c r="J85" s="203"/>
      <c r="K85" s="203"/>
      <c r="L85" s="204"/>
      <c r="M85" s="204"/>
      <c r="N85" s="205"/>
      <c r="O85" s="204"/>
      <c r="P85" s="204"/>
      <c r="Q85" s="206"/>
      <c r="R85" s="206"/>
      <c r="S85" s="207"/>
      <c r="T85" s="208" t="s">
        <v>91</v>
      </c>
      <c r="U85" s="209">
        <f>Q85*S85/100</f>
        <v>0</v>
      </c>
      <c r="V85" s="209"/>
    </row>
    <row r="86" spans="2:22" ht="18.75" customHeight="1" x14ac:dyDescent="0.15">
      <c r="B86" s="199"/>
      <c r="C86" s="200"/>
      <c r="D86" s="201"/>
      <c r="E86" s="202"/>
      <c r="F86" s="202"/>
      <c r="G86" s="202"/>
      <c r="H86" s="203"/>
      <c r="I86" s="203"/>
      <c r="J86" s="203"/>
      <c r="K86" s="203"/>
      <c r="L86" s="204"/>
      <c r="M86" s="204"/>
      <c r="N86" s="205"/>
      <c r="O86" s="204"/>
      <c r="P86" s="204"/>
      <c r="Q86" s="206"/>
      <c r="R86" s="206"/>
      <c r="S86" s="207"/>
      <c r="T86" s="208" t="s">
        <v>91</v>
      </c>
      <c r="U86" s="209">
        <f>Q86*S86/100</f>
        <v>0</v>
      </c>
      <c r="V86" s="209"/>
    </row>
    <row r="87" spans="2:22" ht="18.75" customHeight="1" x14ac:dyDescent="0.15">
      <c r="B87" s="199"/>
      <c r="C87" s="200"/>
      <c r="D87" s="201"/>
      <c r="E87" s="202"/>
      <c r="F87" s="202"/>
      <c r="G87" s="202"/>
      <c r="H87" s="203"/>
      <c r="I87" s="203"/>
      <c r="J87" s="203"/>
      <c r="K87" s="203"/>
      <c r="L87" s="204"/>
      <c r="M87" s="204"/>
      <c r="N87" s="205"/>
      <c r="O87" s="204"/>
      <c r="P87" s="204"/>
      <c r="Q87" s="206"/>
      <c r="R87" s="206"/>
      <c r="S87" s="207"/>
      <c r="T87" s="208" t="s">
        <v>91</v>
      </c>
      <c r="U87" s="209">
        <f>Q87*S87/100</f>
        <v>0</v>
      </c>
      <c r="V87" s="209"/>
    </row>
    <row r="88" spans="2:22" ht="18.75" customHeight="1" x14ac:dyDescent="0.15">
      <c r="B88" s="210"/>
      <c r="C88" s="211"/>
      <c r="D88" s="210"/>
      <c r="E88" s="211"/>
      <c r="F88" s="210"/>
      <c r="G88" s="211"/>
      <c r="H88" s="210"/>
      <c r="I88" s="211"/>
      <c r="J88" s="210"/>
      <c r="K88" s="211"/>
      <c r="L88" s="210"/>
      <c r="M88" s="211"/>
      <c r="N88" s="212"/>
      <c r="O88" s="210"/>
      <c r="P88" s="211"/>
      <c r="Q88" s="213" t="s">
        <v>19</v>
      </c>
      <c r="R88" s="213"/>
      <c r="S88" s="210"/>
      <c r="T88" s="211"/>
      <c r="U88" s="213" t="s">
        <v>92</v>
      </c>
      <c r="V88" s="213"/>
    </row>
    <row r="89" spans="2:22" ht="18.75" customHeight="1" x14ac:dyDescent="0.15">
      <c r="B89" s="214"/>
      <c r="C89" s="215"/>
      <c r="D89" s="214"/>
      <c r="E89" s="215"/>
      <c r="F89" s="214"/>
      <c r="G89" s="215"/>
      <c r="H89" s="214"/>
      <c r="I89" s="215"/>
      <c r="J89" s="214"/>
      <c r="K89" s="215"/>
      <c r="L89" s="214"/>
      <c r="M89" s="215"/>
      <c r="N89" s="216"/>
      <c r="O89" s="214"/>
      <c r="P89" s="215"/>
      <c r="Q89" s="217">
        <f>SUM(Q85:R87)</f>
        <v>0</v>
      </c>
      <c r="R89" s="218"/>
      <c r="S89" s="214"/>
      <c r="T89" s="215"/>
      <c r="U89" s="219">
        <f>SUM(U85:V87)</f>
        <v>0</v>
      </c>
      <c r="V89" s="220"/>
    </row>
    <row r="90" spans="2:22" ht="18.75" customHeight="1" x14ac:dyDescent="0.15">
      <c r="B90" s="8"/>
      <c r="C90" s="8"/>
      <c r="D90" s="8"/>
      <c r="E90" s="8"/>
      <c r="F90" s="8"/>
      <c r="G90" s="8"/>
      <c r="H90" s="8"/>
      <c r="I90" s="8"/>
      <c r="J90" s="8"/>
      <c r="K90" s="8"/>
      <c r="L90" s="8"/>
      <c r="M90" s="8"/>
      <c r="N90" s="8"/>
      <c r="O90" s="8"/>
      <c r="P90" s="8"/>
      <c r="Q90" s="50"/>
      <c r="R90" s="51"/>
      <c r="S90" s="8"/>
      <c r="T90" s="8"/>
      <c r="U90" s="52"/>
      <c r="V90" s="51"/>
    </row>
    <row r="91" spans="2:22" ht="18.75" customHeight="1" x14ac:dyDescent="0.15">
      <c r="B91" s="8"/>
      <c r="C91" s="8"/>
      <c r="D91" s="8"/>
      <c r="E91" s="8"/>
      <c r="F91" s="8"/>
      <c r="G91" s="8"/>
      <c r="H91" s="8"/>
      <c r="I91" s="8"/>
      <c r="J91" s="8"/>
      <c r="K91" s="8"/>
      <c r="L91" s="8"/>
      <c r="M91" s="8"/>
      <c r="N91" s="8"/>
      <c r="O91" s="8"/>
      <c r="P91" s="8"/>
      <c r="Q91" s="50"/>
      <c r="R91" s="51"/>
      <c r="S91" s="8"/>
      <c r="T91" s="8"/>
      <c r="U91" s="52"/>
      <c r="V91" s="51"/>
    </row>
    <row r="92" spans="2:22" ht="18.75" customHeight="1" x14ac:dyDescent="0.15"/>
    <row r="93" spans="2:22" ht="18.75" customHeight="1" x14ac:dyDescent="0.15">
      <c r="B93" s="1" t="s">
        <v>93</v>
      </c>
      <c r="N93" s="11"/>
    </row>
    <row r="94" spans="2:22" ht="18.75" customHeight="1" x14ac:dyDescent="0.15">
      <c r="B94" s="110" t="s">
        <v>74</v>
      </c>
      <c r="C94" s="111"/>
      <c r="D94" s="111"/>
      <c r="E94" s="111"/>
      <c r="F94" s="112"/>
      <c r="G94" s="110" t="s">
        <v>60</v>
      </c>
      <c r="H94" s="111"/>
      <c r="I94" s="111"/>
      <c r="J94" s="112"/>
      <c r="K94" s="110" t="s">
        <v>65</v>
      </c>
      <c r="L94" s="111"/>
      <c r="M94" s="111"/>
      <c r="N94" s="112"/>
      <c r="O94" s="110" t="s">
        <v>94</v>
      </c>
      <c r="P94" s="111"/>
      <c r="Q94" s="111"/>
      <c r="R94" s="112"/>
      <c r="S94" s="110" t="s">
        <v>95</v>
      </c>
      <c r="T94" s="111"/>
      <c r="U94" s="111"/>
      <c r="V94" s="112"/>
    </row>
    <row r="95" spans="2:22" ht="18.75" customHeight="1" x14ac:dyDescent="0.15">
      <c r="B95" s="196"/>
      <c r="C95" s="195"/>
      <c r="D95" s="195"/>
      <c r="E95" s="221"/>
      <c r="F95" s="222"/>
      <c r="G95" s="203"/>
      <c r="H95" s="203"/>
      <c r="I95" s="203"/>
      <c r="J95" s="203"/>
      <c r="K95" s="203"/>
      <c r="L95" s="203"/>
      <c r="M95" s="203"/>
      <c r="N95" s="203"/>
      <c r="O95" s="203"/>
      <c r="P95" s="203"/>
      <c r="Q95" s="203"/>
      <c r="R95" s="203"/>
      <c r="S95" s="223"/>
      <c r="T95" s="224"/>
      <c r="U95" s="224"/>
      <c r="V95" s="42" t="s">
        <v>39</v>
      </c>
    </row>
    <row r="96" spans="2:22" ht="18.75" customHeight="1" x14ac:dyDescent="0.15">
      <c r="B96" s="196"/>
      <c r="C96" s="195"/>
      <c r="D96" s="195"/>
      <c r="E96" s="221"/>
      <c r="F96" s="222"/>
      <c r="G96" s="203"/>
      <c r="H96" s="203"/>
      <c r="I96" s="203"/>
      <c r="J96" s="203"/>
      <c r="K96" s="203"/>
      <c r="L96" s="203"/>
      <c r="M96" s="203"/>
      <c r="N96" s="203"/>
      <c r="O96" s="203"/>
      <c r="P96" s="203"/>
      <c r="Q96" s="203"/>
      <c r="R96" s="203"/>
      <c r="S96" s="223"/>
      <c r="T96" s="224"/>
      <c r="U96" s="224"/>
      <c r="V96" s="42" t="s">
        <v>39</v>
      </c>
    </row>
    <row r="97" spans="2:22" ht="18.75" customHeight="1" x14ac:dyDescent="0.15">
      <c r="B97" s="196"/>
      <c r="C97" s="195"/>
      <c r="D97" s="195"/>
      <c r="E97" s="221"/>
      <c r="F97" s="222"/>
      <c r="G97" s="203"/>
      <c r="H97" s="203"/>
      <c r="I97" s="203"/>
      <c r="J97" s="203"/>
      <c r="K97" s="203"/>
      <c r="L97" s="203"/>
      <c r="M97" s="203"/>
      <c r="N97" s="203"/>
      <c r="O97" s="203"/>
      <c r="P97" s="203"/>
      <c r="Q97" s="203"/>
      <c r="R97" s="203"/>
      <c r="S97" s="223"/>
      <c r="T97" s="224"/>
      <c r="U97" s="224"/>
      <c r="V97" s="42" t="s">
        <v>39</v>
      </c>
    </row>
    <row r="98" spans="2:22" ht="18.75" customHeight="1" x14ac:dyDescent="0.15">
      <c r="B98" s="210"/>
      <c r="C98" s="225"/>
      <c r="D98" s="225"/>
      <c r="E98" s="225"/>
      <c r="F98" s="211"/>
      <c r="G98" s="210"/>
      <c r="H98" s="225"/>
      <c r="I98" s="225"/>
      <c r="J98" s="211"/>
      <c r="K98" s="210"/>
      <c r="L98" s="225"/>
      <c r="M98" s="225"/>
      <c r="N98" s="211"/>
      <c r="O98" s="210"/>
      <c r="P98" s="225"/>
      <c r="Q98" s="225"/>
      <c r="R98" s="211"/>
      <c r="S98" s="226" t="s">
        <v>96</v>
      </c>
      <c r="T98" s="227"/>
      <c r="U98" s="227"/>
      <c r="V98" s="53"/>
    </row>
    <row r="99" spans="2:22" ht="18.75" customHeight="1" x14ac:dyDescent="0.15">
      <c r="B99" s="214"/>
      <c r="C99" s="228"/>
      <c r="D99" s="228"/>
      <c r="E99" s="228"/>
      <c r="F99" s="215"/>
      <c r="G99" s="214"/>
      <c r="H99" s="228"/>
      <c r="I99" s="228"/>
      <c r="J99" s="215"/>
      <c r="K99" s="214"/>
      <c r="L99" s="228"/>
      <c r="M99" s="228"/>
      <c r="N99" s="215"/>
      <c r="O99" s="214"/>
      <c r="P99" s="228"/>
      <c r="Q99" s="228"/>
      <c r="R99" s="215"/>
      <c r="S99" s="229">
        <f>SUM(S95:U97)</f>
        <v>0</v>
      </c>
      <c r="T99" s="230"/>
      <c r="U99" s="230"/>
      <c r="V99" s="54" t="s">
        <v>39</v>
      </c>
    </row>
    <row r="100" spans="2:22" ht="18.75" customHeight="1" x14ac:dyDescent="0.15"/>
    <row r="101" spans="2:22" ht="18.75" customHeight="1" x14ac:dyDescent="0.15">
      <c r="B101" s="1" t="s">
        <v>97</v>
      </c>
    </row>
    <row r="102" spans="2:22" ht="18.75" customHeight="1" x14ac:dyDescent="0.15">
      <c r="K102" s="39" t="s">
        <v>98</v>
      </c>
      <c r="L102" s="6"/>
      <c r="M102" s="6"/>
      <c r="N102" s="6"/>
      <c r="O102" s="6"/>
      <c r="P102" s="6"/>
      <c r="Q102" s="149">
        <f>S80+U89+S99</f>
        <v>0</v>
      </c>
      <c r="R102" s="98"/>
      <c r="S102" s="98"/>
      <c r="T102" s="98"/>
      <c r="U102" s="98"/>
      <c r="V102" s="40" t="s">
        <v>39</v>
      </c>
    </row>
    <row r="103" spans="2:22" ht="18.75" customHeight="1" x14ac:dyDescent="0.15"/>
    <row r="104" spans="2:22" ht="18.75" customHeight="1" x14ac:dyDescent="0.15">
      <c r="B104" s="1" t="s">
        <v>204</v>
      </c>
      <c r="V104" s="4"/>
    </row>
    <row r="105" spans="2:22" ht="18.75" customHeight="1" x14ac:dyDescent="0.15">
      <c r="B105" s="1" t="s">
        <v>99</v>
      </c>
    </row>
    <row r="106" spans="2:22" ht="18.75" customHeight="1" x14ac:dyDescent="0.15">
      <c r="B106" s="1" t="s">
        <v>101</v>
      </c>
    </row>
    <row r="107" spans="2:22" ht="18.75" customHeight="1" x14ac:dyDescent="0.15">
      <c r="B107" s="1" t="s">
        <v>103</v>
      </c>
    </row>
    <row r="108" spans="2:22" ht="18.75" customHeight="1" x14ac:dyDescent="0.15"/>
    <row r="109" spans="2:22" ht="18.75" customHeight="1" x14ac:dyDescent="0.15">
      <c r="B109" s="1" t="s">
        <v>209</v>
      </c>
    </row>
    <row r="110" spans="2:22" ht="18.75" customHeight="1" x14ac:dyDescent="0.15">
      <c r="B110" s="1" t="s">
        <v>105</v>
      </c>
    </row>
    <row r="111" spans="2:22" ht="18.75" customHeight="1" x14ac:dyDescent="0.15">
      <c r="R111" s="39"/>
      <c r="S111" s="141">
        <f>T30+T34+T41+T54</f>
        <v>0</v>
      </c>
      <c r="T111" s="141"/>
      <c r="U111" s="141"/>
      <c r="V111" s="142"/>
    </row>
    <row r="112" spans="2:22" ht="18.75" customHeight="1" x14ac:dyDescent="0.15"/>
    <row r="113" spans="2:2" ht="18.75" customHeight="1" x14ac:dyDescent="0.15">
      <c r="B113" s="1" t="s">
        <v>106</v>
      </c>
    </row>
    <row r="114" spans="2:2" ht="18.75" customHeight="1" x14ac:dyDescent="0.15">
      <c r="B114" s="1" t="s">
        <v>153</v>
      </c>
    </row>
    <row r="115" spans="2:2" ht="18.75" customHeight="1" x14ac:dyDescent="0.15">
      <c r="B115" s="1" t="s">
        <v>70</v>
      </c>
    </row>
    <row r="116" spans="2:2" ht="18.75" customHeight="1" x14ac:dyDescent="0.15">
      <c r="B116" s="1" t="s">
        <v>5</v>
      </c>
    </row>
    <row r="117" spans="2:2" ht="18.75" customHeight="1" x14ac:dyDescent="0.15">
      <c r="B117" s="1" t="s">
        <v>210</v>
      </c>
    </row>
    <row r="118" spans="2:2" ht="18.75" customHeight="1" x14ac:dyDescent="0.15">
      <c r="B118" s="1" t="s">
        <v>211</v>
      </c>
    </row>
    <row r="119" spans="2:2" ht="13.5" customHeight="1" x14ac:dyDescent="0.15">
      <c r="B119" s="1" t="s">
        <v>109</v>
      </c>
    </row>
    <row r="120" spans="2:2" ht="13.5" customHeight="1" x14ac:dyDescent="0.15">
      <c r="B120" s="1" t="s">
        <v>110</v>
      </c>
    </row>
    <row r="121" spans="2:2" ht="13.5" customHeight="1" x14ac:dyDescent="0.15">
      <c r="B121" s="1" t="s">
        <v>205</v>
      </c>
    </row>
    <row r="122" spans="2:2" ht="13.5" customHeight="1" x14ac:dyDescent="0.15">
      <c r="B122" s="1" t="s">
        <v>206</v>
      </c>
    </row>
    <row r="123" spans="2:2" ht="13.5" customHeight="1" x14ac:dyDescent="0.15">
      <c r="B123" s="1" t="s">
        <v>207</v>
      </c>
    </row>
    <row r="124" spans="2:2" ht="13.5" customHeight="1" x14ac:dyDescent="0.15"/>
    <row r="125" spans="2:2" ht="13.5" customHeight="1" x14ac:dyDescent="0.15"/>
  </sheetData>
  <mergeCells count="131">
    <mergeCell ref="S111:V111"/>
    <mergeCell ref="B97:D97"/>
    <mergeCell ref="G97:J97"/>
    <mergeCell ref="K97:N97"/>
    <mergeCell ref="O97:R97"/>
    <mergeCell ref="S97:U97"/>
    <mergeCell ref="B98:F99"/>
    <mergeCell ref="G98:J99"/>
    <mergeCell ref="B95:D95"/>
    <mergeCell ref="G95:J95"/>
    <mergeCell ref="K95:N95"/>
    <mergeCell ref="O95:R95"/>
    <mergeCell ref="S95:U95"/>
    <mergeCell ref="B96:D96"/>
    <mergeCell ref="G96:J96"/>
    <mergeCell ref="S99:U99"/>
    <mergeCell ref="Q102:U102"/>
    <mergeCell ref="K96:N96"/>
    <mergeCell ref="O96:R96"/>
    <mergeCell ref="S96:U96"/>
    <mergeCell ref="Q88:R88"/>
    <mergeCell ref="S88:T89"/>
    <mergeCell ref="U88:V88"/>
    <mergeCell ref="Q89:R89"/>
    <mergeCell ref="U89:V89"/>
    <mergeCell ref="K98:N99"/>
    <mergeCell ref="O98:R99"/>
    <mergeCell ref="S98:U98"/>
    <mergeCell ref="B94:F94"/>
    <mergeCell ref="G94:J94"/>
    <mergeCell ref="K94:N94"/>
    <mergeCell ref="O94:R94"/>
    <mergeCell ref="S94:V94"/>
    <mergeCell ref="B88:C89"/>
    <mergeCell ref="D88:E89"/>
    <mergeCell ref="F88:G89"/>
    <mergeCell ref="H88:I89"/>
    <mergeCell ref="J88:K89"/>
    <mergeCell ref="L88:M89"/>
    <mergeCell ref="N88:N89"/>
    <mergeCell ref="O88:P89"/>
    <mergeCell ref="D87:E87"/>
    <mergeCell ref="F87:G87"/>
    <mergeCell ref="H87:I87"/>
    <mergeCell ref="J87:K87"/>
    <mergeCell ref="L87:M87"/>
    <mergeCell ref="O87:P87"/>
    <mergeCell ref="D86:E86"/>
    <mergeCell ref="F86:G86"/>
    <mergeCell ref="H86:I86"/>
    <mergeCell ref="J86:K86"/>
    <mergeCell ref="L86:M86"/>
    <mergeCell ref="O86:P86"/>
    <mergeCell ref="Q86:R86"/>
    <mergeCell ref="Q87:R87"/>
    <mergeCell ref="U87:V87"/>
    <mergeCell ref="U83:V83"/>
    <mergeCell ref="B84:C84"/>
    <mergeCell ref="D84:E84"/>
    <mergeCell ref="F84:G84"/>
    <mergeCell ref="Q84:R84"/>
    <mergeCell ref="U84:V84"/>
    <mergeCell ref="U86:V86"/>
    <mergeCell ref="D85:E85"/>
    <mergeCell ref="F85:G85"/>
    <mergeCell ref="H85:I85"/>
    <mergeCell ref="J85:K85"/>
    <mergeCell ref="L85:M85"/>
    <mergeCell ref="O85:P85"/>
    <mergeCell ref="B83:C83"/>
    <mergeCell ref="D83:E83"/>
    <mergeCell ref="F83:G83"/>
    <mergeCell ref="H83:I84"/>
    <mergeCell ref="J83:K84"/>
    <mergeCell ref="L83:M84"/>
    <mergeCell ref="O83:P84"/>
    <mergeCell ref="Q83:R83"/>
    <mergeCell ref="S83:T84"/>
    <mergeCell ref="Q85:R85"/>
    <mergeCell ref="U85:V85"/>
    <mergeCell ref="B78:E78"/>
    <mergeCell ref="H78:L78"/>
    <mergeCell ref="N78:O78"/>
    <mergeCell ref="Q78:U78"/>
    <mergeCell ref="B79:E79"/>
    <mergeCell ref="H79:L79"/>
    <mergeCell ref="N79:O79"/>
    <mergeCell ref="Q79:U79"/>
    <mergeCell ref="S80:U80"/>
    <mergeCell ref="B80:G80"/>
    <mergeCell ref="H80:L80"/>
    <mergeCell ref="M80:P80"/>
    <mergeCell ref="R73:U73"/>
    <mergeCell ref="B76:G76"/>
    <mergeCell ref="H76:L76"/>
    <mergeCell ref="M76:P76"/>
    <mergeCell ref="Q76:V76"/>
    <mergeCell ref="B77:E77"/>
    <mergeCell ref="H77:L77"/>
    <mergeCell ref="N77:O77"/>
    <mergeCell ref="Q77:U77"/>
    <mergeCell ref="O61:R61"/>
    <mergeCell ref="S61:V61"/>
    <mergeCell ref="D62:N62"/>
    <mergeCell ref="O62:R62"/>
    <mergeCell ref="S62:V62"/>
    <mergeCell ref="P63:R63"/>
    <mergeCell ref="T63:V63"/>
    <mergeCell ref="S66:V66"/>
    <mergeCell ref="T70:V70"/>
    <mergeCell ref="D61:N61"/>
    <mergeCell ref="B20:E20"/>
    <mergeCell ref="T30:V30"/>
    <mergeCell ref="T34:V34"/>
    <mergeCell ref="T37:V37"/>
    <mergeCell ref="T41:V41"/>
    <mergeCell ref="D47:N47"/>
    <mergeCell ref="O47:R47"/>
    <mergeCell ref="S47:V47"/>
    <mergeCell ref="D48:N48"/>
    <mergeCell ref="O48:R48"/>
    <mergeCell ref="S48:V48"/>
    <mergeCell ref="D49:N49"/>
    <mergeCell ref="O49:R49"/>
    <mergeCell ref="S49:V49"/>
    <mergeCell ref="P50:R50"/>
    <mergeCell ref="T50:V50"/>
    <mergeCell ref="T54:V54"/>
    <mergeCell ref="D60:N60"/>
    <mergeCell ref="O60:R60"/>
    <mergeCell ref="S60:V60"/>
  </mergeCells>
  <phoneticPr fontId="30"/>
  <dataValidations count="1">
    <dataValidation type="list" allowBlank="1" showInputMessage="1" showErrorMessage="1" sqref="B20:E20">
      <formula1>許可行政庁</formula1>
    </dataValidation>
  </dataValidations>
  <pageMargins left="0.70866141732283472" right="0.70866141732283472" top="0.74803149606299213" bottom="0.74803149606299213" header="0.31496062992125984" footer="0.31496062992125984"/>
  <pageSetup paperSize="9" firstPageNumber="0" orientation="portrait" r:id="rId1"/>
  <rowBreaks count="2" manualBreakCount="2">
    <brk id="38" max="22" man="1"/>
    <brk id="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126"/>
  <sheetViews>
    <sheetView view="pageBreakPreview" zoomScaleNormal="100" zoomScaleSheetLayoutView="100" workbookViewId="0">
      <selection activeCell="B2" sqref="B2"/>
    </sheetView>
  </sheetViews>
  <sheetFormatPr defaultRowHeight="12.75" x14ac:dyDescent="0.15"/>
  <cols>
    <col min="1" max="7" width="3.75" style="1" customWidth="1"/>
    <col min="8" max="8" width="4" style="1" customWidth="1"/>
    <col min="9" max="17" width="3.75" style="1" customWidth="1"/>
    <col min="18" max="18" width="4.6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16384" width="9" style="1"/>
  </cols>
  <sheetData>
    <row r="1" spans="1:22" ht="20.25" customHeight="1" x14ac:dyDescent="0.15">
      <c r="A1" s="1" t="s">
        <v>4</v>
      </c>
    </row>
    <row r="2" spans="1:22" ht="20.25" customHeight="1" x14ac:dyDescent="0.15">
      <c r="V2" s="1" t="s">
        <v>7</v>
      </c>
    </row>
    <row r="3" spans="1:22" ht="20.25" customHeight="1" x14ac:dyDescent="0.15"/>
    <row r="4" spans="1:22" ht="20.25" customHeight="1" x14ac:dyDescent="0.15">
      <c r="C4" s="1" t="s">
        <v>213</v>
      </c>
    </row>
    <row r="5" spans="1:22" ht="20.25" customHeight="1" x14ac:dyDescent="0.15">
      <c r="C5" s="1" t="s">
        <v>11</v>
      </c>
    </row>
    <row r="6" spans="1:22" ht="20.25" customHeight="1" x14ac:dyDescent="0.15"/>
    <row r="7" spans="1:22" ht="20.25" customHeight="1" x14ac:dyDescent="0.15">
      <c r="A7" s="1" t="s">
        <v>6</v>
      </c>
    </row>
    <row r="8" spans="1:22" ht="20.25" customHeight="1" x14ac:dyDescent="0.15">
      <c r="A8" s="1" t="s">
        <v>13</v>
      </c>
    </row>
    <row r="9" spans="1:22" ht="20.25" customHeight="1" x14ac:dyDescent="0.15"/>
    <row r="10" spans="1:22" ht="20.25" customHeight="1" x14ac:dyDescent="0.15">
      <c r="C10" s="55" t="s">
        <v>111</v>
      </c>
      <c r="D10" s="1" t="s">
        <v>14</v>
      </c>
      <c r="E10" s="3">
        <v>4</v>
      </c>
      <c r="F10" s="1" t="s">
        <v>2</v>
      </c>
      <c r="G10" s="3">
        <v>20</v>
      </c>
      <c r="H10" s="1" t="s">
        <v>9</v>
      </c>
    </row>
    <row r="11" spans="1:22" ht="18.75" customHeight="1" x14ac:dyDescent="0.15">
      <c r="I11" s="1" t="s">
        <v>17</v>
      </c>
      <c r="O11" s="3" t="s">
        <v>112</v>
      </c>
    </row>
    <row r="12" spans="1:22" ht="18.75" customHeight="1" x14ac:dyDescent="0.15">
      <c r="I12" s="1" t="s">
        <v>16</v>
      </c>
      <c r="O12" s="3" t="s">
        <v>113</v>
      </c>
    </row>
    <row r="13" spans="1:22" ht="18.75" customHeight="1" x14ac:dyDescent="0.15">
      <c r="I13" s="1" t="s">
        <v>18</v>
      </c>
      <c r="O13" s="3" t="s">
        <v>114</v>
      </c>
    </row>
    <row r="14" spans="1:22" ht="18.75" customHeight="1" x14ac:dyDescent="0.15">
      <c r="I14" s="1" t="s">
        <v>20</v>
      </c>
      <c r="O14" s="3" t="s">
        <v>115</v>
      </c>
    </row>
    <row r="15" spans="1:22" ht="18.75" customHeight="1" x14ac:dyDescent="0.15">
      <c r="I15" s="1" t="s">
        <v>22</v>
      </c>
      <c r="O15" s="3" t="s">
        <v>116</v>
      </c>
    </row>
    <row r="16" spans="1:22" ht="18.75" customHeight="1" x14ac:dyDescent="0.15">
      <c r="I16" s="1" t="s">
        <v>24</v>
      </c>
    </row>
    <row r="17" spans="2:22" ht="18.75" customHeight="1" x14ac:dyDescent="0.15">
      <c r="I17" s="1" t="s">
        <v>27</v>
      </c>
      <c r="O17" s="3" t="s">
        <v>117</v>
      </c>
    </row>
    <row r="18" spans="2:22" ht="18.75" customHeight="1" x14ac:dyDescent="0.15">
      <c r="I18" s="1" t="s">
        <v>30</v>
      </c>
      <c r="O18" s="3" t="s">
        <v>117</v>
      </c>
    </row>
    <row r="19" spans="2:22" ht="18.75" customHeight="1" x14ac:dyDescent="0.15"/>
    <row r="20" spans="2:22" ht="18.75" customHeight="1" x14ac:dyDescent="0.15">
      <c r="B20" s="162"/>
      <c r="C20" s="162"/>
      <c r="D20" s="162"/>
      <c r="E20" s="162"/>
      <c r="F20" s="1" t="s">
        <v>35</v>
      </c>
    </row>
    <row r="21" spans="2:22" ht="18.75" customHeight="1" x14ac:dyDescent="0.15"/>
    <row r="22" spans="2:22" ht="18.75" customHeight="1" x14ac:dyDescent="0.15">
      <c r="L22" s="1" t="s">
        <v>37</v>
      </c>
    </row>
    <row r="23" spans="2:22" ht="18.75" customHeight="1" x14ac:dyDescent="0.15"/>
    <row r="24" spans="2:22" ht="18.75" customHeight="1" x14ac:dyDescent="0.15">
      <c r="B24" s="1" t="s">
        <v>40</v>
      </c>
      <c r="I24" s="55" t="s">
        <v>111</v>
      </c>
      <c r="J24" s="1" t="s">
        <v>14</v>
      </c>
      <c r="K24" s="3">
        <v>3</v>
      </c>
      <c r="L24" s="1" t="s">
        <v>2</v>
      </c>
      <c r="M24" s="3">
        <v>31</v>
      </c>
      <c r="N24" s="1" t="s">
        <v>9</v>
      </c>
    </row>
    <row r="25" spans="2:22" ht="18.75" customHeight="1" x14ac:dyDescent="0.15"/>
    <row r="26" spans="2:22" ht="18.75" customHeight="1" x14ac:dyDescent="0.15">
      <c r="B26" s="1" t="s">
        <v>214</v>
      </c>
      <c r="N26" s="4"/>
    </row>
    <row r="27" spans="2:22" ht="18.75" customHeight="1" x14ac:dyDescent="0.15">
      <c r="B27" s="1" t="s">
        <v>215</v>
      </c>
    </row>
    <row r="28" spans="2:22" ht="18.75" customHeight="1" x14ac:dyDescent="0.15">
      <c r="B28" s="1" t="s">
        <v>28</v>
      </c>
    </row>
    <row r="29" spans="2:22" ht="18.75" customHeight="1" x14ac:dyDescent="0.15">
      <c r="B29" s="1" t="s">
        <v>199</v>
      </c>
    </row>
    <row r="30" spans="2:22" ht="18.75" customHeight="1" x14ac:dyDescent="0.15">
      <c r="R30" s="5" t="s">
        <v>52</v>
      </c>
      <c r="S30" s="6"/>
      <c r="T30" s="104">
        <v>800</v>
      </c>
      <c r="U30" s="104"/>
      <c r="V30" s="105"/>
    </row>
    <row r="31" spans="2:22" ht="18.75" customHeight="1" x14ac:dyDescent="0.15">
      <c r="L31" s="8"/>
      <c r="M31" s="9"/>
      <c r="N31" s="9"/>
      <c r="O31" s="10"/>
      <c r="P31" s="9"/>
    </row>
    <row r="32" spans="2:22" ht="18.75" customHeight="1" x14ac:dyDescent="0.15">
      <c r="B32" s="1" t="s">
        <v>188</v>
      </c>
    </row>
    <row r="33" spans="2:22" ht="18.75" customHeight="1" x14ac:dyDescent="0.15">
      <c r="B33" s="1" t="s">
        <v>55</v>
      </c>
    </row>
    <row r="34" spans="2:22" ht="18.75" customHeight="1" x14ac:dyDescent="0.15">
      <c r="R34" s="5" t="s">
        <v>57</v>
      </c>
      <c r="S34" s="6"/>
      <c r="T34" s="104">
        <v>60</v>
      </c>
      <c r="U34" s="104"/>
      <c r="V34" s="105"/>
    </row>
    <row r="35" spans="2:22" ht="18.75" customHeight="1" x14ac:dyDescent="0.15"/>
    <row r="36" spans="2:22" ht="18.75" customHeight="1" x14ac:dyDescent="0.15">
      <c r="B36" s="1" t="s">
        <v>26</v>
      </c>
    </row>
    <row r="37" spans="2:22" ht="18.75" customHeight="1" x14ac:dyDescent="0.15">
      <c r="R37" s="5" t="s">
        <v>47</v>
      </c>
      <c r="S37" s="6"/>
      <c r="T37" s="104">
        <f>T34*0.5</f>
        <v>30</v>
      </c>
      <c r="U37" s="104"/>
      <c r="V37" s="105"/>
    </row>
    <row r="38" spans="2:22" ht="18.75" customHeight="1" x14ac:dyDescent="0.15"/>
    <row r="39" spans="2:22" ht="18.75" customHeight="1" x14ac:dyDescent="0.15">
      <c r="B39" s="1" t="s">
        <v>100</v>
      </c>
    </row>
    <row r="40" spans="2:22" ht="18.75" customHeight="1" x14ac:dyDescent="0.15">
      <c r="B40" s="1" t="s">
        <v>56</v>
      </c>
    </row>
    <row r="41" spans="2:22" ht="18.75" customHeight="1" x14ac:dyDescent="0.15">
      <c r="R41" s="5" t="s">
        <v>59</v>
      </c>
      <c r="S41" s="7"/>
      <c r="T41" s="104">
        <f>P50</f>
        <v>137</v>
      </c>
      <c r="U41" s="104"/>
      <c r="V41" s="105"/>
    </row>
    <row r="42" spans="2:22" ht="18.75" customHeight="1" x14ac:dyDescent="0.15"/>
    <row r="43" spans="2:22" ht="18.75" customHeight="1" x14ac:dyDescent="0.15">
      <c r="B43" s="1" t="s">
        <v>200</v>
      </c>
      <c r="N43" s="11" t="s">
        <v>119</v>
      </c>
    </row>
    <row r="44" spans="2:22" ht="18.75" customHeight="1" x14ac:dyDescent="0.15">
      <c r="D44" s="12" t="s">
        <v>130</v>
      </c>
      <c r="E44" s="13"/>
      <c r="F44" s="13"/>
      <c r="G44" s="13"/>
      <c r="H44" s="13"/>
      <c r="I44" s="13"/>
      <c r="J44" s="13"/>
      <c r="K44" s="13"/>
      <c r="L44" s="13"/>
      <c r="M44" s="13"/>
      <c r="N44" s="14"/>
      <c r="O44" s="13" t="s">
        <v>201</v>
      </c>
      <c r="P44" s="13"/>
      <c r="Q44" s="13"/>
      <c r="R44" s="14"/>
      <c r="S44" s="13" t="s">
        <v>201</v>
      </c>
      <c r="T44" s="13"/>
      <c r="U44" s="13"/>
      <c r="V44" s="14"/>
    </row>
    <row r="45" spans="2:22" ht="18.75" customHeight="1" x14ac:dyDescent="0.15">
      <c r="D45" s="16" t="s">
        <v>50</v>
      </c>
      <c r="E45" s="9"/>
      <c r="F45" s="9"/>
      <c r="G45" s="9"/>
      <c r="H45" s="9"/>
      <c r="I45" s="9"/>
      <c r="J45" s="9"/>
      <c r="K45" s="9"/>
      <c r="L45" s="9"/>
      <c r="M45" s="9"/>
      <c r="N45" s="17"/>
      <c r="O45" s="9" t="s">
        <v>66</v>
      </c>
      <c r="P45" s="9"/>
      <c r="Q45" s="9"/>
      <c r="R45" s="17"/>
      <c r="S45" s="9" t="s">
        <v>66</v>
      </c>
      <c r="T45" s="9"/>
      <c r="U45" s="9"/>
      <c r="V45" s="17"/>
    </row>
    <row r="46" spans="2:22" ht="18.75" customHeight="1" x14ac:dyDescent="0.15">
      <c r="D46" s="19" t="s">
        <v>62</v>
      </c>
      <c r="E46" s="20"/>
      <c r="F46" s="20"/>
      <c r="G46" s="20"/>
      <c r="H46" s="20"/>
      <c r="I46" s="20"/>
      <c r="J46" s="20"/>
      <c r="K46" s="20"/>
      <c r="L46" s="20"/>
      <c r="M46" s="20"/>
      <c r="N46" s="21"/>
      <c r="O46" s="20" t="s">
        <v>68</v>
      </c>
      <c r="P46" s="20"/>
      <c r="Q46" s="20"/>
      <c r="R46" s="21"/>
      <c r="S46" s="20" t="s">
        <v>216</v>
      </c>
      <c r="T46" s="20"/>
      <c r="U46" s="20"/>
      <c r="V46" s="21"/>
    </row>
    <row r="47" spans="2:22" ht="18.75" customHeight="1" x14ac:dyDescent="0.15">
      <c r="D47" s="150">
        <v>0.6</v>
      </c>
      <c r="E47" s="151"/>
      <c r="F47" s="151"/>
      <c r="G47" s="151"/>
      <c r="H47" s="151"/>
      <c r="I47" s="151"/>
      <c r="J47" s="151"/>
      <c r="K47" s="151"/>
      <c r="L47" s="151"/>
      <c r="M47" s="151"/>
      <c r="N47" s="152"/>
      <c r="O47" s="153">
        <v>77</v>
      </c>
      <c r="P47" s="154"/>
      <c r="Q47" s="154"/>
      <c r="R47" s="155"/>
      <c r="S47" s="159">
        <f>ROUNDUP(D47*O47,2)</f>
        <v>46.2</v>
      </c>
      <c r="T47" s="160"/>
      <c r="U47" s="160"/>
      <c r="V47" s="161"/>
    </row>
    <row r="48" spans="2:22" ht="18.75" customHeight="1" x14ac:dyDescent="0.15">
      <c r="D48" s="150">
        <v>0.5</v>
      </c>
      <c r="E48" s="151"/>
      <c r="F48" s="151"/>
      <c r="G48" s="151"/>
      <c r="H48" s="151"/>
      <c r="I48" s="151"/>
      <c r="J48" s="151"/>
      <c r="K48" s="151"/>
      <c r="L48" s="151"/>
      <c r="M48" s="151"/>
      <c r="N48" s="152"/>
      <c r="O48" s="153">
        <v>60</v>
      </c>
      <c r="P48" s="154"/>
      <c r="Q48" s="154"/>
      <c r="R48" s="155"/>
      <c r="S48" s="159">
        <f>ROUNDUP(D48*O48,2)</f>
        <v>30</v>
      </c>
      <c r="T48" s="160"/>
      <c r="U48" s="160"/>
      <c r="V48" s="161"/>
    </row>
    <row r="49" spans="2:22" ht="18.75" customHeight="1" x14ac:dyDescent="0.15">
      <c r="D49" s="89"/>
      <c r="E49" s="90"/>
      <c r="F49" s="90"/>
      <c r="G49" s="90"/>
      <c r="H49" s="90"/>
      <c r="I49" s="90"/>
      <c r="J49" s="90"/>
      <c r="K49" s="90"/>
      <c r="L49" s="90"/>
      <c r="M49" s="90"/>
      <c r="N49" s="91"/>
      <c r="O49" s="153"/>
      <c r="P49" s="154"/>
      <c r="Q49" s="154"/>
      <c r="R49" s="155"/>
      <c r="S49" s="159">
        <f>ROUNDUP(D49*O49,2)</f>
        <v>0</v>
      </c>
      <c r="T49" s="160"/>
      <c r="U49" s="160"/>
      <c r="V49" s="161"/>
    </row>
    <row r="50" spans="2:22" ht="18.75" customHeight="1" x14ac:dyDescent="0.15">
      <c r="L50" s="22" t="s">
        <v>69</v>
      </c>
      <c r="M50" s="20"/>
      <c r="N50" s="21"/>
      <c r="O50" s="23" t="s">
        <v>59</v>
      </c>
      <c r="P50" s="154">
        <f>SUM(O47:R49)</f>
        <v>137</v>
      </c>
      <c r="Q50" s="154"/>
      <c r="R50" s="155"/>
      <c r="S50" s="56" t="s">
        <v>32</v>
      </c>
      <c r="T50" s="160">
        <f>SUM(S47:V49)</f>
        <v>76.2</v>
      </c>
      <c r="U50" s="160"/>
      <c r="V50" s="161"/>
    </row>
    <row r="51" spans="2:22" ht="18.75" customHeight="1" x14ac:dyDescent="0.15"/>
    <row r="52" spans="2:22" ht="18.75" customHeight="1" x14ac:dyDescent="0.15">
      <c r="B52" s="1" t="s">
        <v>42</v>
      </c>
    </row>
    <row r="53" spans="2:22" ht="18.75" customHeight="1" x14ac:dyDescent="0.15">
      <c r="B53" s="1" t="s">
        <v>217</v>
      </c>
    </row>
    <row r="54" spans="2:22" ht="18.75" customHeight="1" x14ac:dyDescent="0.15">
      <c r="R54" s="5" t="s">
        <v>1</v>
      </c>
      <c r="S54" s="43"/>
      <c r="T54" s="104">
        <f>P63</f>
        <v>200</v>
      </c>
      <c r="U54" s="104"/>
      <c r="V54" s="105"/>
    </row>
    <row r="55" spans="2:22" ht="18.75" customHeight="1" x14ac:dyDescent="0.15"/>
    <row r="56" spans="2:22" ht="18.75" customHeight="1" x14ac:dyDescent="0.15">
      <c r="B56" s="1" t="s">
        <v>203</v>
      </c>
      <c r="R56" s="57"/>
    </row>
    <row r="57" spans="2:22" ht="18.75" customHeight="1" x14ac:dyDescent="0.15">
      <c r="D57" s="74" t="s">
        <v>130</v>
      </c>
      <c r="E57" s="58"/>
      <c r="F57" s="58"/>
      <c r="G57" s="58"/>
      <c r="H57" s="58"/>
      <c r="I57" s="58"/>
      <c r="J57" s="58"/>
      <c r="K57" s="58"/>
      <c r="L57" s="58"/>
      <c r="M57" s="58"/>
      <c r="N57" s="75"/>
      <c r="O57" s="76" t="s">
        <v>54</v>
      </c>
      <c r="P57" s="58"/>
      <c r="Q57" s="58"/>
      <c r="R57" s="75"/>
      <c r="S57" s="76" t="s">
        <v>54</v>
      </c>
      <c r="T57" s="58"/>
      <c r="U57" s="13"/>
      <c r="V57" s="14"/>
    </row>
    <row r="58" spans="2:22" ht="18.75" customHeight="1" x14ac:dyDescent="0.15">
      <c r="D58" s="77" t="s">
        <v>50</v>
      </c>
      <c r="E58" s="59"/>
      <c r="F58" s="59"/>
      <c r="G58" s="59"/>
      <c r="H58" s="59"/>
      <c r="I58" s="59"/>
      <c r="J58" s="59"/>
      <c r="K58" s="59"/>
      <c r="L58" s="59"/>
      <c r="M58" s="59"/>
      <c r="N58" s="78"/>
      <c r="O58" s="79" t="s">
        <v>41</v>
      </c>
      <c r="P58" s="59"/>
      <c r="Q58" s="59"/>
      <c r="R58" s="78"/>
      <c r="S58" s="79" t="s">
        <v>41</v>
      </c>
      <c r="T58" s="59"/>
      <c r="U58" s="9"/>
      <c r="V58" s="17"/>
    </row>
    <row r="59" spans="2:22" ht="18.75" customHeight="1" x14ac:dyDescent="0.15">
      <c r="D59" s="80" t="s">
        <v>62</v>
      </c>
      <c r="E59" s="60"/>
      <c r="F59" s="60"/>
      <c r="G59" s="60"/>
      <c r="H59" s="60"/>
      <c r="I59" s="60"/>
      <c r="J59" s="60"/>
      <c r="K59" s="60"/>
      <c r="L59" s="60"/>
      <c r="M59" s="60"/>
      <c r="N59" s="81"/>
      <c r="O59" s="82" t="s">
        <v>46</v>
      </c>
      <c r="P59" s="60"/>
      <c r="Q59" s="60"/>
      <c r="R59" s="81"/>
      <c r="S59" s="82" t="s">
        <v>218</v>
      </c>
      <c r="T59" s="60"/>
      <c r="U59" s="20"/>
      <c r="V59" s="21"/>
    </row>
    <row r="60" spans="2:22" ht="18.75" customHeight="1" x14ac:dyDescent="0.15">
      <c r="D60" s="150">
        <v>0.75</v>
      </c>
      <c r="E60" s="151"/>
      <c r="F60" s="151"/>
      <c r="G60" s="151"/>
      <c r="H60" s="151"/>
      <c r="I60" s="151"/>
      <c r="J60" s="151"/>
      <c r="K60" s="151"/>
      <c r="L60" s="151"/>
      <c r="M60" s="151"/>
      <c r="N60" s="152"/>
      <c r="O60" s="153">
        <v>80</v>
      </c>
      <c r="P60" s="154"/>
      <c r="Q60" s="154"/>
      <c r="R60" s="155"/>
      <c r="S60" s="156">
        <f>ROUNDUP(D60*O60*0.5,2)</f>
        <v>30</v>
      </c>
      <c r="T60" s="157"/>
      <c r="U60" s="157"/>
      <c r="V60" s="158"/>
    </row>
    <row r="61" spans="2:22" ht="18.75" customHeight="1" x14ac:dyDescent="0.15">
      <c r="D61" s="150">
        <v>0.5</v>
      </c>
      <c r="E61" s="151"/>
      <c r="F61" s="151"/>
      <c r="G61" s="151"/>
      <c r="H61" s="151"/>
      <c r="I61" s="151"/>
      <c r="J61" s="151"/>
      <c r="K61" s="151"/>
      <c r="L61" s="151"/>
      <c r="M61" s="151"/>
      <c r="N61" s="152"/>
      <c r="O61" s="153">
        <v>120</v>
      </c>
      <c r="P61" s="154"/>
      <c r="Q61" s="154"/>
      <c r="R61" s="155"/>
      <c r="S61" s="156">
        <f>ROUNDUP(D61*O61*0.5,2)</f>
        <v>30</v>
      </c>
      <c r="T61" s="157"/>
      <c r="U61" s="157"/>
      <c r="V61" s="158"/>
    </row>
    <row r="62" spans="2:22" ht="18.75" customHeight="1" x14ac:dyDescent="0.15">
      <c r="D62" s="150"/>
      <c r="E62" s="151"/>
      <c r="F62" s="151"/>
      <c r="G62" s="151"/>
      <c r="H62" s="151"/>
      <c r="I62" s="151"/>
      <c r="J62" s="151"/>
      <c r="K62" s="151"/>
      <c r="L62" s="151"/>
      <c r="M62" s="151"/>
      <c r="N62" s="152"/>
      <c r="O62" s="153"/>
      <c r="P62" s="154"/>
      <c r="Q62" s="154"/>
      <c r="R62" s="155"/>
      <c r="S62" s="156">
        <f>ROUNDUP(D62*O62*0.5,2)</f>
        <v>0</v>
      </c>
      <c r="T62" s="157"/>
      <c r="U62" s="157"/>
      <c r="V62" s="158"/>
    </row>
    <row r="63" spans="2:22" ht="18.75" customHeight="1" x14ac:dyDescent="0.15">
      <c r="L63" s="39" t="s">
        <v>69</v>
      </c>
      <c r="M63" s="6"/>
      <c r="N63" s="40"/>
      <c r="O63" s="5" t="s">
        <v>1</v>
      </c>
      <c r="P63" s="154">
        <f>SUM(O59:R62)</f>
        <v>200</v>
      </c>
      <c r="Q63" s="154"/>
      <c r="R63" s="155"/>
      <c r="S63" s="61" t="s">
        <v>45</v>
      </c>
      <c r="T63" s="157">
        <f>SUM(S59:V62)</f>
        <v>60</v>
      </c>
      <c r="U63" s="157"/>
      <c r="V63" s="158"/>
    </row>
    <row r="64" spans="2:22" ht="18.75" customHeight="1" x14ac:dyDescent="0.15"/>
    <row r="65" spans="2:22" ht="18.75" customHeight="1" x14ac:dyDescent="0.15">
      <c r="B65" s="83" t="s">
        <v>48</v>
      </c>
    </row>
    <row r="66" spans="2:22" ht="18.75" customHeight="1" x14ac:dyDescent="0.15">
      <c r="K66" s="39" t="s">
        <v>10</v>
      </c>
      <c r="L66" s="6"/>
      <c r="M66" s="6"/>
      <c r="N66" s="6"/>
      <c r="O66" s="6"/>
      <c r="P66" s="6"/>
      <c r="Q66" s="6"/>
      <c r="R66" s="6"/>
      <c r="S66" s="163">
        <f>T30+T37+T50+T63</f>
        <v>966.2</v>
      </c>
      <c r="T66" s="163"/>
      <c r="U66" s="163"/>
      <c r="V66" s="164"/>
    </row>
    <row r="67" spans="2:22" ht="18.75" customHeight="1" x14ac:dyDescent="0.15"/>
    <row r="68" spans="2:22" ht="18.75" customHeight="1" x14ac:dyDescent="0.15">
      <c r="B68" s="1" t="s">
        <v>43</v>
      </c>
    </row>
    <row r="69" spans="2:22" ht="18.75" customHeight="1" x14ac:dyDescent="0.15">
      <c r="B69" s="1" t="s">
        <v>219</v>
      </c>
    </row>
    <row r="70" spans="2:22" ht="18.75" customHeight="1" x14ac:dyDescent="0.15">
      <c r="R70" s="5" t="s">
        <v>67</v>
      </c>
      <c r="S70" s="6"/>
      <c r="T70" s="165">
        <v>3050.1</v>
      </c>
      <c r="U70" s="165"/>
      <c r="V70" s="166"/>
    </row>
    <row r="71" spans="2:22" ht="18.75" customHeight="1" x14ac:dyDescent="0.15"/>
    <row r="72" spans="2:22" ht="18.75" customHeight="1" x14ac:dyDescent="0.15">
      <c r="B72" s="1" t="s">
        <v>15</v>
      </c>
    </row>
    <row r="73" spans="2:22" ht="18.75" customHeight="1" x14ac:dyDescent="0.15">
      <c r="R73" s="167">
        <v>262004000</v>
      </c>
      <c r="S73" s="168"/>
      <c r="T73" s="168"/>
      <c r="U73" s="168"/>
      <c r="V73" s="42" t="s">
        <v>39</v>
      </c>
    </row>
    <row r="74" spans="2:22" ht="18.75" customHeight="1" x14ac:dyDescent="0.15"/>
    <row r="75" spans="2:22" ht="18.75" customHeight="1" x14ac:dyDescent="0.15">
      <c r="B75" s="1" t="s">
        <v>73</v>
      </c>
      <c r="M75" s="11" t="s">
        <v>119</v>
      </c>
    </row>
    <row r="76" spans="2:22" ht="18.75" customHeight="1" x14ac:dyDescent="0.15">
      <c r="B76" s="110" t="s">
        <v>74</v>
      </c>
      <c r="C76" s="111"/>
      <c r="D76" s="111"/>
      <c r="E76" s="111"/>
      <c r="F76" s="111"/>
      <c r="G76" s="112"/>
      <c r="H76" s="110" t="s">
        <v>60</v>
      </c>
      <c r="I76" s="111"/>
      <c r="J76" s="111"/>
      <c r="K76" s="111"/>
      <c r="L76" s="112"/>
      <c r="M76" s="110" t="s">
        <v>65</v>
      </c>
      <c r="N76" s="111"/>
      <c r="O76" s="111"/>
      <c r="P76" s="111"/>
      <c r="Q76" s="110" t="s">
        <v>75</v>
      </c>
      <c r="R76" s="111"/>
      <c r="S76" s="111"/>
      <c r="T76" s="111"/>
      <c r="U76" s="111"/>
      <c r="V76" s="112"/>
    </row>
    <row r="77" spans="2:22" ht="18.75" customHeight="1" x14ac:dyDescent="0.15">
      <c r="B77" s="169" t="s">
        <v>121</v>
      </c>
      <c r="C77" s="104"/>
      <c r="D77" s="104"/>
      <c r="E77" s="104"/>
      <c r="F77" s="84" t="s">
        <v>102</v>
      </c>
      <c r="G77" s="85"/>
      <c r="H77" s="169" t="s">
        <v>221</v>
      </c>
      <c r="I77" s="104"/>
      <c r="J77" s="104"/>
      <c r="K77" s="104"/>
      <c r="L77" s="105"/>
      <c r="M77" s="39" t="s">
        <v>76</v>
      </c>
      <c r="N77" s="104" t="s">
        <v>123</v>
      </c>
      <c r="O77" s="104"/>
      <c r="P77" s="43" t="s">
        <v>78</v>
      </c>
      <c r="Q77" s="116">
        <v>176000000</v>
      </c>
      <c r="R77" s="117"/>
      <c r="S77" s="117"/>
      <c r="T77" s="117"/>
      <c r="U77" s="117"/>
      <c r="V77" s="40" t="s">
        <v>39</v>
      </c>
    </row>
    <row r="78" spans="2:22" ht="18.75" customHeight="1" x14ac:dyDescent="0.15">
      <c r="B78" s="169" t="s">
        <v>121</v>
      </c>
      <c r="C78" s="104"/>
      <c r="D78" s="104"/>
      <c r="E78" s="104"/>
      <c r="F78" s="86" t="s">
        <v>212</v>
      </c>
      <c r="G78" s="85"/>
      <c r="H78" s="169" t="s">
        <v>221</v>
      </c>
      <c r="I78" s="104"/>
      <c r="J78" s="104"/>
      <c r="K78" s="104"/>
      <c r="L78" s="105"/>
      <c r="M78" s="39" t="s">
        <v>76</v>
      </c>
      <c r="N78" s="104" t="s">
        <v>123</v>
      </c>
      <c r="O78" s="104"/>
      <c r="P78" s="43" t="s">
        <v>78</v>
      </c>
      <c r="Q78" s="116">
        <v>74000000</v>
      </c>
      <c r="R78" s="117"/>
      <c r="S78" s="117"/>
      <c r="T78" s="117"/>
      <c r="U78" s="117"/>
      <c r="V78" s="40" t="s">
        <v>39</v>
      </c>
    </row>
    <row r="79" spans="2:22" ht="18.75" customHeight="1" x14ac:dyDescent="0.15">
      <c r="B79" s="113"/>
      <c r="C79" s="114"/>
      <c r="D79" s="114"/>
      <c r="E79" s="114"/>
      <c r="F79" s="6"/>
      <c r="G79" s="40"/>
      <c r="H79" s="113"/>
      <c r="I79" s="114"/>
      <c r="J79" s="114"/>
      <c r="K79" s="114"/>
      <c r="L79" s="115"/>
      <c r="M79" s="39" t="s">
        <v>76</v>
      </c>
      <c r="N79" s="114"/>
      <c r="O79" s="114"/>
      <c r="P79" s="43" t="s">
        <v>78</v>
      </c>
      <c r="Q79" s="110"/>
      <c r="R79" s="111"/>
      <c r="S79" s="111"/>
      <c r="T79" s="111"/>
      <c r="U79" s="111"/>
      <c r="V79" s="40" t="s">
        <v>39</v>
      </c>
    </row>
    <row r="80" spans="2:22" ht="18.75" customHeight="1" x14ac:dyDescent="0.15">
      <c r="B80" s="124"/>
      <c r="C80" s="125"/>
      <c r="D80" s="125"/>
      <c r="E80" s="125"/>
      <c r="F80" s="125"/>
      <c r="G80" s="126"/>
      <c r="H80" s="124"/>
      <c r="I80" s="125"/>
      <c r="J80" s="125"/>
      <c r="K80" s="125"/>
      <c r="L80" s="126"/>
      <c r="M80" s="124"/>
      <c r="N80" s="125"/>
      <c r="O80" s="125"/>
      <c r="P80" s="126"/>
      <c r="Q80" s="39" t="s">
        <v>79</v>
      </c>
      <c r="R80" s="6"/>
      <c r="S80" s="170">
        <f>SUM(Q77:U79)</f>
        <v>250000000</v>
      </c>
      <c r="T80" s="171"/>
      <c r="U80" s="171"/>
      <c r="V80" s="40" t="s">
        <v>39</v>
      </c>
    </row>
    <row r="81" spans="2:22" ht="18.75" customHeight="1" x14ac:dyDescent="0.15"/>
    <row r="82" spans="2:22" ht="18.75" customHeight="1" x14ac:dyDescent="0.15">
      <c r="B82" s="1" t="s">
        <v>208</v>
      </c>
      <c r="N82" s="11" t="s">
        <v>119</v>
      </c>
    </row>
    <row r="83" spans="2:22" ht="18.75" customHeight="1" x14ac:dyDescent="0.15">
      <c r="B83" s="118" t="s">
        <v>80</v>
      </c>
      <c r="C83" s="119"/>
      <c r="D83" s="118" t="s">
        <v>80</v>
      </c>
      <c r="E83" s="119"/>
      <c r="F83" s="118" t="s">
        <v>80</v>
      </c>
      <c r="G83" s="119"/>
      <c r="H83" s="118" t="s">
        <v>64</v>
      </c>
      <c r="I83" s="119"/>
      <c r="J83" s="118" t="s">
        <v>81</v>
      </c>
      <c r="K83" s="119"/>
      <c r="L83" s="118" t="s">
        <v>82</v>
      </c>
      <c r="M83" s="119"/>
      <c r="N83" s="44" t="s">
        <v>83</v>
      </c>
      <c r="O83" s="118" t="s">
        <v>84</v>
      </c>
      <c r="P83" s="119"/>
      <c r="Q83" s="118" t="s">
        <v>85</v>
      </c>
      <c r="R83" s="119"/>
      <c r="S83" s="118" t="s">
        <v>86</v>
      </c>
      <c r="T83" s="119"/>
      <c r="U83" s="118" t="s">
        <v>80</v>
      </c>
      <c r="V83" s="119"/>
    </row>
    <row r="84" spans="2:22" ht="18.75" customHeight="1" x14ac:dyDescent="0.15">
      <c r="B84" s="120" t="s">
        <v>87</v>
      </c>
      <c r="C84" s="121"/>
      <c r="D84" s="120" t="s">
        <v>88</v>
      </c>
      <c r="E84" s="121"/>
      <c r="F84" s="120" t="s">
        <v>82</v>
      </c>
      <c r="G84" s="121"/>
      <c r="H84" s="120"/>
      <c r="I84" s="121"/>
      <c r="J84" s="120"/>
      <c r="K84" s="121"/>
      <c r="L84" s="120"/>
      <c r="M84" s="121"/>
      <c r="N84" s="45" t="s">
        <v>89</v>
      </c>
      <c r="O84" s="120"/>
      <c r="P84" s="121"/>
      <c r="Q84" s="120" t="s">
        <v>90</v>
      </c>
      <c r="R84" s="121"/>
      <c r="S84" s="120"/>
      <c r="T84" s="121"/>
      <c r="U84" s="120" t="s">
        <v>31</v>
      </c>
      <c r="V84" s="121"/>
    </row>
    <row r="85" spans="2:22" ht="18.75" customHeight="1" x14ac:dyDescent="0.15">
      <c r="B85" s="46" t="s">
        <v>121</v>
      </c>
      <c r="C85" s="47" t="s">
        <v>102</v>
      </c>
      <c r="D85" s="127" t="s">
        <v>222</v>
      </c>
      <c r="E85" s="128"/>
      <c r="F85" s="128" t="s">
        <v>125</v>
      </c>
      <c r="G85" s="128"/>
      <c r="H85" s="129" t="s">
        <v>123</v>
      </c>
      <c r="I85" s="129"/>
      <c r="J85" s="129" t="s">
        <v>104</v>
      </c>
      <c r="K85" s="129"/>
      <c r="L85" s="130" t="s">
        <v>118</v>
      </c>
      <c r="M85" s="130"/>
      <c r="N85" s="48">
        <v>20</v>
      </c>
      <c r="O85" s="130" t="s">
        <v>127</v>
      </c>
      <c r="P85" s="130"/>
      <c r="Q85" s="173">
        <v>2000000</v>
      </c>
      <c r="R85" s="173"/>
      <c r="S85" s="62">
        <v>100</v>
      </c>
      <c r="T85" s="49" t="s">
        <v>91</v>
      </c>
      <c r="U85" s="172">
        <f>Q85*S85/100</f>
        <v>2000000</v>
      </c>
      <c r="V85" s="172"/>
    </row>
    <row r="86" spans="2:22" ht="18.75" customHeight="1" x14ac:dyDescent="0.15">
      <c r="B86" s="46" t="s">
        <v>121</v>
      </c>
      <c r="C86" s="47" t="s">
        <v>102</v>
      </c>
      <c r="D86" s="127" t="s">
        <v>222</v>
      </c>
      <c r="E86" s="128"/>
      <c r="F86" s="128" t="s">
        <v>125</v>
      </c>
      <c r="G86" s="128"/>
      <c r="H86" s="129" t="s">
        <v>123</v>
      </c>
      <c r="I86" s="129"/>
      <c r="J86" s="129" t="s">
        <v>104</v>
      </c>
      <c r="K86" s="129"/>
      <c r="L86" s="130" t="s">
        <v>36</v>
      </c>
      <c r="M86" s="130"/>
      <c r="N86" s="48">
        <v>20</v>
      </c>
      <c r="O86" s="130" t="s">
        <v>127</v>
      </c>
      <c r="P86" s="130"/>
      <c r="Q86" s="173">
        <v>2000000</v>
      </c>
      <c r="R86" s="173"/>
      <c r="S86" s="62">
        <v>90</v>
      </c>
      <c r="T86" s="49" t="s">
        <v>91</v>
      </c>
      <c r="U86" s="172">
        <f>Q86*S86/100</f>
        <v>1800000</v>
      </c>
      <c r="V86" s="172"/>
    </row>
    <row r="87" spans="2:22" ht="18.75" customHeight="1" x14ac:dyDescent="0.15">
      <c r="B87" s="46" t="s">
        <v>121</v>
      </c>
      <c r="C87" s="47" t="s">
        <v>102</v>
      </c>
      <c r="D87" s="127" t="s">
        <v>222</v>
      </c>
      <c r="E87" s="128"/>
      <c r="F87" s="128" t="s">
        <v>125</v>
      </c>
      <c r="G87" s="128"/>
      <c r="H87" s="129" t="s">
        <v>123</v>
      </c>
      <c r="I87" s="129"/>
      <c r="J87" s="129" t="s">
        <v>104</v>
      </c>
      <c r="K87" s="129"/>
      <c r="L87" s="130" t="s">
        <v>128</v>
      </c>
      <c r="M87" s="130"/>
      <c r="N87" s="48">
        <v>50</v>
      </c>
      <c r="O87" s="130" t="s">
        <v>129</v>
      </c>
      <c r="P87" s="130"/>
      <c r="Q87" s="173">
        <v>10000000</v>
      </c>
      <c r="R87" s="173"/>
      <c r="S87" s="62">
        <v>80</v>
      </c>
      <c r="T87" s="49" t="s">
        <v>91</v>
      </c>
      <c r="U87" s="172">
        <f>Q87*S87/100</f>
        <v>8000000</v>
      </c>
      <c r="V87" s="172"/>
    </row>
    <row r="88" spans="2:22" ht="18.75" customHeight="1" x14ac:dyDescent="0.15">
      <c r="B88" s="131"/>
      <c r="C88" s="133"/>
      <c r="D88" s="131"/>
      <c r="E88" s="133"/>
      <c r="F88" s="131"/>
      <c r="G88" s="133"/>
      <c r="H88" s="131"/>
      <c r="I88" s="133"/>
      <c r="J88" s="131"/>
      <c r="K88" s="133"/>
      <c r="L88" s="131"/>
      <c r="M88" s="133"/>
      <c r="N88" s="139"/>
      <c r="O88" s="131"/>
      <c r="P88" s="133"/>
      <c r="Q88" s="174" t="s">
        <v>19</v>
      </c>
      <c r="R88" s="174"/>
      <c r="S88" s="131"/>
      <c r="T88" s="133"/>
      <c r="U88" s="174" t="s">
        <v>92</v>
      </c>
      <c r="V88" s="174"/>
    </row>
    <row r="89" spans="2:22" ht="18.75" customHeight="1" x14ac:dyDescent="0.15">
      <c r="B89" s="134"/>
      <c r="C89" s="136"/>
      <c r="D89" s="134"/>
      <c r="E89" s="136"/>
      <c r="F89" s="134"/>
      <c r="G89" s="136"/>
      <c r="H89" s="134"/>
      <c r="I89" s="136"/>
      <c r="J89" s="134"/>
      <c r="K89" s="136"/>
      <c r="L89" s="134"/>
      <c r="M89" s="136"/>
      <c r="N89" s="140"/>
      <c r="O89" s="134"/>
      <c r="P89" s="136"/>
      <c r="Q89" s="175">
        <f>SUM(Q85:R87)</f>
        <v>14000000</v>
      </c>
      <c r="R89" s="176"/>
      <c r="S89" s="134"/>
      <c r="T89" s="136"/>
      <c r="U89" s="177">
        <f>SUM(U85:V87)</f>
        <v>11800000</v>
      </c>
      <c r="V89" s="176"/>
    </row>
    <row r="90" spans="2:22" ht="18.75" customHeight="1" x14ac:dyDescent="0.15">
      <c r="B90" s="8"/>
      <c r="C90" s="8"/>
      <c r="D90" s="8"/>
      <c r="E90" s="8"/>
      <c r="F90" s="8"/>
      <c r="G90" s="8"/>
      <c r="H90" s="8"/>
      <c r="I90" s="8"/>
      <c r="J90" s="8"/>
      <c r="K90" s="8"/>
      <c r="L90" s="8"/>
      <c r="M90" s="8"/>
      <c r="N90" s="8"/>
      <c r="O90" s="8"/>
      <c r="P90" s="8"/>
      <c r="Q90" s="50"/>
      <c r="R90" s="51"/>
      <c r="S90" s="8"/>
      <c r="T90" s="8"/>
      <c r="U90" s="52"/>
      <c r="V90" s="51"/>
    </row>
    <row r="91" spans="2:22" ht="18.75" customHeight="1" x14ac:dyDescent="0.15">
      <c r="B91" s="8"/>
      <c r="C91" s="8"/>
      <c r="D91" s="8"/>
      <c r="E91" s="8"/>
      <c r="F91" s="8"/>
      <c r="G91" s="8"/>
      <c r="H91" s="8"/>
      <c r="I91" s="8"/>
      <c r="J91" s="8"/>
      <c r="K91" s="8"/>
      <c r="L91" s="8"/>
      <c r="M91" s="8"/>
      <c r="N91" s="8"/>
      <c r="O91" s="8"/>
      <c r="P91" s="8"/>
      <c r="Q91" s="50"/>
      <c r="R91" s="51"/>
      <c r="S91" s="8"/>
      <c r="T91" s="8"/>
      <c r="U91" s="52"/>
      <c r="V91" s="51"/>
    </row>
    <row r="92" spans="2:22" ht="18.75" customHeight="1" x14ac:dyDescent="0.15"/>
    <row r="93" spans="2:22" ht="18.75" customHeight="1" x14ac:dyDescent="0.15"/>
    <row r="94" spans="2:22" ht="18.75" customHeight="1" x14ac:dyDescent="0.15">
      <c r="B94" s="1" t="s">
        <v>93</v>
      </c>
      <c r="N94" s="11" t="s">
        <v>119</v>
      </c>
    </row>
    <row r="95" spans="2:22" ht="18.75" customHeight="1" x14ac:dyDescent="0.15">
      <c r="B95" s="110" t="s">
        <v>74</v>
      </c>
      <c r="C95" s="111"/>
      <c r="D95" s="111"/>
      <c r="E95" s="111"/>
      <c r="F95" s="112"/>
      <c r="G95" s="110" t="s">
        <v>60</v>
      </c>
      <c r="H95" s="111"/>
      <c r="I95" s="111"/>
      <c r="J95" s="112"/>
      <c r="K95" s="110" t="s">
        <v>65</v>
      </c>
      <c r="L95" s="111"/>
      <c r="M95" s="111"/>
      <c r="N95" s="112"/>
      <c r="O95" s="110" t="s">
        <v>94</v>
      </c>
      <c r="P95" s="111"/>
      <c r="Q95" s="111"/>
      <c r="R95" s="112"/>
      <c r="S95" s="110" t="s">
        <v>95</v>
      </c>
      <c r="T95" s="111"/>
      <c r="U95" s="111"/>
      <c r="V95" s="112"/>
    </row>
    <row r="96" spans="2:22" ht="18.75" customHeight="1" x14ac:dyDescent="0.15">
      <c r="B96" s="169" t="s">
        <v>121</v>
      </c>
      <c r="C96" s="104"/>
      <c r="D96" s="104"/>
      <c r="E96" s="154" t="s">
        <v>223</v>
      </c>
      <c r="F96" s="155"/>
      <c r="G96" s="178" t="s">
        <v>221</v>
      </c>
      <c r="H96" s="178"/>
      <c r="I96" s="178"/>
      <c r="J96" s="178"/>
      <c r="K96" s="179" t="s">
        <v>125</v>
      </c>
      <c r="L96" s="179"/>
      <c r="M96" s="179"/>
      <c r="N96" s="179"/>
      <c r="O96" s="179" t="s">
        <v>61</v>
      </c>
      <c r="P96" s="179"/>
      <c r="Q96" s="179"/>
      <c r="R96" s="179"/>
      <c r="S96" s="180">
        <v>5000000</v>
      </c>
      <c r="T96" s="181"/>
      <c r="U96" s="181"/>
      <c r="V96" s="42" t="s">
        <v>39</v>
      </c>
    </row>
    <row r="97" spans="2:22" ht="18.75" customHeight="1" x14ac:dyDescent="0.15">
      <c r="B97" s="169"/>
      <c r="C97" s="104"/>
      <c r="D97" s="104"/>
      <c r="E97" s="87"/>
      <c r="F97" s="88"/>
      <c r="G97" s="182"/>
      <c r="H97" s="182"/>
      <c r="I97" s="182"/>
      <c r="J97" s="182"/>
      <c r="K97" s="182"/>
      <c r="L97" s="182"/>
      <c r="M97" s="182"/>
      <c r="N97" s="182"/>
      <c r="O97" s="182"/>
      <c r="P97" s="182"/>
      <c r="Q97" s="182"/>
      <c r="R97" s="182"/>
      <c r="S97" s="180"/>
      <c r="T97" s="181"/>
      <c r="U97" s="181"/>
      <c r="V97" s="42" t="s">
        <v>39</v>
      </c>
    </row>
    <row r="98" spans="2:22" ht="18.75" customHeight="1" x14ac:dyDescent="0.15">
      <c r="B98" s="169"/>
      <c r="C98" s="104"/>
      <c r="D98" s="104"/>
      <c r="E98" s="87"/>
      <c r="F98" s="88"/>
      <c r="G98" s="182"/>
      <c r="H98" s="182"/>
      <c r="I98" s="182"/>
      <c r="J98" s="182"/>
      <c r="K98" s="182"/>
      <c r="L98" s="182"/>
      <c r="M98" s="182"/>
      <c r="N98" s="182"/>
      <c r="O98" s="182"/>
      <c r="P98" s="182"/>
      <c r="Q98" s="182"/>
      <c r="R98" s="182"/>
      <c r="S98" s="180"/>
      <c r="T98" s="181"/>
      <c r="U98" s="181"/>
      <c r="V98" s="42" t="s">
        <v>39</v>
      </c>
    </row>
    <row r="99" spans="2:22" ht="18.75" customHeight="1" x14ac:dyDescent="0.15">
      <c r="B99" s="143"/>
      <c r="C99" s="144"/>
      <c r="D99" s="144"/>
      <c r="E99" s="144"/>
      <c r="F99" s="145"/>
      <c r="G99" s="131"/>
      <c r="H99" s="132"/>
      <c r="I99" s="132"/>
      <c r="J99" s="133"/>
      <c r="K99" s="131"/>
      <c r="L99" s="132"/>
      <c r="M99" s="132"/>
      <c r="N99" s="133"/>
      <c r="O99" s="131"/>
      <c r="P99" s="132"/>
      <c r="Q99" s="132"/>
      <c r="R99" s="133"/>
      <c r="S99" s="137" t="s">
        <v>96</v>
      </c>
      <c r="T99" s="138"/>
      <c r="U99" s="138"/>
      <c r="V99" s="53"/>
    </row>
    <row r="100" spans="2:22" ht="18.75" customHeight="1" x14ac:dyDescent="0.15">
      <c r="B100" s="146"/>
      <c r="C100" s="147"/>
      <c r="D100" s="147"/>
      <c r="E100" s="147"/>
      <c r="F100" s="148"/>
      <c r="G100" s="134"/>
      <c r="H100" s="135"/>
      <c r="I100" s="135"/>
      <c r="J100" s="136"/>
      <c r="K100" s="134"/>
      <c r="L100" s="135"/>
      <c r="M100" s="135"/>
      <c r="N100" s="136"/>
      <c r="O100" s="134"/>
      <c r="P100" s="135"/>
      <c r="Q100" s="135"/>
      <c r="R100" s="136"/>
      <c r="S100" s="184">
        <f>SUM(S96:U98)</f>
        <v>5000000</v>
      </c>
      <c r="T100" s="185"/>
      <c r="U100" s="185"/>
      <c r="V100" s="54" t="s">
        <v>39</v>
      </c>
    </row>
    <row r="101" spans="2:22" ht="18.75" customHeight="1" x14ac:dyDescent="0.15"/>
    <row r="102" spans="2:22" ht="18.75" customHeight="1" x14ac:dyDescent="0.15">
      <c r="B102" s="1" t="s">
        <v>97</v>
      </c>
    </row>
    <row r="103" spans="2:22" ht="18.75" customHeight="1" x14ac:dyDescent="0.15">
      <c r="K103" s="39" t="s">
        <v>98</v>
      </c>
      <c r="L103" s="6"/>
      <c r="M103" s="6"/>
      <c r="N103" s="6"/>
      <c r="O103" s="6"/>
      <c r="P103" s="6"/>
      <c r="Q103" s="186">
        <f>S80+U89+S100</f>
        <v>266800000</v>
      </c>
      <c r="R103" s="104"/>
      <c r="S103" s="104"/>
      <c r="T103" s="104"/>
      <c r="U103" s="104"/>
      <c r="V103" s="40" t="s">
        <v>39</v>
      </c>
    </row>
    <row r="104" spans="2:22" ht="18.75" customHeight="1" x14ac:dyDescent="0.15"/>
    <row r="105" spans="2:22" ht="18.75" customHeight="1" x14ac:dyDescent="0.15">
      <c r="B105" s="1" t="s">
        <v>204</v>
      </c>
      <c r="V105" s="4"/>
    </row>
    <row r="106" spans="2:22" ht="18.75" customHeight="1" x14ac:dyDescent="0.15">
      <c r="B106" s="1" t="s">
        <v>99</v>
      </c>
    </row>
    <row r="107" spans="2:22" ht="18.75" customHeight="1" x14ac:dyDescent="0.15">
      <c r="B107" s="1" t="s">
        <v>101</v>
      </c>
    </row>
    <row r="108" spans="2:22" ht="18.75" customHeight="1" x14ac:dyDescent="0.15">
      <c r="B108" s="1" t="s">
        <v>103</v>
      </c>
    </row>
    <row r="109" spans="2:22" ht="18.75" customHeight="1" x14ac:dyDescent="0.15"/>
    <row r="110" spans="2:22" ht="18.75" customHeight="1" x14ac:dyDescent="0.15">
      <c r="B110" s="1" t="s">
        <v>209</v>
      </c>
    </row>
    <row r="111" spans="2:22" ht="18.75" customHeight="1" x14ac:dyDescent="0.15">
      <c r="B111" s="1" t="s">
        <v>105</v>
      </c>
    </row>
    <row r="112" spans="2:22" ht="18.75" customHeight="1" x14ac:dyDescent="0.15">
      <c r="R112" s="39"/>
      <c r="S112" s="181">
        <f>T30+T34+T41+T54</f>
        <v>1197</v>
      </c>
      <c r="T112" s="181"/>
      <c r="U112" s="181"/>
      <c r="V112" s="183"/>
    </row>
    <row r="113" spans="2:22" ht="18.75" customHeight="1" x14ac:dyDescent="0.15"/>
    <row r="114" spans="2:22" ht="18.75" customHeight="1" x14ac:dyDescent="0.15">
      <c r="B114" s="1" t="s">
        <v>106</v>
      </c>
    </row>
    <row r="115" spans="2:22" ht="18.75" customHeight="1" x14ac:dyDescent="0.15">
      <c r="B115" s="1" t="s">
        <v>153</v>
      </c>
    </row>
    <row r="116" spans="2:22" ht="18.75" customHeight="1" x14ac:dyDescent="0.15">
      <c r="B116" s="1" t="s">
        <v>70</v>
      </c>
    </row>
    <row r="117" spans="2:22" ht="18.75" customHeight="1" x14ac:dyDescent="0.15">
      <c r="B117" s="1" t="s">
        <v>5</v>
      </c>
    </row>
    <row r="118" spans="2:22" ht="18.75" customHeight="1" x14ac:dyDescent="0.15">
      <c r="B118" s="24" t="s">
        <v>210</v>
      </c>
    </row>
    <row r="119" spans="2:22" ht="18.75" customHeight="1" x14ac:dyDescent="0.15">
      <c r="B119" s="24" t="s">
        <v>211</v>
      </c>
    </row>
    <row r="120" spans="2:22" ht="13.5" customHeight="1" x14ac:dyDescent="0.15">
      <c r="B120" s="1" t="s">
        <v>109</v>
      </c>
    </row>
    <row r="121" spans="2:22" ht="13.5" customHeight="1" x14ac:dyDescent="0.15">
      <c r="B121" s="1" t="s">
        <v>110</v>
      </c>
    </row>
    <row r="122" spans="2:22" ht="13.5" customHeight="1" x14ac:dyDescent="0.15">
      <c r="B122" s="24" t="s">
        <v>205</v>
      </c>
      <c r="C122" s="24"/>
      <c r="D122" s="24"/>
      <c r="E122" s="24"/>
      <c r="F122" s="24"/>
      <c r="G122" s="24"/>
      <c r="H122" s="24"/>
      <c r="I122" s="24"/>
      <c r="J122" s="24"/>
      <c r="K122" s="24"/>
      <c r="L122" s="24"/>
      <c r="M122" s="24"/>
      <c r="N122" s="24"/>
      <c r="O122" s="24"/>
      <c r="P122" s="24"/>
      <c r="Q122" s="24"/>
      <c r="R122" s="24"/>
      <c r="S122" s="24"/>
      <c r="T122" s="24"/>
      <c r="U122" s="24"/>
      <c r="V122" s="24"/>
    </row>
    <row r="123" spans="2:22" ht="13.5" customHeight="1" x14ac:dyDescent="0.15">
      <c r="B123" s="24" t="s">
        <v>206</v>
      </c>
      <c r="C123" s="24"/>
      <c r="D123" s="24"/>
      <c r="E123" s="24"/>
      <c r="F123" s="24"/>
      <c r="G123" s="24"/>
      <c r="H123" s="24"/>
      <c r="I123" s="24"/>
      <c r="J123" s="24"/>
      <c r="K123" s="24"/>
      <c r="L123" s="24"/>
      <c r="M123" s="24"/>
      <c r="N123" s="24"/>
      <c r="O123" s="24"/>
      <c r="P123" s="24"/>
      <c r="Q123" s="24"/>
      <c r="R123" s="24"/>
      <c r="S123" s="24"/>
      <c r="T123" s="24"/>
      <c r="U123" s="24"/>
      <c r="V123" s="24"/>
    </row>
    <row r="124" spans="2:22" ht="13.5" customHeight="1" x14ac:dyDescent="0.15">
      <c r="B124" s="24" t="s">
        <v>220</v>
      </c>
      <c r="C124" s="24"/>
      <c r="D124" s="24"/>
      <c r="E124" s="24"/>
      <c r="F124" s="24"/>
      <c r="G124" s="24"/>
      <c r="H124" s="24"/>
      <c r="I124" s="24"/>
      <c r="J124" s="24"/>
      <c r="K124" s="24"/>
      <c r="L124" s="24"/>
      <c r="M124" s="24"/>
      <c r="N124" s="24"/>
      <c r="O124" s="24"/>
      <c r="P124" s="24"/>
      <c r="Q124" s="24"/>
      <c r="R124" s="24"/>
      <c r="S124" s="24"/>
      <c r="T124" s="24"/>
      <c r="U124" s="24"/>
      <c r="V124" s="24"/>
    </row>
    <row r="125" spans="2:22" ht="13.5" customHeight="1" x14ac:dyDescent="0.15"/>
    <row r="126" spans="2:22" ht="13.5" customHeight="1" x14ac:dyDescent="0.15"/>
  </sheetData>
  <mergeCells count="132">
    <mergeCell ref="S112:V112"/>
    <mergeCell ref="S100:U100"/>
    <mergeCell ref="Q103:U103"/>
    <mergeCell ref="B98:D98"/>
    <mergeCell ref="G98:J98"/>
    <mergeCell ref="K98:N98"/>
    <mergeCell ref="O98:R98"/>
    <mergeCell ref="S98:U98"/>
    <mergeCell ref="B99:F100"/>
    <mergeCell ref="G99:J100"/>
    <mergeCell ref="Q88:R88"/>
    <mergeCell ref="S88:T89"/>
    <mergeCell ref="U88:V88"/>
    <mergeCell ref="Q89:R89"/>
    <mergeCell ref="U89:V89"/>
    <mergeCell ref="K99:N100"/>
    <mergeCell ref="O99:R100"/>
    <mergeCell ref="S99:U99"/>
    <mergeCell ref="B95:F95"/>
    <mergeCell ref="G95:J95"/>
    <mergeCell ref="K95:N95"/>
    <mergeCell ref="O95:R95"/>
    <mergeCell ref="S95:V95"/>
    <mergeCell ref="E96:F96"/>
    <mergeCell ref="B96:D96"/>
    <mergeCell ref="G96:J96"/>
    <mergeCell ref="K96:N96"/>
    <mergeCell ref="O96:R96"/>
    <mergeCell ref="S96:U96"/>
    <mergeCell ref="B97:D97"/>
    <mergeCell ref="G97:J97"/>
    <mergeCell ref="K97:N97"/>
    <mergeCell ref="O97:R97"/>
    <mergeCell ref="S97:U97"/>
    <mergeCell ref="B88:C89"/>
    <mergeCell ref="D88:E89"/>
    <mergeCell ref="F88:G89"/>
    <mergeCell ref="H88:I89"/>
    <mergeCell ref="J88:K89"/>
    <mergeCell ref="L88:M89"/>
    <mergeCell ref="N88:N89"/>
    <mergeCell ref="O88:P89"/>
    <mergeCell ref="D87:E87"/>
    <mergeCell ref="F87:G87"/>
    <mergeCell ref="H87:I87"/>
    <mergeCell ref="J87:K87"/>
    <mergeCell ref="L87:M87"/>
    <mergeCell ref="U86:V86"/>
    <mergeCell ref="D85:E85"/>
    <mergeCell ref="F85:G85"/>
    <mergeCell ref="H85:I85"/>
    <mergeCell ref="J85:K85"/>
    <mergeCell ref="L85:M85"/>
    <mergeCell ref="O85:P85"/>
    <mergeCell ref="O87:P87"/>
    <mergeCell ref="Q85:R85"/>
    <mergeCell ref="U85:V85"/>
    <mergeCell ref="D86:E86"/>
    <mergeCell ref="F86:G86"/>
    <mergeCell ref="H86:I86"/>
    <mergeCell ref="J86:K86"/>
    <mergeCell ref="L86:M86"/>
    <mergeCell ref="O86:P86"/>
    <mergeCell ref="Q86:R86"/>
    <mergeCell ref="Q87:R87"/>
    <mergeCell ref="U87:V87"/>
    <mergeCell ref="B80:G80"/>
    <mergeCell ref="H80:L80"/>
    <mergeCell ref="M80:P80"/>
    <mergeCell ref="S80:U80"/>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B83:C83"/>
    <mergeCell ref="B77:E77"/>
    <mergeCell ref="H77:L77"/>
    <mergeCell ref="N77:O77"/>
    <mergeCell ref="Q77:U77"/>
    <mergeCell ref="B78:E78"/>
    <mergeCell ref="H78:L78"/>
    <mergeCell ref="N78:O78"/>
    <mergeCell ref="Q78:U78"/>
    <mergeCell ref="N79:O79"/>
    <mergeCell ref="Q79:U79"/>
    <mergeCell ref="B79:E79"/>
    <mergeCell ref="H79:L79"/>
    <mergeCell ref="D62:N62"/>
    <mergeCell ref="O62:R62"/>
    <mergeCell ref="S62:V62"/>
    <mergeCell ref="P63:R63"/>
    <mergeCell ref="T63:V63"/>
    <mergeCell ref="S66:V66"/>
    <mergeCell ref="T70:V70"/>
    <mergeCell ref="R73:U73"/>
    <mergeCell ref="B76:G76"/>
    <mergeCell ref="H76:L76"/>
    <mergeCell ref="M76:P76"/>
    <mergeCell ref="Q76:V76"/>
    <mergeCell ref="B20:E20"/>
    <mergeCell ref="T30:V30"/>
    <mergeCell ref="T34:V34"/>
    <mergeCell ref="T37:V37"/>
    <mergeCell ref="T41:V41"/>
    <mergeCell ref="D47:N47"/>
    <mergeCell ref="O47:R47"/>
    <mergeCell ref="S47:V47"/>
    <mergeCell ref="D48:N48"/>
    <mergeCell ref="O48:R48"/>
    <mergeCell ref="S48:V48"/>
    <mergeCell ref="D61:N61"/>
    <mergeCell ref="O61:R61"/>
    <mergeCell ref="S61:V61"/>
    <mergeCell ref="D49:N49"/>
    <mergeCell ref="O49:R49"/>
    <mergeCell ref="S49:V49"/>
    <mergeCell ref="P50:R50"/>
    <mergeCell ref="T50:V50"/>
    <mergeCell ref="T54:V54"/>
    <mergeCell ref="D60:N60"/>
    <mergeCell ref="O60:R60"/>
    <mergeCell ref="S60:V60"/>
  </mergeCells>
  <phoneticPr fontId="30"/>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'リスト（変更不可）'!B2:B58</xm:f>
          </x14:formula1>
          <xm:sqref>B20:E20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2:G18"/>
  <sheetViews>
    <sheetView zoomScaleNormal="100" workbookViewId="0">
      <selection activeCell="F9" sqref="F9"/>
    </sheetView>
  </sheetViews>
  <sheetFormatPr defaultRowHeight="13.5" x14ac:dyDescent="0.15"/>
  <cols>
    <col min="1" max="1" width="4.375" customWidth="1"/>
    <col min="2" max="2" width="5" bestFit="1" customWidth="1"/>
    <col min="3" max="3" width="23.875" bestFit="1" customWidth="1"/>
    <col min="4" max="4" width="10.25" style="63" bestFit="1" customWidth="1"/>
    <col min="5" max="5" width="11.25" style="63" bestFit="1" customWidth="1"/>
  </cols>
  <sheetData>
    <row r="2" spans="2:7" ht="24" customHeight="1" x14ac:dyDescent="0.15">
      <c r="B2" s="64" t="s">
        <v>131</v>
      </c>
      <c r="C2" s="65" t="s">
        <v>120</v>
      </c>
      <c r="D2" s="66" t="s">
        <v>12</v>
      </c>
      <c r="E2" s="66" t="s">
        <v>132</v>
      </c>
      <c r="G2" s="67" t="s">
        <v>3</v>
      </c>
    </row>
    <row r="3" spans="2:7" ht="24" customHeight="1" x14ac:dyDescent="0.15">
      <c r="B3" s="68">
        <v>1</v>
      </c>
      <c r="C3" s="68" t="s">
        <v>133</v>
      </c>
      <c r="D3" s="69">
        <v>20000000</v>
      </c>
      <c r="E3" s="69">
        <v>0</v>
      </c>
      <c r="G3" s="70" t="s">
        <v>58</v>
      </c>
    </row>
    <row r="4" spans="2:7" ht="24" customHeight="1" x14ac:dyDescent="0.15">
      <c r="B4" s="68">
        <v>2</v>
      </c>
      <c r="C4" s="68" t="s">
        <v>134</v>
      </c>
      <c r="D4" s="69">
        <v>2000000</v>
      </c>
      <c r="E4" s="69">
        <v>18000000</v>
      </c>
    </row>
    <row r="5" spans="2:7" ht="24" customHeight="1" x14ac:dyDescent="0.15">
      <c r="B5" s="68">
        <v>3</v>
      </c>
      <c r="C5" s="68" t="s">
        <v>135</v>
      </c>
      <c r="D5" s="69">
        <v>800000</v>
      </c>
      <c r="E5" s="69">
        <v>30000000</v>
      </c>
    </row>
    <row r="6" spans="2:7" ht="24" customHeight="1" x14ac:dyDescent="0.15">
      <c r="B6" s="68">
        <v>4</v>
      </c>
      <c r="C6" s="68" t="s">
        <v>136</v>
      </c>
      <c r="D6" s="69">
        <v>600000</v>
      </c>
      <c r="E6" s="69">
        <v>40000000</v>
      </c>
    </row>
    <row r="7" spans="2:7" ht="24" customHeight="1" x14ac:dyDescent="0.15">
      <c r="B7" s="68">
        <v>5</v>
      </c>
      <c r="C7" s="68" t="s">
        <v>77</v>
      </c>
      <c r="D7" s="69">
        <v>100000</v>
      </c>
      <c r="E7" s="69">
        <v>90000000</v>
      </c>
    </row>
    <row r="8" spans="2:7" ht="24" customHeight="1" x14ac:dyDescent="0.15">
      <c r="B8" s="68">
        <v>6</v>
      </c>
      <c r="C8" s="68" t="s">
        <v>138</v>
      </c>
      <c r="D8" s="69">
        <v>80000</v>
      </c>
      <c r="E8" s="69">
        <v>100000000</v>
      </c>
    </row>
    <row r="9" spans="2:7" ht="24" customHeight="1" x14ac:dyDescent="0.15">
      <c r="B9" s="68">
        <v>7</v>
      </c>
      <c r="C9" s="68" t="s">
        <v>139</v>
      </c>
      <c r="D9" s="69">
        <v>40000</v>
      </c>
      <c r="E9" s="69">
        <v>140000000</v>
      </c>
    </row>
    <row r="10" spans="2:7" ht="24" customHeight="1" x14ac:dyDescent="0.15">
      <c r="B10" s="68">
        <v>8</v>
      </c>
      <c r="C10" s="68" t="s">
        <v>140</v>
      </c>
      <c r="D10" s="69">
        <v>20000</v>
      </c>
      <c r="E10" s="69">
        <v>240000000</v>
      </c>
    </row>
    <row r="11" spans="2:7" ht="24" customHeight="1" x14ac:dyDescent="0.15">
      <c r="B11" s="68">
        <v>9</v>
      </c>
      <c r="C11" s="68" t="s">
        <v>142</v>
      </c>
      <c r="D11" s="69">
        <v>19000</v>
      </c>
      <c r="E11" s="69">
        <v>250000000</v>
      </c>
    </row>
    <row r="12" spans="2:7" ht="24" customHeight="1" x14ac:dyDescent="0.15">
      <c r="B12" s="68">
        <v>10</v>
      </c>
      <c r="C12" s="68" t="s">
        <v>29</v>
      </c>
      <c r="D12" s="69">
        <v>18000</v>
      </c>
      <c r="E12" s="69">
        <v>270000000</v>
      </c>
    </row>
    <row r="13" spans="2:7" ht="24" customHeight="1" x14ac:dyDescent="0.15">
      <c r="B13" s="68">
        <v>11</v>
      </c>
      <c r="C13" s="68" t="s">
        <v>143</v>
      </c>
      <c r="D13" s="69">
        <v>17000</v>
      </c>
      <c r="E13" s="69">
        <v>300000000</v>
      </c>
    </row>
    <row r="14" spans="2:7" ht="24" customHeight="1" x14ac:dyDescent="0.15">
      <c r="B14" s="68">
        <v>12</v>
      </c>
      <c r="C14" s="68" t="s">
        <v>25</v>
      </c>
      <c r="D14" s="69">
        <v>16000</v>
      </c>
      <c r="E14" s="69">
        <v>340000000</v>
      </c>
    </row>
    <row r="15" spans="2:7" ht="24" customHeight="1" x14ac:dyDescent="0.15">
      <c r="B15" s="68">
        <v>13</v>
      </c>
      <c r="C15" s="68" t="s">
        <v>141</v>
      </c>
      <c r="D15" s="69">
        <v>15000</v>
      </c>
      <c r="E15" s="69">
        <v>390000000</v>
      </c>
    </row>
    <row r="16" spans="2:7" ht="24" customHeight="1" x14ac:dyDescent="0.15">
      <c r="B16" s="68">
        <v>14</v>
      </c>
      <c r="C16" s="68" t="s">
        <v>144</v>
      </c>
      <c r="D16" s="69">
        <v>14000</v>
      </c>
      <c r="E16" s="69">
        <v>490000000</v>
      </c>
    </row>
    <row r="17" spans="2:5" ht="24" customHeight="1" x14ac:dyDescent="0.15">
      <c r="B17" s="68">
        <v>15</v>
      </c>
      <c r="C17" s="68" t="s">
        <v>145</v>
      </c>
      <c r="D17" s="69">
        <v>13000</v>
      </c>
      <c r="E17" s="69">
        <v>690000000</v>
      </c>
    </row>
    <row r="18" spans="2:5" ht="24" customHeight="1" x14ac:dyDescent="0.15">
      <c r="B18" s="68">
        <v>16</v>
      </c>
      <c r="C18" s="68" t="s">
        <v>146</v>
      </c>
      <c r="D18" s="69">
        <v>12000</v>
      </c>
      <c r="E18" s="69">
        <v>990000000</v>
      </c>
    </row>
  </sheetData>
  <phoneticPr fontId="30"/>
  <pageMargins left="0.7" right="0.7" top="0.75" bottom="0.75" header="0.3" footer="0.3"/>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2" zoomScaleNormal="100" workbookViewId="0">
      <selection activeCell="B1" sqref="B1"/>
    </sheetView>
  </sheetViews>
  <sheetFormatPr defaultRowHeight="13.5" x14ac:dyDescent="0.15"/>
  <cols>
    <col min="2" max="2" width="15.875" style="71" customWidth="1"/>
  </cols>
  <sheetData>
    <row r="1" spans="2:4" x14ac:dyDescent="0.15">
      <c r="B1" s="71" t="s">
        <v>147</v>
      </c>
      <c r="D1" t="s">
        <v>148</v>
      </c>
    </row>
    <row r="2" spans="2:4" x14ac:dyDescent="0.15">
      <c r="B2" s="72" t="s">
        <v>149</v>
      </c>
      <c r="D2" s="1" t="s">
        <v>150</v>
      </c>
    </row>
    <row r="3" spans="2:4" x14ac:dyDescent="0.15">
      <c r="B3" s="72" t="s">
        <v>151</v>
      </c>
      <c r="D3" s="1" t="s">
        <v>152</v>
      </c>
    </row>
    <row r="4" spans="2:4" x14ac:dyDescent="0.15">
      <c r="B4" s="72" t="s">
        <v>154</v>
      </c>
      <c r="D4" s="1" t="s">
        <v>155</v>
      </c>
    </row>
    <row r="5" spans="2:4" x14ac:dyDescent="0.15">
      <c r="B5" s="72" t="s">
        <v>156</v>
      </c>
      <c r="D5" s="1" t="s">
        <v>157</v>
      </c>
    </row>
    <row r="6" spans="2:4" x14ac:dyDescent="0.15">
      <c r="B6" s="72" t="s">
        <v>158</v>
      </c>
      <c r="D6" s="1" t="s">
        <v>72</v>
      </c>
    </row>
    <row r="7" spans="2:4" x14ac:dyDescent="0.15">
      <c r="B7" s="72" t="s">
        <v>126</v>
      </c>
    </row>
    <row r="8" spans="2:4" x14ac:dyDescent="0.15">
      <c r="B8" s="72" t="s">
        <v>124</v>
      </c>
      <c r="D8" s="1" t="s">
        <v>150</v>
      </c>
    </row>
    <row r="9" spans="2:4" x14ac:dyDescent="0.15">
      <c r="B9" s="72" t="s">
        <v>159</v>
      </c>
      <c r="D9" s="1" t="s">
        <v>152</v>
      </c>
    </row>
    <row r="10" spans="2:4" x14ac:dyDescent="0.15">
      <c r="B10" s="72" t="s">
        <v>49</v>
      </c>
      <c r="D10" s="1" t="s">
        <v>155</v>
      </c>
    </row>
    <row r="11" spans="2:4" x14ac:dyDescent="0.15">
      <c r="B11" s="72" t="s">
        <v>160</v>
      </c>
      <c r="D11" s="1" t="s">
        <v>157</v>
      </c>
    </row>
    <row r="12" spans="2:4" x14ac:dyDescent="0.15">
      <c r="B12" s="73" t="s">
        <v>161</v>
      </c>
      <c r="D12" s="1" t="s">
        <v>72</v>
      </c>
    </row>
    <row r="13" spans="2:4" x14ac:dyDescent="0.15">
      <c r="B13" s="73" t="s">
        <v>162</v>
      </c>
    </row>
    <row r="14" spans="2:4" x14ac:dyDescent="0.15">
      <c r="B14" s="73" t="s">
        <v>107</v>
      </c>
    </row>
    <row r="15" spans="2:4" x14ac:dyDescent="0.15">
      <c r="B15" s="73" t="s">
        <v>163</v>
      </c>
    </row>
    <row r="16" spans="2:4" x14ac:dyDescent="0.15">
      <c r="B16" s="73" t="s">
        <v>34</v>
      </c>
    </row>
    <row r="17" spans="2:2" x14ac:dyDescent="0.15">
      <c r="B17" s="73" t="s">
        <v>164</v>
      </c>
    </row>
    <row r="18" spans="2:2" x14ac:dyDescent="0.15">
      <c r="B18" s="73" t="s">
        <v>165</v>
      </c>
    </row>
    <row r="19" spans="2:2" x14ac:dyDescent="0.15">
      <c r="B19" s="73" t="s">
        <v>33</v>
      </c>
    </row>
    <row r="20" spans="2:2" x14ac:dyDescent="0.15">
      <c r="B20" s="73" t="s">
        <v>166</v>
      </c>
    </row>
    <row r="21" spans="2:2" x14ac:dyDescent="0.15">
      <c r="B21" s="73" t="s">
        <v>167</v>
      </c>
    </row>
    <row r="22" spans="2:2" x14ac:dyDescent="0.15">
      <c r="B22" s="73" t="s">
        <v>51</v>
      </c>
    </row>
    <row r="23" spans="2:2" x14ac:dyDescent="0.15">
      <c r="B23" s="73" t="s">
        <v>168</v>
      </c>
    </row>
    <row r="24" spans="2:2" x14ac:dyDescent="0.15">
      <c r="B24" s="73" t="s">
        <v>169</v>
      </c>
    </row>
    <row r="25" spans="2:2" x14ac:dyDescent="0.15">
      <c r="B25" s="73" t="s">
        <v>170</v>
      </c>
    </row>
    <row r="26" spans="2:2" x14ac:dyDescent="0.15">
      <c r="B26" s="73" t="s">
        <v>137</v>
      </c>
    </row>
    <row r="27" spans="2:2" x14ac:dyDescent="0.15">
      <c r="B27" s="73" t="s">
        <v>171</v>
      </c>
    </row>
    <row r="28" spans="2:2" x14ac:dyDescent="0.15">
      <c r="B28" s="73" t="s">
        <v>173</v>
      </c>
    </row>
    <row r="29" spans="2:2" x14ac:dyDescent="0.15">
      <c r="B29" s="73" t="s">
        <v>63</v>
      </c>
    </row>
    <row r="30" spans="2:2" x14ac:dyDescent="0.15">
      <c r="B30" s="73" t="s">
        <v>174</v>
      </c>
    </row>
    <row r="31" spans="2:2" x14ac:dyDescent="0.15">
      <c r="B31" s="73" t="s">
        <v>23</v>
      </c>
    </row>
    <row r="32" spans="2:2" x14ac:dyDescent="0.15">
      <c r="B32" s="73" t="s">
        <v>175</v>
      </c>
    </row>
    <row r="33" spans="2:2" x14ac:dyDescent="0.15">
      <c r="B33" s="73" t="s">
        <v>176</v>
      </c>
    </row>
    <row r="34" spans="2:2" x14ac:dyDescent="0.15">
      <c r="B34" s="73" t="s">
        <v>177</v>
      </c>
    </row>
    <row r="35" spans="2:2" x14ac:dyDescent="0.15">
      <c r="B35" s="73" t="s">
        <v>178</v>
      </c>
    </row>
    <row r="36" spans="2:2" x14ac:dyDescent="0.15">
      <c r="B36" s="73" t="s">
        <v>179</v>
      </c>
    </row>
    <row r="37" spans="2:2" x14ac:dyDescent="0.15">
      <c r="B37" s="73" t="s">
        <v>180</v>
      </c>
    </row>
    <row r="38" spans="2:2" x14ac:dyDescent="0.15">
      <c r="B38" s="73" t="s">
        <v>181</v>
      </c>
    </row>
    <row r="39" spans="2:2" x14ac:dyDescent="0.15">
      <c r="B39" s="73" t="s">
        <v>182</v>
      </c>
    </row>
    <row r="40" spans="2:2" x14ac:dyDescent="0.15">
      <c r="B40" s="73" t="s">
        <v>183</v>
      </c>
    </row>
    <row r="41" spans="2:2" x14ac:dyDescent="0.15">
      <c r="B41" s="73" t="s">
        <v>184</v>
      </c>
    </row>
    <row r="42" spans="2:2" x14ac:dyDescent="0.15">
      <c r="B42" s="73" t="s">
        <v>185</v>
      </c>
    </row>
    <row r="43" spans="2:2" x14ac:dyDescent="0.15">
      <c r="B43" s="73" t="s">
        <v>186</v>
      </c>
    </row>
    <row r="44" spans="2:2" x14ac:dyDescent="0.15">
      <c r="B44" s="73" t="s">
        <v>187</v>
      </c>
    </row>
    <row r="45" spans="2:2" x14ac:dyDescent="0.15">
      <c r="B45" s="73" t="s">
        <v>189</v>
      </c>
    </row>
    <row r="46" spans="2:2" x14ac:dyDescent="0.15">
      <c r="B46" s="73" t="s">
        <v>190</v>
      </c>
    </row>
    <row r="47" spans="2:2" x14ac:dyDescent="0.15">
      <c r="B47" s="73" t="s">
        <v>191</v>
      </c>
    </row>
    <row r="48" spans="2:2" x14ac:dyDescent="0.15">
      <c r="B48" s="73" t="s">
        <v>192</v>
      </c>
    </row>
    <row r="49" spans="2:2" x14ac:dyDescent="0.15">
      <c r="B49" s="73" t="s">
        <v>122</v>
      </c>
    </row>
    <row r="50" spans="2:2" x14ac:dyDescent="0.15">
      <c r="B50" s="73" t="s">
        <v>193</v>
      </c>
    </row>
    <row r="51" spans="2:2" x14ac:dyDescent="0.15">
      <c r="B51" s="73" t="s">
        <v>172</v>
      </c>
    </row>
    <row r="52" spans="2:2" x14ac:dyDescent="0.15">
      <c r="B52" s="73" t="s">
        <v>0</v>
      </c>
    </row>
    <row r="53" spans="2:2" x14ac:dyDescent="0.15">
      <c r="B53" s="73" t="s">
        <v>194</v>
      </c>
    </row>
    <row r="54" spans="2:2" x14ac:dyDescent="0.15">
      <c r="B54" s="73" t="s">
        <v>195</v>
      </c>
    </row>
    <row r="55" spans="2:2" x14ac:dyDescent="0.15">
      <c r="B55" s="73" t="s">
        <v>196</v>
      </c>
    </row>
    <row r="56" spans="2:2" x14ac:dyDescent="0.15">
      <c r="B56" s="73" t="s">
        <v>197</v>
      </c>
    </row>
    <row r="57" spans="2:2" x14ac:dyDescent="0.15">
      <c r="B57" s="73" t="s">
        <v>198</v>
      </c>
    </row>
    <row r="58" spans="2:2" x14ac:dyDescent="0.15">
      <c r="B58" s="73" t="s">
        <v>38</v>
      </c>
    </row>
    <row r="59" spans="2:2" x14ac:dyDescent="0.15">
      <c r="B59" s="73"/>
    </row>
    <row r="60" spans="2:2" x14ac:dyDescent="0.15">
      <c r="B60" s="73"/>
    </row>
    <row r="61" spans="2:2" x14ac:dyDescent="0.15">
      <c r="B61" s="73"/>
    </row>
    <row r="62" spans="2:2" x14ac:dyDescent="0.15">
      <c r="B62" s="73"/>
    </row>
    <row r="63" spans="2:2" x14ac:dyDescent="0.15">
      <c r="B63" s="73"/>
    </row>
    <row r="64" spans="2:2" x14ac:dyDescent="0.15">
      <c r="B64" s="73"/>
    </row>
    <row r="65" spans="2:2" x14ac:dyDescent="0.15">
      <c r="B65" s="73"/>
    </row>
    <row r="66" spans="2:2" x14ac:dyDescent="0.15">
      <c r="B66" s="73"/>
    </row>
    <row r="67" spans="2:2" x14ac:dyDescent="0.15">
      <c r="B67" s="73"/>
    </row>
    <row r="68" spans="2:2" x14ac:dyDescent="0.15">
      <c r="B68" s="73"/>
    </row>
  </sheetData>
  <phoneticPr fontId="30"/>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供託のみ様式 (提出用)</vt:lpstr>
      <vt:lpstr>記載例 (供託のみ)</vt:lpstr>
      <vt:lpstr>供託金の計算表</vt:lpstr>
      <vt:lpstr>リスト（変更不可）</vt:lpstr>
      <vt:lpstr>'記載例 (供託のみ)'!Print_Area</vt:lpstr>
      <vt:lpstr>'供託のみ様式 (提出用)'!Print_Area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2022-10-31T11:38:35Z</dcterms:modified>
</cp:coreProperties>
</file>