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２年度\12月\"/>
    </mc:Choice>
  </mc:AlternateContent>
  <bookViews>
    <workbookView xWindow="0" yWindow="0" windowWidth="20490" windowHeight="7530"/>
  </bookViews>
  <sheets>
    <sheet name="公表用" sheetId="8" r:id="rId1"/>
  </sheets>
  <definedNames>
    <definedName name="_xlnm.Print_Area" localSheetId="0">公表用!$B$1:$N$88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8" l="1"/>
  <c r="J60" i="8"/>
  <c r="I60" i="8"/>
  <c r="L60" i="8" s="1"/>
  <c r="N60" i="8" s="1"/>
  <c r="H60" i="8"/>
  <c r="G60" i="8"/>
  <c r="F60" i="8"/>
  <c r="E60" i="8"/>
  <c r="D60" i="8"/>
  <c r="C60" i="8"/>
  <c r="M59" i="8"/>
  <c r="L59" i="8"/>
  <c r="N59" i="8" s="1"/>
  <c r="K59" i="8"/>
  <c r="H59" i="8"/>
  <c r="E59" i="8"/>
  <c r="N58" i="8"/>
  <c r="M58" i="8"/>
  <c r="L58" i="8"/>
  <c r="K58" i="8"/>
  <c r="H58" i="8"/>
  <c r="E58" i="8"/>
  <c r="M57" i="8"/>
  <c r="L57" i="8"/>
  <c r="N57" i="8" s="1"/>
  <c r="K57" i="8"/>
  <c r="H57" i="8"/>
  <c r="E57" i="8"/>
  <c r="N56" i="8"/>
  <c r="M56" i="8"/>
  <c r="L56" i="8"/>
  <c r="K56" i="8"/>
  <c r="H56" i="8"/>
  <c r="E56" i="8"/>
  <c r="M55" i="8"/>
  <c r="L55" i="8"/>
  <c r="N55" i="8" s="1"/>
  <c r="K55" i="8"/>
  <c r="H55" i="8"/>
  <c r="E55" i="8"/>
  <c r="N54" i="8"/>
  <c r="M54" i="8"/>
  <c r="L54" i="8"/>
  <c r="K54" i="8"/>
  <c r="H54" i="8"/>
  <c r="E54" i="8"/>
  <c r="M53" i="8"/>
  <c r="L53" i="8"/>
  <c r="N53" i="8" s="1"/>
  <c r="K53" i="8"/>
  <c r="H53" i="8"/>
  <c r="E53" i="8"/>
  <c r="N52" i="8"/>
  <c r="M52" i="8"/>
  <c r="L52" i="8"/>
  <c r="K52" i="8"/>
  <c r="H52" i="8"/>
  <c r="E52" i="8"/>
  <c r="M51" i="8"/>
  <c r="L51" i="8"/>
  <c r="N51" i="8" s="1"/>
  <c r="K51" i="8"/>
  <c r="H51" i="8"/>
  <c r="E51" i="8"/>
  <c r="N50" i="8"/>
  <c r="M50" i="8"/>
  <c r="L50" i="8"/>
  <c r="K50" i="8"/>
  <c r="H50" i="8"/>
  <c r="E50" i="8"/>
  <c r="M49" i="8"/>
  <c r="L49" i="8"/>
  <c r="N49" i="8" s="1"/>
  <c r="K49" i="8"/>
  <c r="H49" i="8"/>
  <c r="E49" i="8"/>
  <c r="N48" i="8"/>
  <c r="M48" i="8"/>
  <c r="L48" i="8"/>
  <c r="K48" i="8"/>
  <c r="H48" i="8"/>
  <c r="E48" i="8"/>
  <c r="M47" i="8"/>
  <c r="L47" i="8"/>
  <c r="N47" i="8" s="1"/>
  <c r="K47" i="8"/>
  <c r="H47" i="8"/>
  <c r="E47" i="8"/>
  <c r="N46" i="8"/>
  <c r="M46" i="8"/>
  <c r="L46" i="8"/>
  <c r="K46" i="8"/>
  <c r="H46" i="8"/>
  <c r="E46" i="8"/>
  <c r="M45" i="8"/>
  <c r="L45" i="8"/>
  <c r="N45" i="8" s="1"/>
  <c r="K45" i="8"/>
  <c r="H45" i="8"/>
  <c r="E45" i="8"/>
  <c r="N44" i="8"/>
  <c r="M44" i="8"/>
  <c r="L44" i="8"/>
  <c r="K44" i="8"/>
  <c r="H44" i="8"/>
  <c r="E44" i="8"/>
  <c r="M38" i="8"/>
  <c r="M62" i="8" s="1"/>
  <c r="J38" i="8"/>
  <c r="J62" i="8" s="1"/>
  <c r="I38" i="8"/>
  <c r="L38" i="8" s="1"/>
  <c r="H38" i="8"/>
  <c r="G38" i="8"/>
  <c r="G62" i="8" s="1"/>
  <c r="F38" i="8"/>
  <c r="F62" i="8" s="1"/>
  <c r="H62" i="8" s="1"/>
  <c r="E38" i="8"/>
  <c r="D38" i="8"/>
  <c r="D62" i="8" s="1"/>
  <c r="C38" i="8"/>
  <c r="C62" i="8" s="1"/>
  <c r="E62" i="8" s="1"/>
  <c r="M37" i="8"/>
  <c r="L37" i="8"/>
  <c r="N37" i="8" s="1"/>
  <c r="K37" i="8"/>
  <c r="H37" i="8"/>
  <c r="E37" i="8"/>
  <c r="N36" i="8"/>
  <c r="M36" i="8"/>
  <c r="L36" i="8"/>
  <c r="K36" i="8"/>
  <c r="H36" i="8"/>
  <c r="E36" i="8"/>
  <c r="M35" i="8"/>
  <c r="L35" i="8"/>
  <c r="N35" i="8" s="1"/>
  <c r="K35" i="8"/>
  <c r="H35" i="8"/>
  <c r="E35" i="8"/>
  <c r="N34" i="8"/>
  <c r="M34" i="8"/>
  <c r="L34" i="8"/>
  <c r="K34" i="8"/>
  <c r="H34" i="8"/>
  <c r="E34" i="8"/>
  <c r="M33" i="8"/>
  <c r="L33" i="8"/>
  <c r="N33" i="8" s="1"/>
  <c r="K33" i="8"/>
  <c r="H33" i="8"/>
  <c r="E33" i="8"/>
  <c r="N32" i="8"/>
  <c r="M32" i="8"/>
  <c r="L32" i="8"/>
  <c r="K32" i="8"/>
  <c r="H32" i="8"/>
  <c r="E32" i="8"/>
  <c r="M31" i="8"/>
  <c r="L31" i="8"/>
  <c r="N31" i="8" s="1"/>
  <c r="K31" i="8"/>
  <c r="H31" i="8"/>
  <c r="E31" i="8"/>
  <c r="N30" i="8"/>
  <c r="M30" i="8"/>
  <c r="L30" i="8"/>
  <c r="K30" i="8"/>
  <c r="H30" i="8"/>
  <c r="E30" i="8"/>
  <c r="M29" i="8"/>
  <c r="L29" i="8"/>
  <c r="N29" i="8" s="1"/>
  <c r="K29" i="8"/>
  <c r="H29" i="8"/>
  <c r="E29" i="8"/>
  <c r="N28" i="8"/>
  <c r="M28" i="8"/>
  <c r="L28" i="8"/>
  <c r="K28" i="8"/>
  <c r="H28" i="8"/>
  <c r="E28" i="8"/>
  <c r="M27" i="8"/>
  <c r="L27" i="8"/>
  <c r="N27" i="8" s="1"/>
  <c r="K27" i="8"/>
  <c r="H27" i="8"/>
  <c r="E27" i="8"/>
  <c r="N26" i="8"/>
  <c r="M26" i="8"/>
  <c r="L26" i="8"/>
  <c r="K26" i="8"/>
  <c r="H26" i="8"/>
  <c r="E26" i="8"/>
  <c r="M25" i="8"/>
  <c r="L25" i="8"/>
  <c r="N25" i="8" s="1"/>
  <c r="K25" i="8"/>
  <c r="H25" i="8"/>
  <c r="E25" i="8"/>
  <c r="N24" i="8"/>
  <c r="M24" i="8"/>
  <c r="L24" i="8"/>
  <c r="K24" i="8"/>
  <c r="H24" i="8"/>
  <c r="E24" i="8"/>
  <c r="M23" i="8"/>
  <c r="L23" i="8"/>
  <c r="N23" i="8" s="1"/>
  <c r="K23" i="8"/>
  <c r="H23" i="8"/>
  <c r="E23" i="8"/>
  <c r="N22" i="8"/>
  <c r="M22" i="8"/>
  <c r="L22" i="8"/>
  <c r="K22" i="8"/>
  <c r="H22" i="8"/>
  <c r="E22" i="8"/>
  <c r="M21" i="8"/>
  <c r="L21" i="8"/>
  <c r="N21" i="8" s="1"/>
  <c r="K21" i="8"/>
  <c r="H21" i="8"/>
  <c r="E21" i="8"/>
  <c r="N20" i="8"/>
  <c r="M20" i="8"/>
  <c r="L20" i="8"/>
  <c r="K20" i="8"/>
  <c r="H20" i="8"/>
  <c r="E20" i="8"/>
  <c r="M19" i="8"/>
  <c r="L19" i="8"/>
  <c r="N19" i="8" s="1"/>
  <c r="K19" i="8"/>
  <c r="H19" i="8"/>
  <c r="E19" i="8"/>
  <c r="N18" i="8"/>
  <c r="M18" i="8"/>
  <c r="L18" i="8"/>
  <c r="K18" i="8"/>
  <c r="H18" i="8"/>
  <c r="E18" i="8"/>
  <c r="M17" i="8"/>
  <c r="L17" i="8"/>
  <c r="N17" i="8" s="1"/>
  <c r="K17" i="8"/>
  <c r="H17" i="8"/>
  <c r="E17" i="8"/>
  <c r="N16" i="8"/>
  <c r="M16" i="8"/>
  <c r="L16" i="8"/>
  <c r="K16" i="8"/>
  <c r="H16" i="8"/>
  <c r="E16" i="8"/>
  <c r="M15" i="8"/>
  <c r="L15" i="8"/>
  <c r="N15" i="8" s="1"/>
  <c r="K15" i="8"/>
  <c r="H15" i="8"/>
  <c r="E15" i="8"/>
  <c r="N14" i="8"/>
  <c r="M14" i="8"/>
  <c r="L14" i="8"/>
  <c r="K14" i="8"/>
  <c r="H14" i="8"/>
  <c r="E14" i="8"/>
  <c r="M13" i="8"/>
  <c r="L13" i="8"/>
  <c r="N13" i="8" s="1"/>
  <c r="K13" i="8"/>
  <c r="H13" i="8"/>
  <c r="E13" i="8"/>
  <c r="N12" i="8"/>
  <c r="M12" i="8"/>
  <c r="L12" i="8"/>
  <c r="K12" i="8"/>
  <c r="H12" i="8"/>
  <c r="E12" i="8"/>
  <c r="M11" i="8"/>
  <c r="L11" i="8"/>
  <c r="N11" i="8" s="1"/>
  <c r="K11" i="8"/>
  <c r="H11" i="8"/>
  <c r="E11" i="8"/>
  <c r="N10" i="8"/>
  <c r="M10" i="8"/>
  <c r="L10" i="8"/>
  <c r="K10" i="8"/>
  <c r="H10" i="8"/>
  <c r="E10" i="8"/>
  <c r="M9" i="8"/>
  <c r="L9" i="8"/>
  <c r="N9" i="8" s="1"/>
  <c r="K9" i="8"/>
  <c r="H9" i="8"/>
  <c r="E9" i="8"/>
  <c r="N8" i="8"/>
  <c r="K8" i="8"/>
  <c r="H8" i="8"/>
  <c r="E8" i="8"/>
  <c r="N7" i="8"/>
  <c r="M7" i="8"/>
  <c r="L7" i="8"/>
  <c r="K7" i="8"/>
  <c r="H7" i="8"/>
  <c r="E7" i="8"/>
  <c r="L62" i="8" l="1"/>
  <c r="N62" i="8" s="1"/>
  <c r="N38" i="8"/>
  <c r="I62" i="8"/>
  <c r="K62" i="8" s="1"/>
  <c r="K38" i="8"/>
  <c r="K60" i="8"/>
</calcChain>
</file>

<file path=xl/sharedStrings.xml><?xml version="1.0" encoding="utf-8"?>
<sst xmlns="http://schemas.openxmlformats.org/spreadsheetml/2006/main" count="114" uniqueCount="70">
  <si>
    <t>ＮＯ．１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</si>
  <si>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</si>
  <si>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</si>
  <si>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</si>
  <si>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</si>
  <si>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（千円）</t>
  </si>
  <si>
    <t>ＮＯ．２</t>
  </si>
  <si>
    <t>　　　　　海　　　外　　　旅　　　行</t>
  </si>
  <si>
    <t>　　　　外　　国　　人　　旅　　行　＊1</t>
  </si>
  <si>
    <t>前年同月取</t>
  </si>
  <si>
    <t>前年同</t>
  </si>
  <si>
    <t>　扱額（千円）</t>
  </si>
  <si>
    <t xml:space="preserve"> 月比％</t>
  </si>
  <si>
    <t>主　　要　　旅　　行　　業　　者　　の　　旅　　行　　取　　扱　　状　　況　　速　　報</t>
  </si>
  <si>
    <t>各　社　別　内　訳　（令和2年12月分）</t>
    <rPh sb="11" eb="13">
      <t>レイワ</t>
    </rPh>
    <rPh sb="14" eb="15">
      <t>ネン</t>
    </rPh>
    <rPh sb="17" eb="18">
      <t>ガツ</t>
    </rPh>
    <phoneticPr fontId="5"/>
  </si>
  <si>
    <t>前年同月取</t>
    <rPh sb="2" eb="4">
      <t>ドウゲツ</t>
    </rPh>
    <phoneticPr fontId="5"/>
  </si>
  <si>
    <t>前年同</t>
    <rPh sb="2" eb="3">
      <t>ドウ</t>
    </rPh>
    <phoneticPr fontId="5"/>
  </si>
  <si>
    <t>　扱額（千円）</t>
    <rPh sb="1" eb="2">
      <t>アツカ</t>
    </rPh>
    <rPh sb="2" eb="3">
      <t>ガク</t>
    </rPh>
    <rPh sb="4" eb="6">
      <t>センエン</t>
    </rPh>
    <phoneticPr fontId="5"/>
  </si>
  <si>
    <t xml:space="preserve"> 月比％</t>
    <rPh sb="1" eb="2">
      <t>ゲツ</t>
    </rPh>
    <rPh sb="2" eb="3">
      <t>ヒ</t>
    </rPh>
    <phoneticPr fontId="5"/>
  </si>
  <si>
    <t>JTB（9社計　＊2）</t>
    <phoneticPr fontId="5"/>
  </si>
  <si>
    <t>エイチ・アイ・エス（6社計　＊3）</t>
  </si>
  <si>
    <t>KNT-CTホールディングス（13社計　＊4）</t>
  </si>
  <si>
    <t>（株）日本旅行</t>
  </si>
  <si>
    <t>阪急交通社（3社計　＊5）</t>
  </si>
  <si>
    <t>（株）ジャルパック</t>
  </si>
  <si>
    <t>ANAセールス（株）</t>
  </si>
  <si>
    <t>東武トップツアーズ（株）</t>
    <phoneticPr fontId="5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</si>
  <si>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</si>
  <si>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</si>
  <si>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</si>
  <si>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</si>
  <si>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</si>
  <si>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</si>
  <si>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</si>
  <si>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5"/>
  </si>
  <si>
    <t>日通旅行（株）</t>
  </si>
  <si>
    <t>株式会社HTB-BCDトラベル</t>
  </si>
  <si>
    <t>西鉄旅行（株）</t>
  </si>
  <si>
    <t>（株）エヌオーイー</t>
    <phoneticPr fontId="5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</si>
  <si>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</si>
  <si>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</si>
  <si>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</si>
  <si>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</si>
  <si>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5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</si>
  <si>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</si>
  <si>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</si>
  <si>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</si>
  <si>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</si>
  <si>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</si>
  <si>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</si>
  <si>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</si>
  <si>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</si>
  <si>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</si>
  <si>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</si>
  <si>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</si>
  <si>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</si>
  <si>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</si>
  <si>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</si>
  <si>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</si>
  <si>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</si>
  <si>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（株）トラベル日本</t>
  </si>
  <si>
    <t>テック航空サービス（株）</t>
    <phoneticPr fontId="5"/>
  </si>
  <si>
    <t>西武トラベル（株）</t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</si>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</sst>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8"/>
      <color indexed="16"/>
      <name val="Century Schoolbook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" fontId="8" fillId="0" borderId="0">
      <alignment horizontal="right"/>
    </xf>
  </cellStyleXfs>
  <cellXfs count="65">
    <xf numFmtId="0" fontId="0" fillId="0" borderId="0" xfId="0"/>
    <xf numFmtId="0" fontId="3" fillId="0" borderId="0" xfId="4" applyFont="1" applyFill="1"/>
    <xf numFmtId="0" fontId="3" fillId="0" borderId="0" xfId="4" applyFont="1" applyFill="1" applyAlignment="1">
      <alignment horizontal="center"/>
    </xf>
    <xf numFmtId="0" fontId="3" fillId="0" borderId="1" xfId="4" applyFont="1" applyFill="1" applyBorder="1"/>
    <xf numFmtId="0" fontId="3" fillId="0" borderId="2" xfId="4" applyFont="1" applyFill="1" applyBorder="1"/>
    <xf numFmtId="0" fontId="3" fillId="0" borderId="3" xfId="4" applyFont="1" applyFill="1" applyBorder="1"/>
    <xf numFmtId="0" fontId="3" fillId="0" borderId="4" xfId="4" applyFont="1" applyFill="1" applyBorder="1"/>
    <xf numFmtId="0" fontId="3" fillId="0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6" xfId="4" applyFont="1" applyFill="1" applyBorder="1"/>
    <xf numFmtId="0" fontId="3" fillId="0" borderId="7" xfId="4" applyFont="1" applyFill="1" applyBorder="1" applyAlignment="1">
      <alignment horizontal="right"/>
    </xf>
    <xf numFmtId="0" fontId="3" fillId="0" borderId="7" xfId="4" applyFont="1" applyFill="1" applyBorder="1"/>
    <xf numFmtId="0" fontId="3" fillId="0" borderId="6" xfId="4" applyFont="1" applyFill="1" applyBorder="1" applyAlignment="1">
      <alignment horizontal="right"/>
    </xf>
    <xf numFmtId="38" fontId="3" fillId="0" borderId="1" xfId="5" applyFont="1" applyFill="1" applyBorder="1"/>
    <xf numFmtId="38" fontId="3" fillId="0" borderId="2" xfId="5" applyFont="1" applyFill="1" applyBorder="1" applyProtection="1">
      <protection locked="0"/>
    </xf>
    <xf numFmtId="176" fontId="3" fillId="0" borderId="5" xfId="4" applyNumberFormat="1" applyFont="1" applyFill="1" applyBorder="1"/>
    <xf numFmtId="38" fontId="3" fillId="0" borderId="1" xfId="5" applyFont="1" applyFill="1" applyBorder="1" applyProtection="1">
      <protection locked="0"/>
    </xf>
    <xf numFmtId="176" fontId="3" fillId="0" borderId="8" xfId="4" applyNumberFormat="1" applyFont="1" applyFill="1" applyBorder="1"/>
    <xf numFmtId="38" fontId="3" fillId="0" borderId="5" xfId="6" applyFont="1" applyFill="1" applyBorder="1" applyAlignment="1">
      <alignment vertical="center"/>
    </xf>
    <xf numFmtId="176" fontId="3" fillId="0" borderId="5" xfId="4" applyNumberFormat="1" applyFont="1" applyFill="1" applyBorder="1" applyAlignment="1">
      <alignment vertical="center"/>
    </xf>
    <xf numFmtId="176" fontId="3" fillId="0" borderId="8" xfId="4" applyNumberFormat="1" applyFont="1" applyFill="1" applyBorder="1" applyAlignment="1">
      <alignment vertical="center"/>
    </xf>
    <xf numFmtId="38" fontId="3" fillId="0" borderId="5" xfId="6" applyFont="1" applyFill="1" applyBorder="1"/>
    <xf numFmtId="38" fontId="3" fillId="0" borderId="8" xfId="6" applyFont="1" applyFill="1" applyBorder="1" applyProtection="1">
      <protection locked="0"/>
    </xf>
    <xf numFmtId="38" fontId="3" fillId="0" borderId="5" xfId="6" applyFont="1" applyFill="1" applyBorder="1" applyProtection="1">
      <protection locked="0"/>
    </xf>
    <xf numFmtId="176" fontId="3" fillId="0" borderId="8" xfId="4" applyNumberFormat="1" applyFont="1" applyFill="1" applyBorder="1" applyAlignment="1">
      <alignment horizontal="center"/>
    </xf>
    <xf numFmtId="38" fontId="3" fillId="0" borderId="0" xfId="4" applyNumberFormat="1" applyFont="1" applyFill="1"/>
    <xf numFmtId="176" fontId="3" fillId="0" borderId="9" xfId="4" applyNumberFormat="1" applyFont="1" applyFill="1" applyBorder="1"/>
    <xf numFmtId="176" fontId="3" fillId="0" borderId="0" xfId="4" applyNumberFormat="1" applyFont="1" applyFill="1"/>
    <xf numFmtId="0" fontId="3" fillId="0" borderId="0" xfId="4" applyFont="1" applyFill="1" applyAlignment="1" applyProtection="1">
      <alignment horizontal="centerContinuous"/>
      <protection locked="0"/>
    </xf>
    <xf numFmtId="0" fontId="3" fillId="0" borderId="0" xfId="4" applyFont="1" applyFill="1" applyAlignment="1">
      <alignment horizontal="centerContinuous"/>
    </xf>
    <xf numFmtId="0" fontId="6" fillId="0" borderId="0" xfId="4" applyFont="1" applyFill="1"/>
    <xf numFmtId="0" fontId="3" fillId="0" borderId="5" xfId="4" applyFont="1" applyFill="1" applyBorder="1" applyAlignment="1">
      <alignment horizontal="center"/>
    </xf>
    <xf numFmtId="0" fontId="7" fillId="0" borderId="0" xfId="4" applyFont="1" applyFill="1"/>
    <xf numFmtId="38" fontId="7" fillId="0" borderId="0" xfId="4" applyNumberFormat="1" applyFont="1" applyFill="1"/>
    <xf numFmtId="0" fontId="3" fillId="0" borderId="9" xfId="4" applyFont="1" applyFill="1" applyBorder="1" applyAlignment="1">
      <alignment horizontal="center"/>
    </xf>
    <xf numFmtId="38" fontId="0" fillId="0" borderId="9" xfId="6" applyFont="1" applyFill="1" applyBorder="1"/>
    <xf numFmtId="38" fontId="0" fillId="0" borderId="0" xfId="6" applyFont="1" applyFill="1"/>
    <xf numFmtId="0" fontId="3" fillId="0" borderId="10" xfId="4" applyFont="1" applyFill="1" applyBorder="1"/>
    <xf numFmtId="0" fontId="3" fillId="0" borderId="8" xfId="4" applyFont="1" applyFill="1" applyBorder="1" applyAlignment="1">
      <alignment horizontal="center"/>
    </xf>
    <xf numFmtId="0" fontId="3" fillId="0" borderId="8" xfId="4" applyFont="1" applyFill="1" applyBorder="1"/>
    <xf numFmtId="0" fontId="3" fillId="0" borderId="0" xfId="4" applyFont="1" applyFill="1" applyAlignment="1">
      <alignment horizontal="left" shrinkToFit="1"/>
    </xf>
    <xf numFmtId="0" fontId="3" fillId="0" borderId="0" xfId="4" applyFont="1" applyFill="1" applyAlignment="1">
      <alignment wrapText="1"/>
    </xf>
    <xf numFmtId="0" fontId="3" fillId="0" borderId="5" xfId="4" applyFont="1" applyFill="1" applyBorder="1" applyAlignment="1">
      <alignment shrinkToFit="1"/>
    </xf>
    <xf numFmtId="38" fontId="0" fillId="0" borderId="5" xfId="6" applyFont="1" applyFill="1" applyBorder="1"/>
    <xf numFmtId="38" fontId="0" fillId="0" borderId="8" xfId="6" applyFont="1" applyFill="1" applyBorder="1" applyProtection="1">
      <protection locked="0"/>
    </xf>
    <xf numFmtId="38" fontId="0" fillId="0" borderId="5" xfId="6" applyFont="1" applyFill="1" applyBorder="1" applyProtection="1">
      <protection locked="0"/>
    </xf>
    <xf numFmtId="38" fontId="0" fillId="0" borderId="5" xfId="6" applyFont="1" applyFill="1" applyBorder="1" applyAlignment="1">
      <alignment vertical="center"/>
    </xf>
    <xf numFmtId="38" fontId="1" fillId="0" borderId="5" xfId="6" applyFont="1" applyFill="1" applyBorder="1" applyAlignment="1">
      <alignment vertical="center"/>
    </xf>
    <xf numFmtId="38" fontId="1" fillId="0" borderId="5" xfId="6" applyFont="1" applyFill="1" applyBorder="1" applyAlignment="1" applyProtection="1">
      <alignment vertical="center"/>
      <protection locked="0"/>
    </xf>
    <xf numFmtId="38" fontId="1" fillId="0" borderId="5" xfId="6" applyFont="1" applyFill="1" applyBorder="1"/>
    <xf numFmtId="38" fontId="1" fillId="0" borderId="8" xfId="6" applyFont="1" applyFill="1" applyBorder="1" applyProtection="1">
      <protection locked="0"/>
    </xf>
    <xf numFmtId="38" fontId="1" fillId="0" borderId="5" xfId="6" applyNumberFormat="1" applyFont="1" applyFill="1" applyBorder="1"/>
    <xf numFmtId="38" fontId="1" fillId="0" borderId="8" xfId="6" applyNumberFormat="1" applyFont="1" applyFill="1" applyBorder="1" applyProtection="1">
      <protection locked="0"/>
    </xf>
    <xf numFmtId="38" fontId="0" fillId="0" borderId="8" xfId="6" applyNumberFormat="1" applyFont="1" applyFill="1" applyBorder="1" applyAlignment="1" applyProtection="1">
      <alignment horizontal="right"/>
      <protection locked="0"/>
    </xf>
    <xf numFmtId="38" fontId="1" fillId="0" borderId="5" xfId="6" applyFont="1" applyFill="1" applyBorder="1" applyProtection="1">
      <protection locked="0"/>
    </xf>
    <xf numFmtId="0" fontId="3" fillId="0" borderId="5" xfId="4" applyFont="1" applyFill="1" applyBorder="1" applyAlignment="1">
      <alignment horizontal="left" shrinkToFit="1"/>
    </xf>
    <xf numFmtId="38" fontId="0" fillId="0" borderId="8" xfId="6" applyFont="1" applyFill="1" applyBorder="1" applyAlignment="1" applyProtection="1">
      <alignment shrinkToFit="1"/>
      <protection locked="0"/>
    </xf>
    <xf numFmtId="38" fontId="1" fillId="0" borderId="1" xfId="6" applyFont="1" applyFill="1" applyBorder="1" applyProtection="1">
      <protection locked="0"/>
    </xf>
    <xf numFmtId="38" fontId="1" fillId="0" borderId="11" xfId="6" applyFont="1" applyFill="1" applyBorder="1" applyProtection="1">
      <protection locked="0"/>
    </xf>
    <xf numFmtId="0" fontId="3" fillId="0" borderId="8" xfId="4" applyFont="1" applyFill="1" applyBorder="1" applyAlignment="1">
      <alignment shrinkToFit="1"/>
    </xf>
    <xf numFmtId="38" fontId="4" fillId="0" borderId="5" xfId="6" applyFont="1" applyFill="1" applyBorder="1"/>
    <xf numFmtId="38" fontId="4" fillId="0" borderId="8" xfId="6" applyFont="1" applyFill="1" applyBorder="1" applyProtection="1">
      <protection locked="0"/>
    </xf>
    <xf numFmtId="0" fontId="3" fillId="0" borderId="3" xfId="4" applyFont="1" applyFill="1" applyBorder="1" applyAlignment="1">
      <alignment horizontal="left" shrinkToFit="1"/>
    </xf>
    <xf numFmtId="0" fontId="3" fillId="0" borderId="0" xfId="4" applyFont="1" applyFill="1" applyAlignment="1">
      <alignment vertical="top" wrapText="1"/>
    </xf>
    <xf numFmtId="38" fontId="1" fillId="0" borderId="5" xfId="7" applyNumberFormat="1" applyFont="1" applyFill="1" applyBorder="1" applyAlignment="1"/>
  </cellXfs>
  <cellStyles count="8">
    <cellStyle name="revised" xfId="7"/>
    <cellStyle name="桁区切り 2" xfId="3"/>
    <cellStyle name="桁区切り 2 2" xfId="6"/>
    <cellStyle name="桁区切り 5" xfId="1"/>
    <cellStyle name="桁区切り 5 2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62</xdr:row>
      <xdr:rowOff>107156</xdr:rowOff>
    </xdr:from>
    <xdr:to>
      <xdr:col>15</xdr:col>
      <xdr:colOff>305435</xdr:colOff>
      <xdr:row>88</xdr:row>
      <xdr:rowOff>144145</xdr:rowOff>
    </xdr:to>
    <xdr:sp macro="" textlink="">
      <xdr:nvSpPr>
        <xdr:cNvPr id="4" name="テキスト ボックス 3"/>
        <xdr:cNvSpPr txBox="1"/>
      </xdr:nvSpPr>
      <xdr:spPr>
        <a:xfrm>
          <a:off x="631031" y="13656469"/>
          <a:ext cx="14295279" cy="49185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47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view="pageBreakPreview" zoomScale="80" zoomScaleSheetLayoutView="80" workbookViewId="0">
      <pane xSplit="2" ySplit="6" topLeftCell="C43" activePane="bottomRight" state="frozen"/>
      <selection pane="topRight"/>
      <selection pane="bottomLeft"/>
      <selection pane="bottomRight" activeCell="G48" sqref="G48"/>
    </sheetView>
  </sheetViews>
  <sheetFormatPr defaultRowHeight="13.5"/>
  <cols>
    <col min="1" max="1" width="3.875" style="1" customWidth="1"/>
    <col min="2" max="2" width="32.125" style="1" customWidth="1"/>
    <col min="3" max="4" width="14.875" style="1" customWidth="1"/>
    <col min="5" max="5" width="7.875" style="1" customWidth="1"/>
    <col min="6" max="6" width="15.125" style="1" customWidth="1"/>
    <col min="7" max="7" width="14.875" style="1" customWidth="1"/>
    <col min="8" max="8" width="9.375" style="1" customWidth="1"/>
    <col min="9" max="10" width="14.875" style="1" customWidth="1"/>
    <col min="11" max="11" width="8" style="1" customWidth="1"/>
    <col min="12" max="13" width="14.875" style="1" customWidth="1"/>
    <col min="14" max="14" width="8.125" style="1" customWidth="1"/>
    <col min="15" max="15" width="3.5" style="1" customWidth="1"/>
    <col min="16" max="17" width="14" style="1" bestFit="1" customWidth="1"/>
    <col min="18" max="18" width="11.5" style="1" bestFit="1" customWidth="1"/>
    <col min="19" max="19" width="9" style="1" customWidth="1"/>
    <col min="20" max="16384" width="9" style="1"/>
  </cols>
  <sheetData>
    <row r="1" spans="1:14" ht="16.5" customHeight="1">
      <c r="B1" s="28" t="s">
        <v>13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6.5" customHeight="1">
      <c r="B2" s="28" t="s">
        <v>14</v>
      </c>
      <c r="C2" s="29"/>
      <c r="D2" s="29"/>
      <c r="E2" s="29"/>
      <c r="F2" s="28"/>
      <c r="G2" s="28"/>
      <c r="H2" s="28"/>
      <c r="I2" s="29"/>
      <c r="J2" s="29"/>
      <c r="K2" s="29"/>
      <c r="L2" s="29"/>
      <c r="M2" s="29"/>
      <c r="N2" s="29"/>
    </row>
    <row r="3" spans="1:14" ht="16.5" customHeight="1">
      <c r="B3" s="30"/>
      <c r="N3" s="2" t="s">
        <v>0</v>
      </c>
    </row>
    <row r="4" spans="1:14" ht="16.5" customHeight="1">
      <c r="B4" s="3"/>
      <c r="C4" s="4" t="s">
        <v>7</v>
      </c>
      <c r="D4" s="5"/>
      <c r="E4" s="3"/>
      <c r="F4" s="3" t="s">
        <v>8</v>
      </c>
      <c r="G4" s="5"/>
      <c r="H4" s="5"/>
      <c r="I4" s="3" t="s">
        <v>1</v>
      </c>
      <c r="J4" s="4"/>
      <c r="K4" s="5"/>
      <c r="L4" s="4" t="s">
        <v>2</v>
      </c>
      <c r="M4" s="5"/>
      <c r="N4" s="6"/>
    </row>
    <row r="5" spans="1:14" ht="17.100000000000001" customHeight="1">
      <c r="B5" s="31" t="s">
        <v>3</v>
      </c>
      <c r="C5" s="7" t="s">
        <v>4</v>
      </c>
      <c r="D5" s="8" t="s">
        <v>15</v>
      </c>
      <c r="E5" s="7" t="s">
        <v>16</v>
      </c>
      <c r="F5" s="7" t="s">
        <v>4</v>
      </c>
      <c r="G5" s="7" t="s">
        <v>15</v>
      </c>
      <c r="H5" s="7" t="s">
        <v>16</v>
      </c>
      <c r="I5" s="7" t="s">
        <v>4</v>
      </c>
      <c r="J5" s="7" t="s">
        <v>15</v>
      </c>
      <c r="K5" s="8" t="s">
        <v>16</v>
      </c>
      <c r="L5" s="7" t="s">
        <v>4</v>
      </c>
      <c r="M5" s="7" t="s">
        <v>15</v>
      </c>
      <c r="N5" s="7" t="s">
        <v>16</v>
      </c>
    </row>
    <row r="6" spans="1:14" ht="17.100000000000001" customHeight="1">
      <c r="B6" s="9"/>
      <c r="C6" s="10" t="s">
        <v>5</v>
      </c>
      <c r="D6" s="11" t="s">
        <v>17</v>
      </c>
      <c r="E6" s="9" t="s">
        <v>18</v>
      </c>
      <c r="F6" s="10" t="s">
        <v>5</v>
      </c>
      <c r="G6" s="9" t="s">
        <v>17</v>
      </c>
      <c r="H6" s="9" t="s">
        <v>18</v>
      </c>
      <c r="I6" s="10" t="s">
        <v>5</v>
      </c>
      <c r="J6" s="9" t="s">
        <v>17</v>
      </c>
      <c r="K6" s="11" t="s">
        <v>18</v>
      </c>
      <c r="L6" s="12" t="s">
        <v>5</v>
      </c>
      <c r="M6" s="9" t="s">
        <v>17</v>
      </c>
      <c r="N6" s="9" t="s">
        <v>18</v>
      </c>
    </row>
    <row r="7" spans="1:14" s="32" customFormat="1" ht="17.100000000000001" customHeight="1">
      <c r="A7" s="1">
        <v>1</v>
      </c>
      <c r="B7" s="42" t="s">
        <v>19</v>
      </c>
      <c r="C7" s="13">
        <v>1806175</v>
      </c>
      <c r="D7" s="14">
        <v>49230762</v>
      </c>
      <c r="E7" s="15">
        <f>IF(OR(C7=0,D7=0),"　　－　　",ROUND(C7/D7*100,1))</f>
        <v>3.7</v>
      </c>
      <c r="F7" s="16">
        <v>619196</v>
      </c>
      <c r="G7" s="14">
        <v>6341785</v>
      </c>
      <c r="H7" s="17">
        <f t="shared" ref="H7:H8" si="0">IF(OR(F7=0,G7=0),"　　－　　",ROUND(F7/G7*100,1))</f>
        <v>9.8000000000000007</v>
      </c>
      <c r="I7" s="13">
        <v>46601034</v>
      </c>
      <c r="J7" s="14">
        <v>79167944</v>
      </c>
      <c r="K7" s="15">
        <f t="shared" ref="K7:K38" si="1">IF(OR(I7=0,J7=0),"　　－　　",ROUND(I7/J7*100,1))</f>
        <v>58.9</v>
      </c>
      <c r="L7" s="43">
        <f>C7+F7+I7</f>
        <v>49026405</v>
      </c>
      <c r="M7" s="18">
        <f>D7+G7+J7</f>
        <v>134740491</v>
      </c>
      <c r="N7" s="15">
        <f t="shared" ref="N7:N38" si="2">IF(OR(L7=0,M7=0),"　　－　　",ROUND(L7/M7*100,1))</f>
        <v>36.4</v>
      </c>
    </row>
    <row r="8" spans="1:14" ht="17.100000000000001" customHeight="1">
      <c r="A8" s="1">
        <v>2</v>
      </c>
      <c r="B8" s="42" t="s">
        <v>20</v>
      </c>
      <c r="C8" s="43">
        <v>503415</v>
      </c>
      <c r="D8" s="44">
        <v>35221085</v>
      </c>
      <c r="E8" s="15">
        <f t="shared" ref="E8:E38" si="3">IF(OR(C8=0,D8=0),"　　－　　",ROUND(C8/D8*100,1))</f>
        <v>1.4</v>
      </c>
      <c r="F8" s="45">
        <v>6578</v>
      </c>
      <c r="G8" s="44">
        <v>1925485</v>
      </c>
      <c r="H8" s="17">
        <f t="shared" si="0"/>
        <v>0.3</v>
      </c>
      <c r="I8" s="43">
        <v>4917317</v>
      </c>
      <c r="J8" s="44">
        <v>3445963</v>
      </c>
      <c r="K8" s="15">
        <f t="shared" si="1"/>
        <v>142.69999999999999</v>
      </c>
      <c r="L8" s="43">
        <v>5427312</v>
      </c>
      <c r="M8" s="18">
        <v>40592534</v>
      </c>
      <c r="N8" s="15">
        <f t="shared" si="2"/>
        <v>13.4</v>
      </c>
    </row>
    <row r="9" spans="1:14" s="32" customFormat="1" ht="17.100000000000001" customHeight="1">
      <c r="A9" s="1">
        <v>3</v>
      </c>
      <c r="B9" s="42" t="s">
        <v>21</v>
      </c>
      <c r="C9" s="43">
        <v>113146</v>
      </c>
      <c r="D9" s="44">
        <v>12015987</v>
      </c>
      <c r="E9" s="15">
        <f t="shared" si="3"/>
        <v>0.9</v>
      </c>
      <c r="F9" s="45">
        <v>399838</v>
      </c>
      <c r="G9" s="44">
        <v>1865687</v>
      </c>
      <c r="H9" s="17">
        <f>IF(OR(F9=0,G9=0),"　　－　　",ROUND(F9/G9*100,1))</f>
        <v>21.4</v>
      </c>
      <c r="I9" s="43">
        <v>15213166</v>
      </c>
      <c r="J9" s="44">
        <v>21530016</v>
      </c>
      <c r="K9" s="17">
        <f t="shared" si="1"/>
        <v>70.7</v>
      </c>
      <c r="L9" s="43">
        <f t="shared" ref="L9:M24" si="4">C9+F9+I9</f>
        <v>15726150</v>
      </c>
      <c r="M9" s="43">
        <f t="shared" si="4"/>
        <v>35411690</v>
      </c>
      <c r="N9" s="15">
        <f t="shared" si="2"/>
        <v>44.4</v>
      </c>
    </row>
    <row r="10" spans="1:14" s="32" customFormat="1" ht="16.5" customHeight="1">
      <c r="A10" s="1">
        <v>4</v>
      </c>
      <c r="B10" s="42" t="s">
        <v>22</v>
      </c>
      <c r="C10" s="44">
        <v>311916</v>
      </c>
      <c r="D10" s="45">
        <v>9212327</v>
      </c>
      <c r="E10" s="17">
        <f t="shared" si="3"/>
        <v>3.4</v>
      </c>
      <c r="F10" s="44">
        <v>195473</v>
      </c>
      <c r="G10" s="45">
        <v>3255999</v>
      </c>
      <c r="H10" s="17">
        <f>IF(OR(F10=0,G10=0),"　　－　　",ROUND(F10/G10*100,1))</f>
        <v>6</v>
      </c>
      <c r="I10" s="44">
        <v>11860570</v>
      </c>
      <c r="J10" s="45">
        <v>20848259</v>
      </c>
      <c r="K10" s="15">
        <f t="shared" si="1"/>
        <v>56.9</v>
      </c>
      <c r="L10" s="46">
        <f t="shared" si="4"/>
        <v>12367959</v>
      </c>
      <c r="M10" s="46">
        <f t="shared" si="4"/>
        <v>33316585</v>
      </c>
      <c r="N10" s="15">
        <f t="shared" si="2"/>
        <v>37.1</v>
      </c>
    </row>
    <row r="11" spans="1:14" s="32" customFormat="1" ht="17.100000000000001" customHeight="1">
      <c r="A11" s="1">
        <v>5</v>
      </c>
      <c r="B11" s="42" t="s">
        <v>23</v>
      </c>
      <c r="C11" s="47">
        <v>348404</v>
      </c>
      <c r="D11" s="48">
        <v>16631920</v>
      </c>
      <c r="E11" s="19">
        <f t="shared" si="3"/>
        <v>2.1</v>
      </c>
      <c r="F11" s="48">
        <v>1459</v>
      </c>
      <c r="G11" s="48">
        <v>75953</v>
      </c>
      <c r="H11" s="20">
        <f>IF(OR(F11=0,G11=0),"　　－　　",ROUND(F11/G11*100,1))</f>
        <v>1.9</v>
      </c>
      <c r="I11" s="47">
        <v>10199414</v>
      </c>
      <c r="J11" s="48">
        <v>8460129</v>
      </c>
      <c r="K11" s="20">
        <f t="shared" si="1"/>
        <v>120.6</v>
      </c>
      <c r="L11" s="46">
        <f t="shared" si="4"/>
        <v>10549277</v>
      </c>
      <c r="M11" s="46">
        <f t="shared" si="4"/>
        <v>25168002</v>
      </c>
      <c r="N11" s="19">
        <f t="shared" si="2"/>
        <v>41.9</v>
      </c>
    </row>
    <row r="12" spans="1:14" s="32" customFormat="1" ht="17.100000000000001" customHeight="1">
      <c r="A12" s="1">
        <v>6</v>
      </c>
      <c r="B12" s="42" t="s">
        <v>24</v>
      </c>
      <c r="C12" s="43">
        <v>545</v>
      </c>
      <c r="D12" s="44">
        <v>3933866</v>
      </c>
      <c r="E12" s="19">
        <f t="shared" si="3"/>
        <v>0</v>
      </c>
      <c r="F12" s="45">
        <v>1297</v>
      </c>
      <c r="G12" s="44">
        <v>8367</v>
      </c>
      <c r="H12" s="20">
        <f t="shared" ref="H12:H38" si="5">IF(OR(F12=0,G12=0),"　　－　　",ROUND(F12/G12*100,1))</f>
        <v>15.5</v>
      </c>
      <c r="I12" s="43">
        <v>8118600</v>
      </c>
      <c r="J12" s="44">
        <v>10283749</v>
      </c>
      <c r="K12" s="20">
        <f t="shared" si="1"/>
        <v>78.900000000000006</v>
      </c>
      <c r="L12" s="46">
        <f t="shared" si="4"/>
        <v>8120442</v>
      </c>
      <c r="M12" s="46">
        <f t="shared" si="4"/>
        <v>14225982</v>
      </c>
      <c r="N12" s="19">
        <f t="shared" si="2"/>
        <v>57.1</v>
      </c>
    </row>
    <row r="13" spans="1:14" s="32" customFormat="1" ht="17.100000000000001" customHeight="1">
      <c r="A13" s="1">
        <v>7</v>
      </c>
      <c r="B13" s="42" t="s">
        <v>25</v>
      </c>
      <c r="C13" s="44">
        <v>90312</v>
      </c>
      <c r="D13" s="45">
        <v>1941933</v>
      </c>
      <c r="E13" s="19">
        <f t="shared" si="3"/>
        <v>4.7</v>
      </c>
      <c r="F13" s="44">
        <v>754</v>
      </c>
      <c r="G13" s="44">
        <v>129696</v>
      </c>
      <c r="H13" s="20">
        <f t="shared" si="5"/>
        <v>0.6</v>
      </c>
      <c r="I13" s="44">
        <v>6005003</v>
      </c>
      <c r="J13" s="45">
        <v>11183255</v>
      </c>
      <c r="K13" s="20">
        <f t="shared" si="1"/>
        <v>53.7</v>
      </c>
      <c r="L13" s="46">
        <f t="shared" si="4"/>
        <v>6096069</v>
      </c>
      <c r="M13" s="46">
        <f t="shared" si="4"/>
        <v>13254884</v>
      </c>
      <c r="N13" s="19">
        <f t="shared" si="2"/>
        <v>46</v>
      </c>
    </row>
    <row r="14" spans="1:14" s="32" customFormat="1" ht="17.100000000000001" customHeight="1">
      <c r="A14" s="1">
        <v>8</v>
      </c>
      <c r="B14" s="42" t="s">
        <v>26</v>
      </c>
      <c r="C14" s="43">
        <v>74834</v>
      </c>
      <c r="D14" s="44">
        <v>2523769</v>
      </c>
      <c r="E14" s="17">
        <f t="shared" si="3"/>
        <v>3</v>
      </c>
      <c r="F14" s="45">
        <v>73114</v>
      </c>
      <c r="G14" s="44">
        <v>785873</v>
      </c>
      <c r="H14" s="20">
        <f t="shared" si="5"/>
        <v>9.3000000000000007</v>
      </c>
      <c r="I14" s="43">
        <v>4385910</v>
      </c>
      <c r="J14" s="44">
        <v>8315624</v>
      </c>
      <c r="K14" s="15">
        <f t="shared" si="1"/>
        <v>52.7</v>
      </c>
      <c r="L14" s="46">
        <f t="shared" si="4"/>
        <v>4533858</v>
      </c>
      <c r="M14" s="46">
        <f t="shared" si="4"/>
        <v>11625266</v>
      </c>
      <c r="N14" s="19">
        <f t="shared" si="2"/>
        <v>39</v>
      </c>
    </row>
    <row r="15" spans="1:14" s="32" customFormat="1" ht="17.100000000000001" customHeight="1">
      <c r="A15" s="1">
        <v>9</v>
      </c>
      <c r="B15" s="42" t="s">
        <v>27</v>
      </c>
      <c r="C15" s="21">
        <v>0</v>
      </c>
      <c r="D15" s="22">
        <v>151033</v>
      </c>
      <c r="E15" s="17" t="str">
        <f t="shared" si="3"/>
        <v>　　－　　</v>
      </c>
      <c r="F15" s="23">
        <v>1069</v>
      </c>
      <c r="G15" s="22">
        <v>195082</v>
      </c>
      <c r="H15" s="17">
        <f t="shared" si="5"/>
        <v>0.5</v>
      </c>
      <c r="I15" s="21">
        <v>2947548</v>
      </c>
      <c r="J15" s="22">
        <v>7313722</v>
      </c>
      <c r="K15" s="15">
        <f t="shared" si="1"/>
        <v>40.299999999999997</v>
      </c>
      <c r="L15" s="46">
        <f t="shared" si="4"/>
        <v>2948617</v>
      </c>
      <c r="M15" s="46">
        <f t="shared" si="4"/>
        <v>7659837</v>
      </c>
      <c r="N15" s="19">
        <f t="shared" si="2"/>
        <v>38.5</v>
      </c>
    </row>
    <row r="16" spans="1:14" s="32" customFormat="1" ht="17.100000000000001" customHeight="1">
      <c r="A16" s="1">
        <v>10</v>
      </c>
      <c r="B16" s="42" t="s">
        <v>28</v>
      </c>
      <c r="C16" s="43">
        <v>16632</v>
      </c>
      <c r="D16" s="44">
        <v>1236328</v>
      </c>
      <c r="E16" s="15">
        <f t="shared" si="3"/>
        <v>1.3</v>
      </c>
      <c r="F16" s="45">
        <v>1138</v>
      </c>
      <c r="G16" s="44">
        <v>199631</v>
      </c>
      <c r="H16" s="17">
        <f t="shared" si="5"/>
        <v>0.6</v>
      </c>
      <c r="I16" s="43">
        <v>3361260</v>
      </c>
      <c r="J16" s="44">
        <v>5830261</v>
      </c>
      <c r="K16" s="17">
        <f t="shared" si="1"/>
        <v>57.7</v>
      </c>
      <c r="L16" s="43">
        <f t="shared" si="4"/>
        <v>3379030</v>
      </c>
      <c r="M16" s="43">
        <f t="shared" si="4"/>
        <v>7266220</v>
      </c>
      <c r="N16" s="15">
        <f t="shared" si="2"/>
        <v>46.5</v>
      </c>
    </row>
    <row r="17" spans="1:14" s="32" customFormat="1" ht="17.100000000000001" customHeight="1">
      <c r="A17" s="1">
        <v>11</v>
      </c>
      <c r="B17" s="42" t="s">
        <v>29</v>
      </c>
      <c r="C17" s="43">
        <v>6502</v>
      </c>
      <c r="D17" s="43">
        <v>518508</v>
      </c>
      <c r="E17" s="15">
        <f t="shared" si="3"/>
        <v>1.3</v>
      </c>
      <c r="F17" s="45">
        <v>694</v>
      </c>
      <c r="G17" s="45">
        <v>90121</v>
      </c>
      <c r="H17" s="17">
        <f t="shared" si="5"/>
        <v>0.8</v>
      </c>
      <c r="I17" s="43">
        <v>1060381</v>
      </c>
      <c r="J17" s="43">
        <v>3916293</v>
      </c>
      <c r="K17" s="17">
        <f t="shared" si="1"/>
        <v>27.1</v>
      </c>
      <c r="L17" s="43">
        <f t="shared" si="4"/>
        <v>1067577</v>
      </c>
      <c r="M17" s="43">
        <f t="shared" si="4"/>
        <v>4524922</v>
      </c>
      <c r="N17" s="15">
        <f t="shared" si="2"/>
        <v>23.6</v>
      </c>
    </row>
    <row r="18" spans="1:14" s="32" customFormat="1" ht="16.5" customHeight="1">
      <c r="A18" s="1">
        <v>12</v>
      </c>
      <c r="B18" s="42" t="s">
        <v>30</v>
      </c>
      <c r="C18" s="44">
        <v>0</v>
      </c>
      <c r="D18" s="45">
        <v>374010</v>
      </c>
      <c r="E18" s="15" t="str">
        <f t="shared" si="3"/>
        <v>　　－　　</v>
      </c>
      <c r="F18" s="44">
        <v>0</v>
      </c>
      <c r="G18" s="45">
        <v>0</v>
      </c>
      <c r="H18" s="17" t="str">
        <f>IF(OR(F18=0,G18=0),"　　－　　",ROUND(F18/G18*100,1))</f>
        <v>　　－　　</v>
      </c>
      <c r="I18" s="44">
        <v>2846310</v>
      </c>
      <c r="J18" s="45">
        <v>4307950</v>
      </c>
      <c r="K18" s="17">
        <f t="shared" si="1"/>
        <v>66.099999999999994</v>
      </c>
      <c r="L18" s="43">
        <f>C18+F18+I18</f>
        <v>2846310</v>
      </c>
      <c r="M18" s="46">
        <f>D18+G18+J18</f>
        <v>4681960</v>
      </c>
      <c r="N18" s="15">
        <f t="shared" si="2"/>
        <v>60.8</v>
      </c>
    </row>
    <row r="19" spans="1:14" s="32" customFormat="1" ht="16.5" customHeight="1">
      <c r="A19" s="1">
        <v>13</v>
      </c>
      <c r="B19" s="42" t="s">
        <v>31</v>
      </c>
      <c r="C19" s="49">
        <v>220085</v>
      </c>
      <c r="D19" s="50">
        <v>3000152</v>
      </c>
      <c r="E19" s="15">
        <f t="shared" si="3"/>
        <v>7.3</v>
      </c>
      <c r="F19" s="44">
        <v>0</v>
      </c>
      <c r="G19" s="45">
        <v>0</v>
      </c>
      <c r="H19" s="17" t="str">
        <f t="shared" si="5"/>
        <v>　　－　　</v>
      </c>
      <c r="I19" s="49">
        <v>121042</v>
      </c>
      <c r="J19" s="50">
        <v>344892</v>
      </c>
      <c r="K19" s="17">
        <f t="shared" si="1"/>
        <v>35.1</v>
      </c>
      <c r="L19" s="43">
        <f t="shared" si="4"/>
        <v>341127</v>
      </c>
      <c r="M19" s="43">
        <f t="shared" si="4"/>
        <v>3345044</v>
      </c>
      <c r="N19" s="15">
        <f t="shared" si="2"/>
        <v>10.199999999999999</v>
      </c>
    </row>
    <row r="20" spans="1:14" s="32" customFormat="1" ht="18.75" customHeight="1">
      <c r="A20" s="1">
        <v>14</v>
      </c>
      <c r="B20" s="42" t="s">
        <v>32</v>
      </c>
      <c r="C20" s="51">
        <v>568</v>
      </c>
      <c r="D20" s="52">
        <v>40730</v>
      </c>
      <c r="E20" s="15">
        <f t="shared" si="3"/>
        <v>1.4</v>
      </c>
      <c r="F20" s="45">
        <v>3904</v>
      </c>
      <c r="G20" s="53">
        <v>393505</v>
      </c>
      <c r="H20" s="17">
        <f t="shared" si="5"/>
        <v>1</v>
      </c>
      <c r="I20" s="43">
        <v>1456898</v>
      </c>
      <c r="J20" s="44">
        <v>3207547</v>
      </c>
      <c r="K20" s="17">
        <f t="shared" si="1"/>
        <v>45.4</v>
      </c>
      <c r="L20" s="43">
        <f t="shared" si="4"/>
        <v>1461370</v>
      </c>
      <c r="M20" s="43">
        <f t="shared" si="4"/>
        <v>3641782</v>
      </c>
      <c r="N20" s="15">
        <f t="shared" si="2"/>
        <v>40.1</v>
      </c>
    </row>
    <row r="21" spans="1:14" s="32" customFormat="1" ht="17.100000000000001" customHeight="1">
      <c r="A21" s="1">
        <v>15</v>
      </c>
      <c r="B21" s="42" t="s">
        <v>33</v>
      </c>
      <c r="C21" s="43">
        <v>0</v>
      </c>
      <c r="D21" s="44">
        <v>523714</v>
      </c>
      <c r="E21" s="15" t="str">
        <f t="shared" si="3"/>
        <v>　　－　　</v>
      </c>
      <c r="F21" s="45">
        <v>0</v>
      </c>
      <c r="G21" s="44">
        <v>4696</v>
      </c>
      <c r="H21" s="17" t="str">
        <f t="shared" si="5"/>
        <v>　　－　　</v>
      </c>
      <c r="I21" s="43">
        <v>1378908</v>
      </c>
      <c r="J21" s="44">
        <v>1857453</v>
      </c>
      <c r="K21" s="17">
        <f t="shared" si="1"/>
        <v>74.2</v>
      </c>
      <c r="L21" s="43">
        <f t="shared" si="4"/>
        <v>1378908</v>
      </c>
      <c r="M21" s="43">
        <f t="shared" si="4"/>
        <v>2385863</v>
      </c>
      <c r="N21" s="15">
        <f t="shared" si="2"/>
        <v>57.8</v>
      </c>
    </row>
    <row r="22" spans="1:14" s="32" customFormat="1" ht="17.100000000000001" customHeight="1">
      <c r="A22" s="1">
        <v>16</v>
      </c>
      <c r="B22" s="42" t="s">
        <v>34</v>
      </c>
      <c r="C22" s="49">
        <v>235974</v>
      </c>
      <c r="D22" s="50">
        <v>2509165</v>
      </c>
      <c r="E22" s="15">
        <f t="shared" si="3"/>
        <v>9.4</v>
      </c>
      <c r="F22" s="54">
        <v>0</v>
      </c>
      <c r="G22" s="50">
        <v>216</v>
      </c>
      <c r="H22" s="17" t="str">
        <f t="shared" si="5"/>
        <v>　　－　　</v>
      </c>
      <c r="I22" s="49">
        <v>82453</v>
      </c>
      <c r="J22" s="50">
        <v>204535</v>
      </c>
      <c r="K22" s="17">
        <f t="shared" si="1"/>
        <v>40.299999999999997</v>
      </c>
      <c r="L22" s="43">
        <f t="shared" si="4"/>
        <v>318427</v>
      </c>
      <c r="M22" s="43">
        <f t="shared" si="4"/>
        <v>2713916</v>
      </c>
      <c r="N22" s="15">
        <f t="shared" si="2"/>
        <v>11.7</v>
      </c>
    </row>
    <row r="23" spans="1:14" s="32" customFormat="1" ht="17.100000000000001" customHeight="1">
      <c r="A23" s="1">
        <v>17</v>
      </c>
      <c r="B23" s="42" t="s">
        <v>35</v>
      </c>
      <c r="C23" s="49">
        <v>178082</v>
      </c>
      <c r="D23" s="50">
        <v>2077306</v>
      </c>
      <c r="E23" s="15">
        <f t="shared" si="3"/>
        <v>8.6</v>
      </c>
      <c r="F23" s="54">
        <v>1223</v>
      </c>
      <c r="G23" s="50">
        <v>67549</v>
      </c>
      <c r="H23" s="17">
        <f t="shared" si="5"/>
        <v>1.8</v>
      </c>
      <c r="I23" s="49">
        <v>302052</v>
      </c>
      <c r="J23" s="50">
        <v>363279</v>
      </c>
      <c r="K23" s="17">
        <f t="shared" si="1"/>
        <v>83.1</v>
      </c>
      <c r="L23" s="43">
        <f t="shared" si="4"/>
        <v>481357</v>
      </c>
      <c r="M23" s="43">
        <f t="shared" si="4"/>
        <v>2508134</v>
      </c>
      <c r="N23" s="15">
        <f t="shared" si="2"/>
        <v>19.2</v>
      </c>
    </row>
    <row r="24" spans="1:14" s="32" customFormat="1" ht="16.5" customHeight="1">
      <c r="A24" s="1">
        <v>18</v>
      </c>
      <c r="B24" s="55" t="s">
        <v>36</v>
      </c>
      <c r="C24" s="43">
        <v>160191</v>
      </c>
      <c r="D24" s="44">
        <v>1549231</v>
      </c>
      <c r="E24" s="15">
        <f t="shared" si="3"/>
        <v>10.3</v>
      </c>
      <c r="F24" s="45">
        <v>0</v>
      </c>
      <c r="G24" s="44">
        <v>864</v>
      </c>
      <c r="H24" s="17" t="str">
        <f t="shared" si="5"/>
        <v>　　－　　</v>
      </c>
      <c r="I24" s="43">
        <v>472189</v>
      </c>
      <c r="J24" s="44">
        <v>1368911</v>
      </c>
      <c r="K24" s="17">
        <f t="shared" si="1"/>
        <v>34.5</v>
      </c>
      <c r="L24" s="43">
        <f t="shared" si="4"/>
        <v>632380</v>
      </c>
      <c r="M24" s="43">
        <f t="shared" si="4"/>
        <v>2919006</v>
      </c>
      <c r="N24" s="15">
        <f t="shared" si="2"/>
        <v>21.7</v>
      </c>
    </row>
    <row r="25" spans="1:14" s="32" customFormat="1" ht="17.100000000000001" customHeight="1">
      <c r="A25" s="1">
        <v>19</v>
      </c>
      <c r="B25" s="42" t="s">
        <v>37</v>
      </c>
      <c r="C25" s="43">
        <v>94617</v>
      </c>
      <c r="D25" s="44">
        <v>889272</v>
      </c>
      <c r="E25" s="15">
        <f t="shared" si="3"/>
        <v>10.6</v>
      </c>
      <c r="F25" s="45">
        <v>0</v>
      </c>
      <c r="G25" s="44">
        <v>16881</v>
      </c>
      <c r="H25" s="17" t="str">
        <f t="shared" si="5"/>
        <v>　　－　　</v>
      </c>
      <c r="I25" s="43">
        <v>738240</v>
      </c>
      <c r="J25" s="45">
        <v>1373220</v>
      </c>
      <c r="K25" s="15">
        <f t="shared" si="1"/>
        <v>53.8</v>
      </c>
      <c r="L25" s="46">
        <f t="shared" ref="L25:M38" si="6">C25+F25+I25</f>
        <v>832857</v>
      </c>
      <c r="M25" s="46">
        <f t="shared" si="6"/>
        <v>2279373</v>
      </c>
      <c r="N25" s="15">
        <f t="shared" si="2"/>
        <v>36.5</v>
      </c>
    </row>
    <row r="26" spans="1:14" s="32" customFormat="1" ht="16.5" customHeight="1">
      <c r="A26" s="1">
        <v>20</v>
      </c>
      <c r="B26" s="42" t="s">
        <v>38</v>
      </c>
      <c r="C26" s="43">
        <v>158424</v>
      </c>
      <c r="D26" s="44">
        <v>2053906</v>
      </c>
      <c r="E26" s="15">
        <f t="shared" si="3"/>
        <v>7.7</v>
      </c>
      <c r="F26" s="45">
        <v>0</v>
      </c>
      <c r="G26" s="44">
        <v>21087</v>
      </c>
      <c r="H26" s="17" t="str">
        <f t="shared" si="5"/>
        <v>　　－　　</v>
      </c>
      <c r="I26" s="43">
        <v>92034</v>
      </c>
      <c r="J26" s="44">
        <v>186592</v>
      </c>
      <c r="K26" s="15">
        <f t="shared" si="1"/>
        <v>49.3</v>
      </c>
      <c r="L26" s="46">
        <f t="shared" si="6"/>
        <v>250458</v>
      </c>
      <c r="M26" s="46">
        <f t="shared" si="6"/>
        <v>2261585</v>
      </c>
      <c r="N26" s="15">
        <f t="shared" si="2"/>
        <v>11.1</v>
      </c>
    </row>
    <row r="27" spans="1:14" s="32" customFormat="1" ht="16.5" customHeight="1">
      <c r="A27" s="1">
        <v>21</v>
      </c>
      <c r="B27" s="42" t="s">
        <v>39</v>
      </c>
      <c r="C27" s="43">
        <v>200137</v>
      </c>
      <c r="D27" s="44">
        <v>1760171</v>
      </c>
      <c r="E27" s="15">
        <f t="shared" si="3"/>
        <v>11.4</v>
      </c>
      <c r="F27" s="45">
        <v>0</v>
      </c>
      <c r="G27" s="44">
        <v>0</v>
      </c>
      <c r="H27" s="17" t="str">
        <f t="shared" si="5"/>
        <v>　　－　　</v>
      </c>
      <c r="I27" s="43">
        <v>112150</v>
      </c>
      <c r="J27" s="44">
        <v>205724</v>
      </c>
      <c r="K27" s="17">
        <f t="shared" si="1"/>
        <v>54.5</v>
      </c>
      <c r="L27" s="43">
        <f t="shared" si="6"/>
        <v>312287</v>
      </c>
      <c r="M27" s="43">
        <f t="shared" si="6"/>
        <v>1965895</v>
      </c>
      <c r="N27" s="15">
        <f t="shared" si="2"/>
        <v>15.9</v>
      </c>
    </row>
    <row r="28" spans="1:14" s="32" customFormat="1" ht="17.100000000000001" customHeight="1">
      <c r="A28" s="1">
        <v>22</v>
      </c>
      <c r="B28" s="42" t="s">
        <v>40</v>
      </c>
      <c r="C28" s="43">
        <v>19581</v>
      </c>
      <c r="D28" s="44">
        <v>3100340</v>
      </c>
      <c r="E28" s="15">
        <f t="shared" si="3"/>
        <v>0.6</v>
      </c>
      <c r="F28" s="45">
        <v>20</v>
      </c>
      <c r="G28" s="44">
        <v>34824</v>
      </c>
      <c r="H28" s="17">
        <f t="shared" si="5"/>
        <v>0.1</v>
      </c>
      <c r="I28" s="43">
        <v>828154</v>
      </c>
      <c r="J28" s="44">
        <v>80331</v>
      </c>
      <c r="K28" s="17">
        <f t="shared" si="1"/>
        <v>1030.9000000000001</v>
      </c>
      <c r="L28" s="43">
        <f t="shared" si="6"/>
        <v>847755</v>
      </c>
      <c r="M28" s="43">
        <f t="shared" si="6"/>
        <v>3215495</v>
      </c>
      <c r="N28" s="15">
        <f t="shared" si="2"/>
        <v>26.4</v>
      </c>
    </row>
    <row r="29" spans="1:14" s="32" customFormat="1" ht="17.100000000000001" customHeight="1">
      <c r="A29" s="1">
        <v>23</v>
      </c>
      <c r="B29" s="42" t="s">
        <v>41</v>
      </c>
      <c r="C29" s="49">
        <v>117215</v>
      </c>
      <c r="D29" s="50">
        <v>1688033</v>
      </c>
      <c r="E29" s="15">
        <f t="shared" si="3"/>
        <v>6.9</v>
      </c>
      <c r="F29" s="45">
        <v>0</v>
      </c>
      <c r="G29" s="44">
        <v>0</v>
      </c>
      <c r="H29" s="17" t="str">
        <f t="shared" si="5"/>
        <v>　　－　　</v>
      </c>
      <c r="I29" s="49">
        <v>316230</v>
      </c>
      <c r="J29" s="50">
        <v>312864</v>
      </c>
      <c r="K29" s="17">
        <f t="shared" si="1"/>
        <v>101.1</v>
      </c>
      <c r="L29" s="43">
        <f t="shared" si="6"/>
        <v>433445</v>
      </c>
      <c r="M29" s="43">
        <f t="shared" si="6"/>
        <v>2000897</v>
      </c>
      <c r="N29" s="15">
        <f t="shared" si="2"/>
        <v>21.7</v>
      </c>
    </row>
    <row r="30" spans="1:14" s="32" customFormat="1" ht="16.5" customHeight="1">
      <c r="A30" s="1">
        <v>24</v>
      </c>
      <c r="B30" s="42" t="s">
        <v>42</v>
      </c>
      <c r="C30" s="49">
        <v>0</v>
      </c>
      <c r="D30" s="49">
        <v>130012</v>
      </c>
      <c r="E30" s="15" t="str">
        <f t="shared" si="3"/>
        <v>　　－　　</v>
      </c>
      <c r="F30" s="54">
        <v>0</v>
      </c>
      <c r="G30" s="54">
        <v>13102</v>
      </c>
      <c r="H30" s="17" t="str">
        <f t="shared" si="5"/>
        <v>　　－　　</v>
      </c>
      <c r="I30" s="49">
        <v>254737</v>
      </c>
      <c r="J30" s="49">
        <v>1167793</v>
      </c>
      <c r="K30" s="17">
        <f t="shared" si="1"/>
        <v>21.8</v>
      </c>
      <c r="L30" s="43">
        <f t="shared" si="6"/>
        <v>254737</v>
      </c>
      <c r="M30" s="43">
        <f t="shared" si="6"/>
        <v>1310907</v>
      </c>
      <c r="N30" s="15">
        <f t="shared" si="2"/>
        <v>19.399999999999999</v>
      </c>
    </row>
    <row r="31" spans="1:14" s="32" customFormat="1" ht="17.100000000000001" customHeight="1">
      <c r="A31" s="1">
        <v>25</v>
      </c>
      <c r="B31" s="42" t="s">
        <v>43</v>
      </c>
      <c r="C31" s="43">
        <v>4204</v>
      </c>
      <c r="D31" s="44">
        <v>553252</v>
      </c>
      <c r="E31" s="15">
        <f t="shared" si="3"/>
        <v>0.8</v>
      </c>
      <c r="F31" s="45">
        <v>0</v>
      </c>
      <c r="G31" s="44">
        <v>250171</v>
      </c>
      <c r="H31" s="17" t="str">
        <f t="shared" si="5"/>
        <v>　　－　　</v>
      </c>
      <c r="I31" s="43">
        <v>594855</v>
      </c>
      <c r="J31" s="44">
        <v>1345999</v>
      </c>
      <c r="K31" s="17">
        <f t="shared" si="1"/>
        <v>44.2</v>
      </c>
      <c r="L31" s="43">
        <f t="shared" si="6"/>
        <v>599059</v>
      </c>
      <c r="M31" s="43">
        <f t="shared" si="6"/>
        <v>2149422</v>
      </c>
      <c r="N31" s="15">
        <f t="shared" si="2"/>
        <v>27.9</v>
      </c>
    </row>
    <row r="32" spans="1:14" s="32" customFormat="1" ht="16.5" customHeight="1">
      <c r="A32" s="1">
        <v>26</v>
      </c>
      <c r="B32" s="42" t="s">
        <v>44</v>
      </c>
      <c r="C32" s="44"/>
      <c r="D32" s="45"/>
      <c r="E32" s="24" t="str">
        <f t="shared" si="3"/>
        <v>　　－　　</v>
      </c>
      <c r="F32" s="44">
        <v>12666</v>
      </c>
      <c r="G32" s="45">
        <v>77568</v>
      </c>
      <c r="H32" s="17">
        <f t="shared" si="5"/>
        <v>16.3</v>
      </c>
      <c r="I32" s="44">
        <v>361188</v>
      </c>
      <c r="J32" s="45">
        <v>1722695</v>
      </c>
      <c r="K32" s="15">
        <f t="shared" si="1"/>
        <v>21</v>
      </c>
      <c r="L32" s="46">
        <f t="shared" si="6"/>
        <v>373854</v>
      </c>
      <c r="M32" s="46">
        <f t="shared" si="6"/>
        <v>1800263</v>
      </c>
      <c r="N32" s="15">
        <f t="shared" si="2"/>
        <v>20.8</v>
      </c>
    </row>
    <row r="33" spans="1:19" s="32" customFormat="1" ht="16.5" customHeight="1">
      <c r="A33" s="1">
        <v>27</v>
      </c>
      <c r="B33" s="42" t="s">
        <v>45</v>
      </c>
      <c r="C33" s="44">
        <v>7588</v>
      </c>
      <c r="D33" s="45">
        <v>257080</v>
      </c>
      <c r="E33" s="17">
        <f t="shared" si="3"/>
        <v>3</v>
      </c>
      <c r="F33" s="54">
        <v>89</v>
      </c>
      <c r="G33" s="50">
        <v>15935</v>
      </c>
      <c r="H33" s="17">
        <f t="shared" si="5"/>
        <v>0.6</v>
      </c>
      <c r="I33" s="49">
        <v>446306</v>
      </c>
      <c r="J33" s="50">
        <v>917148</v>
      </c>
      <c r="K33" s="15">
        <f t="shared" si="1"/>
        <v>48.7</v>
      </c>
      <c r="L33" s="46">
        <f t="shared" si="6"/>
        <v>453983</v>
      </c>
      <c r="M33" s="46">
        <f t="shared" si="6"/>
        <v>1190163</v>
      </c>
      <c r="N33" s="15">
        <f t="shared" si="2"/>
        <v>38.1</v>
      </c>
    </row>
    <row r="34" spans="1:19" s="32" customFormat="1" ht="17.100000000000001" customHeight="1">
      <c r="A34" s="1">
        <v>28</v>
      </c>
      <c r="B34" s="42" t="s">
        <v>46</v>
      </c>
      <c r="C34" s="44">
        <v>273492</v>
      </c>
      <c r="D34" s="45">
        <v>1114147</v>
      </c>
      <c r="E34" s="17">
        <f t="shared" si="3"/>
        <v>24.5</v>
      </c>
      <c r="F34" s="44">
        <v>0</v>
      </c>
      <c r="G34" s="45">
        <v>0</v>
      </c>
      <c r="H34" s="17" t="str">
        <f t="shared" si="5"/>
        <v>　　－　　</v>
      </c>
      <c r="I34" s="44">
        <v>49224</v>
      </c>
      <c r="J34" s="45">
        <v>161017</v>
      </c>
      <c r="K34" s="15">
        <f t="shared" si="1"/>
        <v>30.6</v>
      </c>
      <c r="L34" s="46">
        <f t="shared" si="6"/>
        <v>322716</v>
      </c>
      <c r="M34" s="46">
        <f t="shared" si="6"/>
        <v>1275164</v>
      </c>
      <c r="N34" s="15">
        <f t="shared" si="2"/>
        <v>25.3</v>
      </c>
    </row>
    <row r="35" spans="1:19" s="32" customFormat="1" ht="17.100000000000001" customHeight="1">
      <c r="A35" s="1">
        <v>29</v>
      </c>
      <c r="B35" s="42" t="s">
        <v>47</v>
      </c>
      <c r="C35" s="43">
        <v>50485</v>
      </c>
      <c r="D35" s="44">
        <v>395314</v>
      </c>
      <c r="E35" s="15">
        <f t="shared" si="3"/>
        <v>12.8</v>
      </c>
      <c r="F35" s="45">
        <v>0</v>
      </c>
      <c r="G35" s="44">
        <v>0</v>
      </c>
      <c r="H35" s="17" t="str">
        <f>IF(OR(F35=0,G35=0),"　　－　　",ROUND(F35/G35*100,1))</f>
        <v>　　－　　</v>
      </c>
      <c r="I35" s="43">
        <v>272315</v>
      </c>
      <c r="J35" s="44">
        <v>666016</v>
      </c>
      <c r="K35" s="17">
        <f t="shared" si="1"/>
        <v>40.9</v>
      </c>
      <c r="L35" s="43">
        <f>C35+F35+I35</f>
        <v>322800</v>
      </c>
      <c r="M35" s="43">
        <f>D35+G35+J35</f>
        <v>1061330</v>
      </c>
      <c r="N35" s="15">
        <f t="shared" si="2"/>
        <v>30.4</v>
      </c>
    </row>
    <row r="36" spans="1:19" s="32" customFormat="1" ht="17.100000000000001" customHeight="1">
      <c r="A36" s="1">
        <v>30</v>
      </c>
      <c r="B36" s="56" t="s">
        <v>48</v>
      </c>
      <c r="C36" s="43">
        <v>18612</v>
      </c>
      <c r="D36" s="44">
        <v>51639</v>
      </c>
      <c r="E36" s="15">
        <f t="shared" si="3"/>
        <v>36</v>
      </c>
      <c r="F36" s="45">
        <v>0</v>
      </c>
      <c r="G36" s="44">
        <v>32625</v>
      </c>
      <c r="H36" s="15" t="str">
        <f t="shared" si="5"/>
        <v>　　－　　</v>
      </c>
      <c r="I36" s="25">
        <v>352656</v>
      </c>
      <c r="J36" s="44">
        <v>1083251</v>
      </c>
      <c r="K36" s="17">
        <f t="shared" si="1"/>
        <v>32.6</v>
      </c>
      <c r="L36" s="43">
        <f t="shared" si="6"/>
        <v>371268</v>
      </c>
      <c r="M36" s="43">
        <f t="shared" si="6"/>
        <v>1167515</v>
      </c>
      <c r="N36" s="15">
        <f t="shared" si="2"/>
        <v>31.8</v>
      </c>
    </row>
    <row r="37" spans="1:19" s="32" customFormat="1" ht="16.5" customHeight="1">
      <c r="A37" s="1">
        <v>31</v>
      </c>
      <c r="B37" s="42" t="s">
        <v>49</v>
      </c>
      <c r="C37" s="43">
        <v>7414</v>
      </c>
      <c r="D37" s="44">
        <v>391445</v>
      </c>
      <c r="E37" s="15">
        <f t="shared" si="3"/>
        <v>1.9</v>
      </c>
      <c r="F37" s="45">
        <v>4303</v>
      </c>
      <c r="G37" s="44">
        <v>19300</v>
      </c>
      <c r="H37" s="17">
        <f t="shared" si="5"/>
        <v>22.3</v>
      </c>
      <c r="I37" s="43">
        <v>298023</v>
      </c>
      <c r="J37" s="44">
        <v>730745</v>
      </c>
      <c r="K37" s="17">
        <f t="shared" si="1"/>
        <v>40.799999999999997</v>
      </c>
      <c r="L37" s="43">
        <f t="shared" si="6"/>
        <v>309740</v>
      </c>
      <c r="M37" s="43">
        <f t="shared" si="6"/>
        <v>1141490</v>
      </c>
      <c r="N37" s="15">
        <f t="shared" si="2"/>
        <v>27.1</v>
      </c>
      <c r="P37" s="33"/>
      <c r="R37" s="33"/>
    </row>
    <row r="38" spans="1:19" ht="18" customHeight="1">
      <c r="B38" s="34" t="s">
        <v>50</v>
      </c>
      <c r="C38" s="35">
        <f>SUM(C7:C37)</f>
        <v>5018550</v>
      </c>
      <c r="D38" s="35">
        <f>SUM(D7:D37)</f>
        <v>155076437</v>
      </c>
      <c r="E38" s="26">
        <f t="shared" si="3"/>
        <v>3.2</v>
      </c>
      <c r="F38" s="35">
        <f>SUM(F7:F37)</f>
        <v>1322815</v>
      </c>
      <c r="G38" s="35">
        <f>SUM(G7:G37)</f>
        <v>15822002</v>
      </c>
      <c r="H38" s="26">
        <f t="shared" si="5"/>
        <v>8.4</v>
      </c>
      <c r="I38" s="35">
        <f>SUM(I7:I37)</f>
        <v>126046167</v>
      </c>
      <c r="J38" s="35">
        <f>SUM(J7:J37)</f>
        <v>201903177</v>
      </c>
      <c r="K38" s="26">
        <f t="shared" si="1"/>
        <v>62.4</v>
      </c>
      <c r="L38" s="35">
        <f t="shared" si="6"/>
        <v>132387532</v>
      </c>
      <c r="M38" s="35">
        <f t="shared" si="6"/>
        <v>372801616</v>
      </c>
      <c r="N38" s="26">
        <f t="shared" si="2"/>
        <v>35.5</v>
      </c>
      <c r="P38" s="36"/>
      <c r="Q38" s="36"/>
      <c r="R38" s="36"/>
      <c r="S38" s="36"/>
    </row>
    <row r="39" spans="1:19" ht="21.95" customHeight="1">
      <c r="B39" s="1" t="s">
        <v>51</v>
      </c>
      <c r="C39" s="36"/>
      <c r="D39" s="36"/>
      <c r="E39" s="27"/>
      <c r="F39" s="36"/>
      <c r="G39" s="36"/>
      <c r="H39" s="27"/>
      <c r="I39" s="36"/>
      <c r="J39" s="36"/>
      <c r="K39" s="27"/>
      <c r="L39" s="36"/>
      <c r="M39" s="36"/>
      <c r="N39" s="27"/>
    </row>
    <row r="40" spans="1:19" ht="19.5" customHeight="1">
      <c r="B40" s="37"/>
      <c r="N40" s="2" t="s">
        <v>6</v>
      </c>
    </row>
    <row r="41" spans="1:19" ht="19.5" customHeight="1">
      <c r="B41" s="4"/>
      <c r="C41" s="4" t="s">
        <v>7</v>
      </c>
      <c r="D41" s="5"/>
      <c r="E41" s="5"/>
      <c r="F41" s="3" t="s">
        <v>8</v>
      </c>
      <c r="G41" s="5"/>
      <c r="H41" s="5"/>
      <c r="I41" s="3" t="s">
        <v>1</v>
      </c>
      <c r="J41" s="4"/>
      <c r="K41" s="5"/>
      <c r="L41" s="4" t="s">
        <v>2</v>
      </c>
      <c r="M41" s="5"/>
      <c r="N41" s="6"/>
    </row>
    <row r="42" spans="1:19" ht="19.5" customHeight="1">
      <c r="B42" s="38" t="s">
        <v>3</v>
      </c>
      <c r="C42" s="7" t="s">
        <v>4</v>
      </c>
      <c r="D42" s="8" t="s">
        <v>9</v>
      </c>
      <c r="E42" s="7" t="s">
        <v>10</v>
      </c>
      <c r="F42" s="7" t="s">
        <v>4</v>
      </c>
      <c r="G42" s="7" t="s">
        <v>9</v>
      </c>
      <c r="H42" s="7" t="s">
        <v>10</v>
      </c>
      <c r="I42" s="7" t="s">
        <v>4</v>
      </c>
      <c r="J42" s="7" t="s">
        <v>9</v>
      </c>
      <c r="K42" s="8" t="s">
        <v>10</v>
      </c>
      <c r="L42" s="7" t="s">
        <v>4</v>
      </c>
      <c r="M42" s="7" t="s">
        <v>9</v>
      </c>
      <c r="N42" s="7" t="s">
        <v>10</v>
      </c>
    </row>
    <row r="43" spans="1:19" ht="19.5" customHeight="1">
      <c r="B43" s="11"/>
      <c r="C43" s="10" t="s">
        <v>5</v>
      </c>
      <c r="D43" s="11" t="s">
        <v>11</v>
      </c>
      <c r="E43" s="9" t="s">
        <v>12</v>
      </c>
      <c r="F43" s="10" t="s">
        <v>5</v>
      </c>
      <c r="G43" s="9" t="s">
        <v>11</v>
      </c>
      <c r="H43" s="9" t="s">
        <v>12</v>
      </c>
      <c r="I43" s="10" t="s">
        <v>5</v>
      </c>
      <c r="J43" s="9" t="s">
        <v>11</v>
      </c>
      <c r="K43" s="11" t="s">
        <v>12</v>
      </c>
      <c r="L43" s="12" t="s">
        <v>5</v>
      </c>
      <c r="M43" s="9" t="s">
        <v>11</v>
      </c>
      <c r="N43" s="9" t="s">
        <v>12</v>
      </c>
    </row>
    <row r="44" spans="1:19" s="32" customFormat="1" ht="16.5" customHeight="1">
      <c r="A44" s="1">
        <v>32</v>
      </c>
      <c r="B44" s="56" t="s">
        <v>52</v>
      </c>
      <c r="C44" s="49">
        <v>1170</v>
      </c>
      <c r="D44" s="50">
        <v>199553</v>
      </c>
      <c r="E44" s="15">
        <f t="shared" ref="E44:E60" si="7">IF(OR(C44=0,D44=0),"　　－　　",ROUND(C44/D44*100,1))</f>
        <v>0.6</v>
      </c>
      <c r="F44" s="57">
        <v>990</v>
      </c>
      <c r="G44" s="50">
        <v>10861</v>
      </c>
      <c r="H44" s="17">
        <f t="shared" ref="H44:H60" si="8">IF(OR(F44=0,G44=0),"　　－　　",ROUND(F44/G44*100,1))</f>
        <v>9.1</v>
      </c>
      <c r="I44" s="49">
        <v>450086</v>
      </c>
      <c r="J44" s="50">
        <v>737861</v>
      </c>
      <c r="K44" s="17">
        <f t="shared" ref="K44:K60" si="9">IF(OR(I44=0,J44=0),"　　－　　",ROUND(I44/J44*100,1))</f>
        <v>61</v>
      </c>
      <c r="L44" s="43">
        <f t="shared" ref="L44:M59" si="10">C44+F44+I44</f>
        <v>452246</v>
      </c>
      <c r="M44" s="43">
        <f t="shared" si="10"/>
        <v>948275</v>
      </c>
      <c r="N44" s="15">
        <f t="shared" ref="N44:N60" si="11">IF(OR(L44=0,M44=0),"　　－　　",ROUND(L44/M44*100,1))</f>
        <v>47.7</v>
      </c>
    </row>
    <row r="45" spans="1:19" s="32" customFormat="1" ht="16.5" customHeight="1">
      <c r="A45" s="1">
        <v>33</v>
      </c>
      <c r="B45" s="56" t="s">
        <v>53</v>
      </c>
      <c r="C45" s="49">
        <v>387</v>
      </c>
      <c r="D45" s="49">
        <v>54595</v>
      </c>
      <c r="E45" s="15">
        <f t="shared" si="7"/>
        <v>0.7</v>
      </c>
      <c r="F45" s="54">
        <v>0</v>
      </c>
      <c r="G45" s="58">
        <v>761</v>
      </c>
      <c r="H45" s="17" t="str">
        <f t="shared" si="8"/>
        <v>　　－　　</v>
      </c>
      <c r="I45" s="49">
        <v>406002</v>
      </c>
      <c r="J45" s="49">
        <v>1151677</v>
      </c>
      <c r="K45" s="17">
        <f t="shared" si="9"/>
        <v>35.299999999999997</v>
      </c>
      <c r="L45" s="43">
        <f t="shared" si="10"/>
        <v>406389</v>
      </c>
      <c r="M45" s="43">
        <f t="shared" si="10"/>
        <v>1207033</v>
      </c>
      <c r="N45" s="15">
        <f t="shared" si="11"/>
        <v>33.700000000000003</v>
      </c>
    </row>
    <row r="46" spans="1:19" s="32" customFormat="1" ht="16.5" customHeight="1">
      <c r="A46" s="1">
        <v>34</v>
      </c>
      <c r="B46" s="42" t="s">
        <v>54</v>
      </c>
      <c r="C46" s="49">
        <v>57907</v>
      </c>
      <c r="D46" s="50">
        <v>234792</v>
      </c>
      <c r="E46" s="15">
        <f t="shared" si="7"/>
        <v>24.7</v>
      </c>
      <c r="F46" s="45">
        <v>0</v>
      </c>
      <c r="G46" s="44">
        <v>0</v>
      </c>
      <c r="H46" s="17" t="str">
        <f t="shared" si="8"/>
        <v>　　－　　</v>
      </c>
      <c r="I46" s="49">
        <v>77254</v>
      </c>
      <c r="J46" s="50">
        <v>95238</v>
      </c>
      <c r="K46" s="17">
        <f t="shared" si="9"/>
        <v>81.099999999999994</v>
      </c>
      <c r="L46" s="43">
        <f t="shared" si="10"/>
        <v>135161</v>
      </c>
      <c r="M46" s="43">
        <f t="shared" si="10"/>
        <v>330030</v>
      </c>
      <c r="N46" s="15">
        <f t="shared" si="11"/>
        <v>41</v>
      </c>
    </row>
    <row r="47" spans="1:19" s="32" customFormat="1" ht="17.100000000000001" customHeight="1">
      <c r="A47" s="1">
        <v>35</v>
      </c>
      <c r="B47" s="59" t="s">
        <v>55</v>
      </c>
      <c r="C47" s="44">
        <v>612</v>
      </c>
      <c r="D47" s="45">
        <v>265831</v>
      </c>
      <c r="E47" s="17">
        <f t="shared" si="7"/>
        <v>0.2</v>
      </c>
      <c r="F47" s="44">
        <v>0</v>
      </c>
      <c r="G47" s="45">
        <v>109</v>
      </c>
      <c r="H47" s="17" t="str">
        <f t="shared" si="8"/>
        <v>　　－　　</v>
      </c>
      <c r="I47" s="44">
        <v>178108</v>
      </c>
      <c r="J47" s="45">
        <v>630841</v>
      </c>
      <c r="K47" s="15">
        <f t="shared" si="9"/>
        <v>28.2</v>
      </c>
      <c r="L47" s="46">
        <f t="shared" si="10"/>
        <v>178720</v>
      </c>
      <c r="M47" s="46">
        <f t="shared" si="10"/>
        <v>896781</v>
      </c>
      <c r="N47" s="15">
        <f t="shared" si="11"/>
        <v>19.899999999999999</v>
      </c>
    </row>
    <row r="48" spans="1:19" s="32" customFormat="1" ht="16.5" customHeight="1">
      <c r="A48" s="1">
        <v>36</v>
      </c>
      <c r="B48" s="56" t="s">
        <v>56</v>
      </c>
      <c r="C48" s="60">
        <v>0</v>
      </c>
      <c r="D48" s="61">
        <v>47860</v>
      </c>
      <c r="E48" s="15" t="str">
        <f t="shared" si="7"/>
        <v>　　－　　</v>
      </c>
      <c r="F48" s="45">
        <v>0</v>
      </c>
      <c r="G48" s="44">
        <v>0</v>
      </c>
      <c r="H48" s="17" t="str">
        <f>IF(OR(F48=0,G48=0),"　　－　　",ROUND(F48/G48*100,1))</f>
        <v>　　－　　</v>
      </c>
      <c r="I48" s="60">
        <v>79493</v>
      </c>
      <c r="J48" s="61">
        <v>353252</v>
      </c>
      <c r="K48" s="17">
        <f t="shared" si="9"/>
        <v>22.5</v>
      </c>
      <c r="L48" s="43">
        <f>C48+F48+I48</f>
        <v>79493</v>
      </c>
      <c r="M48" s="43">
        <f>D48+G48+J48</f>
        <v>401112</v>
      </c>
      <c r="N48" s="15">
        <f t="shared" si="11"/>
        <v>19.8</v>
      </c>
    </row>
    <row r="49" spans="1:17" s="32" customFormat="1" ht="17.100000000000001" customHeight="1">
      <c r="A49" s="1">
        <v>37</v>
      </c>
      <c r="B49" s="42" t="s">
        <v>57</v>
      </c>
      <c r="C49" s="44">
        <v>0</v>
      </c>
      <c r="D49" s="45">
        <v>12283</v>
      </c>
      <c r="E49" s="17" t="str">
        <f t="shared" si="7"/>
        <v>　　－　　</v>
      </c>
      <c r="F49" s="44">
        <v>0</v>
      </c>
      <c r="G49" s="45">
        <v>0</v>
      </c>
      <c r="H49" s="17" t="str">
        <f t="shared" si="8"/>
        <v>　　－　　</v>
      </c>
      <c r="I49" s="64">
        <v>130981</v>
      </c>
      <c r="J49" s="64">
        <v>229991</v>
      </c>
      <c r="K49" s="15">
        <f t="shared" si="9"/>
        <v>57</v>
      </c>
      <c r="L49" s="46">
        <f t="shared" si="10"/>
        <v>130981</v>
      </c>
      <c r="M49" s="46">
        <f t="shared" si="10"/>
        <v>242274</v>
      </c>
      <c r="N49" s="15">
        <f t="shared" si="11"/>
        <v>54.1</v>
      </c>
    </row>
    <row r="50" spans="1:17" s="32" customFormat="1" ht="15.75" customHeight="1">
      <c r="A50" s="1">
        <v>38</v>
      </c>
      <c r="B50" s="42" t="s">
        <v>58</v>
      </c>
      <c r="C50" s="49">
        <v>53650</v>
      </c>
      <c r="D50" s="50">
        <v>403500</v>
      </c>
      <c r="E50" s="15">
        <f t="shared" si="7"/>
        <v>13.3</v>
      </c>
      <c r="F50" s="45">
        <v>0</v>
      </c>
      <c r="G50" s="44">
        <v>0</v>
      </c>
      <c r="H50" s="17" t="str">
        <f t="shared" si="8"/>
        <v>　　－　　</v>
      </c>
      <c r="I50" s="49">
        <v>5776</v>
      </c>
      <c r="J50" s="50">
        <v>14450</v>
      </c>
      <c r="K50" s="17">
        <f t="shared" si="9"/>
        <v>40</v>
      </c>
      <c r="L50" s="43">
        <f t="shared" si="10"/>
        <v>59426</v>
      </c>
      <c r="M50" s="43">
        <f t="shared" si="10"/>
        <v>417950</v>
      </c>
      <c r="N50" s="15">
        <f t="shared" si="11"/>
        <v>14.2</v>
      </c>
    </row>
    <row r="51" spans="1:17" s="32" customFormat="1" ht="16.5" customHeight="1">
      <c r="A51" s="1">
        <v>39</v>
      </c>
      <c r="B51" s="42" t="s">
        <v>59</v>
      </c>
      <c r="C51" s="49">
        <v>0</v>
      </c>
      <c r="D51" s="50">
        <v>4085</v>
      </c>
      <c r="E51" s="15" t="str">
        <f t="shared" si="7"/>
        <v>　　－　　</v>
      </c>
      <c r="F51" s="54">
        <v>0</v>
      </c>
      <c r="G51" s="50">
        <v>15599</v>
      </c>
      <c r="H51" s="17" t="str">
        <f t="shared" si="8"/>
        <v>　　－　　</v>
      </c>
      <c r="I51" s="49">
        <v>236081</v>
      </c>
      <c r="J51" s="50">
        <v>590716</v>
      </c>
      <c r="K51" s="17">
        <f t="shared" si="9"/>
        <v>40</v>
      </c>
      <c r="L51" s="43">
        <f t="shared" si="10"/>
        <v>236081</v>
      </c>
      <c r="M51" s="43">
        <f t="shared" si="10"/>
        <v>610400</v>
      </c>
      <c r="N51" s="15">
        <f t="shared" si="11"/>
        <v>38.700000000000003</v>
      </c>
    </row>
    <row r="52" spans="1:17" s="32" customFormat="1" ht="17.100000000000001" customHeight="1">
      <c r="A52" s="1">
        <v>40</v>
      </c>
      <c r="B52" s="42" t="s">
        <v>60</v>
      </c>
      <c r="C52" s="44">
        <v>3839</v>
      </c>
      <c r="D52" s="45">
        <v>141277</v>
      </c>
      <c r="E52" s="17">
        <f t="shared" si="7"/>
        <v>2.7</v>
      </c>
      <c r="F52" s="44">
        <v>0</v>
      </c>
      <c r="G52" s="45">
        <v>79</v>
      </c>
      <c r="H52" s="17" t="str">
        <f t="shared" si="8"/>
        <v>　　－　　</v>
      </c>
      <c r="I52" s="44">
        <v>15062</v>
      </c>
      <c r="J52" s="45">
        <v>155980</v>
      </c>
      <c r="K52" s="15">
        <f t="shared" si="9"/>
        <v>9.6999999999999993</v>
      </c>
      <c r="L52" s="46">
        <f t="shared" si="10"/>
        <v>18901</v>
      </c>
      <c r="M52" s="46">
        <f t="shared" si="10"/>
        <v>297336</v>
      </c>
      <c r="N52" s="15">
        <f t="shared" si="11"/>
        <v>6.4</v>
      </c>
    </row>
    <row r="53" spans="1:17" s="32" customFormat="1" ht="17.100000000000001" customHeight="1">
      <c r="A53" s="1">
        <v>41</v>
      </c>
      <c r="B53" s="42" t="s">
        <v>61</v>
      </c>
      <c r="C53" s="44">
        <v>30837</v>
      </c>
      <c r="D53" s="45">
        <v>413364</v>
      </c>
      <c r="E53" s="17">
        <f t="shared" si="7"/>
        <v>7.5</v>
      </c>
      <c r="F53" s="44">
        <v>0</v>
      </c>
      <c r="G53" s="45">
        <v>0</v>
      </c>
      <c r="H53" s="17" t="str">
        <f t="shared" si="8"/>
        <v>　　－　　</v>
      </c>
      <c r="I53" s="44">
        <v>5934</v>
      </c>
      <c r="J53" s="45">
        <v>8573</v>
      </c>
      <c r="K53" s="15">
        <f t="shared" si="9"/>
        <v>69.2</v>
      </c>
      <c r="L53" s="46">
        <f t="shared" si="10"/>
        <v>36771</v>
      </c>
      <c r="M53" s="46">
        <f t="shared" si="10"/>
        <v>421937</v>
      </c>
      <c r="N53" s="15">
        <f t="shared" si="11"/>
        <v>8.6999999999999993</v>
      </c>
    </row>
    <row r="54" spans="1:17" s="32" customFormat="1" ht="16.5" customHeight="1">
      <c r="A54" s="1">
        <v>42</v>
      </c>
      <c r="B54" s="42" t="s">
        <v>62</v>
      </c>
      <c r="C54" s="43">
        <v>34892</v>
      </c>
      <c r="D54" s="44">
        <v>310714</v>
      </c>
      <c r="E54" s="15">
        <f t="shared" si="7"/>
        <v>11.2</v>
      </c>
      <c r="F54" s="45">
        <v>2</v>
      </c>
      <c r="G54" s="44">
        <v>31808</v>
      </c>
      <c r="H54" s="17">
        <f t="shared" si="8"/>
        <v>0</v>
      </c>
      <c r="I54" s="43">
        <v>36715</v>
      </c>
      <c r="J54" s="45">
        <v>213762</v>
      </c>
      <c r="K54" s="15">
        <f t="shared" si="9"/>
        <v>17.2</v>
      </c>
      <c r="L54" s="46">
        <f t="shared" si="10"/>
        <v>71609</v>
      </c>
      <c r="M54" s="46">
        <f t="shared" si="10"/>
        <v>556284</v>
      </c>
      <c r="N54" s="15">
        <f t="shared" si="11"/>
        <v>12.9</v>
      </c>
    </row>
    <row r="55" spans="1:17" s="32" customFormat="1" ht="17.100000000000001" customHeight="1">
      <c r="A55" s="1">
        <v>43</v>
      </c>
      <c r="B55" s="42" t="s">
        <v>63</v>
      </c>
      <c r="C55" s="43">
        <v>14099</v>
      </c>
      <c r="D55" s="44">
        <v>549038</v>
      </c>
      <c r="E55" s="15">
        <f t="shared" si="7"/>
        <v>2.6</v>
      </c>
      <c r="F55" s="45">
        <v>0</v>
      </c>
      <c r="G55" s="44">
        <v>0</v>
      </c>
      <c r="H55" s="17" t="str">
        <f t="shared" si="8"/>
        <v>　　－　　</v>
      </c>
      <c r="I55" s="43">
        <v>0</v>
      </c>
      <c r="J55" s="44">
        <v>0</v>
      </c>
      <c r="K55" s="17" t="str">
        <f t="shared" si="9"/>
        <v>　　－　　</v>
      </c>
      <c r="L55" s="43">
        <f t="shared" si="10"/>
        <v>14099</v>
      </c>
      <c r="M55" s="43">
        <f t="shared" si="10"/>
        <v>549038</v>
      </c>
      <c r="N55" s="15">
        <f t="shared" si="11"/>
        <v>2.6</v>
      </c>
    </row>
    <row r="56" spans="1:17" s="32" customFormat="1" ht="17.100000000000001" customHeight="1">
      <c r="A56" s="1">
        <v>44</v>
      </c>
      <c r="B56" s="42" t="s">
        <v>64</v>
      </c>
      <c r="C56" s="43">
        <v>28316</v>
      </c>
      <c r="D56" s="44">
        <v>279989</v>
      </c>
      <c r="E56" s="15">
        <f t="shared" si="7"/>
        <v>10.1</v>
      </c>
      <c r="F56" s="45">
        <v>0</v>
      </c>
      <c r="G56" s="44">
        <v>0</v>
      </c>
      <c r="H56" s="17" t="str">
        <f t="shared" si="8"/>
        <v>　　－　　</v>
      </c>
      <c r="I56" s="43">
        <v>4267</v>
      </c>
      <c r="J56" s="44">
        <v>9181</v>
      </c>
      <c r="K56" s="17">
        <f t="shared" si="9"/>
        <v>46.5</v>
      </c>
      <c r="L56" s="43">
        <f t="shared" si="10"/>
        <v>32583</v>
      </c>
      <c r="M56" s="43">
        <f t="shared" si="10"/>
        <v>289170</v>
      </c>
      <c r="N56" s="15">
        <f t="shared" si="11"/>
        <v>11.3</v>
      </c>
    </row>
    <row r="57" spans="1:17" s="32" customFormat="1" ht="17.100000000000001" customHeight="1">
      <c r="A57" s="1">
        <v>45</v>
      </c>
      <c r="B57" s="42" t="s">
        <v>65</v>
      </c>
      <c r="C57" s="49">
        <v>0</v>
      </c>
      <c r="D57" s="50">
        <v>12130</v>
      </c>
      <c r="E57" s="15" t="str">
        <f t="shared" si="7"/>
        <v>　　－　　</v>
      </c>
      <c r="F57" s="54">
        <v>0</v>
      </c>
      <c r="G57" s="50">
        <v>8715</v>
      </c>
      <c r="H57" s="17" t="str">
        <f t="shared" si="8"/>
        <v>　　－　　</v>
      </c>
      <c r="I57" s="49">
        <v>305710</v>
      </c>
      <c r="J57" s="50">
        <v>311649</v>
      </c>
      <c r="K57" s="17">
        <f t="shared" si="9"/>
        <v>98.1</v>
      </c>
      <c r="L57" s="43">
        <f t="shared" si="10"/>
        <v>305710</v>
      </c>
      <c r="M57" s="43">
        <f t="shared" si="10"/>
        <v>332494</v>
      </c>
      <c r="N57" s="15">
        <f t="shared" si="11"/>
        <v>91.9</v>
      </c>
    </row>
    <row r="58" spans="1:17" s="32" customFormat="1" ht="17.100000000000001" customHeight="1">
      <c r="A58" s="1">
        <v>46</v>
      </c>
      <c r="B58" s="42" t="s">
        <v>66</v>
      </c>
      <c r="C58" s="43">
        <v>0</v>
      </c>
      <c r="D58" s="44">
        <v>186779</v>
      </c>
      <c r="E58" s="15" t="str">
        <f t="shared" si="7"/>
        <v>　　－　　</v>
      </c>
      <c r="F58" s="45">
        <v>0</v>
      </c>
      <c r="G58" s="44">
        <v>0</v>
      </c>
      <c r="H58" s="17" t="str">
        <f t="shared" si="8"/>
        <v>　　－　　</v>
      </c>
      <c r="I58" s="43">
        <v>109281</v>
      </c>
      <c r="J58" s="44">
        <v>225126</v>
      </c>
      <c r="K58" s="17">
        <f t="shared" si="9"/>
        <v>48.5</v>
      </c>
      <c r="L58" s="43">
        <f t="shared" si="10"/>
        <v>109281</v>
      </c>
      <c r="M58" s="43">
        <f t="shared" si="10"/>
        <v>411905</v>
      </c>
      <c r="N58" s="15">
        <f t="shared" si="11"/>
        <v>26.5</v>
      </c>
    </row>
    <row r="59" spans="1:17" s="32" customFormat="1" ht="16.5" customHeight="1">
      <c r="A59" s="1">
        <v>47</v>
      </c>
      <c r="B59" s="42" t="s">
        <v>67</v>
      </c>
      <c r="C59" s="43">
        <v>0</v>
      </c>
      <c r="D59" s="44">
        <v>0</v>
      </c>
      <c r="E59" s="15" t="str">
        <f t="shared" si="7"/>
        <v>　　－　　</v>
      </c>
      <c r="F59" s="45">
        <v>0</v>
      </c>
      <c r="G59" s="44">
        <v>0</v>
      </c>
      <c r="H59" s="17" t="str">
        <f t="shared" si="8"/>
        <v>　　－　　</v>
      </c>
      <c r="I59" s="43">
        <v>58206</v>
      </c>
      <c r="J59" s="45">
        <v>154687</v>
      </c>
      <c r="K59" s="17">
        <f t="shared" si="9"/>
        <v>37.6</v>
      </c>
      <c r="L59" s="43">
        <f t="shared" si="10"/>
        <v>58206</v>
      </c>
      <c r="M59" s="43">
        <f t="shared" si="10"/>
        <v>154687</v>
      </c>
      <c r="N59" s="15">
        <f t="shared" si="11"/>
        <v>37.6</v>
      </c>
    </row>
    <row r="60" spans="1:17" ht="18.75" customHeight="1">
      <c r="B60" s="34" t="s">
        <v>50</v>
      </c>
      <c r="C60" s="35">
        <f>SUM(C44:C59)</f>
        <v>225709</v>
      </c>
      <c r="D60" s="35">
        <f>SUM(D44:D59)</f>
        <v>3115790</v>
      </c>
      <c r="E60" s="26">
        <f t="shared" si="7"/>
        <v>7.2</v>
      </c>
      <c r="F60" s="35">
        <f>SUM(F44:F59)</f>
        <v>992</v>
      </c>
      <c r="G60" s="35">
        <f>SUM(G44:G59)</f>
        <v>67932</v>
      </c>
      <c r="H60" s="26">
        <f t="shared" si="8"/>
        <v>1.5</v>
      </c>
      <c r="I60" s="35">
        <f>SUM(I44:I59)</f>
        <v>2098956</v>
      </c>
      <c r="J60" s="35">
        <f>SUM(J44:J59)</f>
        <v>4882984</v>
      </c>
      <c r="K60" s="26">
        <f t="shared" si="9"/>
        <v>43</v>
      </c>
      <c r="L60" s="35">
        <f t="shared" ref="L60:M60" si="12">C60+F60+I60</f>
        <v>2325657</v>
      </c>
      <c r="M60" s="35">
        <f t="shared" si="12"/>
        <v>8066706</v>
      </c>
      <c r="N60" s="26">
        <f t="shared" si="11"/>
        <v>28.8</v>
      </c>
      <c r="O60" s="39"/>
    </row>
    <row r="61" spans="1:17" ht="16.5" customHeight="1">
      <c r="E61" s="27"/>
      <c r="H61" s="27"/>
      <c r="K61" s="27"/>
    </row>
    <row r="62" spans="1:17" ht="18" customHeight="1">
      <c r="B62" s="34" t="s">
        <v>68</v>
      </c>
      <c r="C62" s="35">
        <f>SUM(C38+C60)</f>
        <v>5244259</v>
      </c>
      <c r="D62" s="35">
        <f>SUM(D38+D60)</f>
        <v>158192227</v>
      </c>
      <c r="E62" s="26">
        <f>IF(OR(C62=0,D62=0),"　　－　　",ROUND(C62/D62*100,1))</f>
        <v>3.3</v>
      </c>
      <c r="F62" s="35">
        <f>SUM(F38+F60)</f>
        <v>1323807</v>
      </c>
      <c r="G62" s="35">
        <f>SUM(G38+G60)</f>
        <v>15889934</v>
      </c>
      <c r="H62" s="26">
        <f>IF(OR(F62=0,G62=0),"　　－　　",ROUND(F62/G62*100,1))</f>
        <v>8.3000000000000007</v>
      </c>
      <c r="I62" s="35">
        <f>SUM(I38+I60)</f>
        <v>128145123</v>
      </c>
      <c r="J62" s="35">
        <f>SUM(J38+J60)</f>
        <v>206786161</v>
      </c>
      <c r="K62" s="26">
        <f>IF(OR(I62=0,J62=0),"　　－　　",ROUND(I62/J62*100,1))</f>
        <v>62</v>
      </c>
      <c r="L62" s="35">
        <f>SUM(L38+L60)</f>
        <v>134713189</v>
      </c>
      <c r="M62" s="35">
        <f>SUM(M38+M60)</f>
        <v>380868322</v>
      </c>
      <c r="N62" s="26">
        <f>IF(OR(L62=0,M62=0),"　　－　　",ROUND(L62/M62*100,1))</f>
        <v>35.4</v>
      </c>
      <c r="P62" s="36"/>
      <c r="Q62" s="36"/>
    </row>
    <row r="63" spans="1:17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7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2:14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2:14" ht="14.25" customHeight="1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2:14" ht="14.25" customHeight="1">
      <c r="C67" s="41"/>
      <c r="D67" s="41"/>
      <c r="E67" s="41"/>
      <c r="F67" s="41"/>
      <c r="G67" s="41"/>
      <c r="H67" s="41"/>
      <c r="I67" s="41"/>
      <c r="J67" s="41"/>
    </row>
    <row r="68" spans="2:14" ht="15" customHeight="1"/>
    <row r="69" spans="2:14" ht="15" customHeight="1"/>
    <row r="70" spans="2:14" ht="15" customHeight="1"/>
    <row r="71" spans="2:14" ht="15" customHeight="1"/>
    <row r="72" spans="2:14" ht="15" customHeight="1"/>
    <row r="73" spans="2:14" ht="15" customHeight="1"/>
    <row r="74" spans="2:14" ht="15" customHeight="1"/>
    <row r="75" spans="2:14" ht="15" customHeight="1"/>
    <row r="76" spans="2:14" ht="15" customHeight="1"/>
    <row r="77" spans="2:14" ht="15" customHeight="1"/>
    <row r="78" spans="2:14" ht="15" customHeight="1"/>
    <row r="79" spans="2:14" ht="15" customHeight="1"/>
    <row r="80" spans="2:14" ht="15" customHeight="1"/>
    <row r="81" spans="2:13" ht="15" customHeight="1"/>
    <row r="82" spans="2:13" ht="15" customHeight="1"/>
    <row r="83" spans="2:13" ht="15" customHeight="1"/>
    <row r="84" spans="2:13" ht="15" customHeight="1"/>
    <row r="85" spans="2:13" ht="15" customHeight="1"/>
    <row r="86" spans="2:13" ht="15" customHeight="1"/>
    <row r="87" spans="2:13" ht="18.75" customHeight="1">
      <c r="B87" s="63" t="s">
        <v>69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</sheetData>
  <mergeCells count="2">
    <mergeCell ref="B63:N63"/>
    <mergeCell ref="B87:M87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71" orientation="landscape" r:id="rId1"/>
  <headerFooter alignWithMargins="0"/>
  <rowBreaks count="1" manualBreakCount="1">
    <brk id="3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2021-01-28T10:08:42Z</cp:lastPrinted>
  <dcterms:created xsi:type="dcterms:W3CDTF">2020-06-11T06:48:47Z</dcterms:created>
  <dcterms:modified xsi:type="dcterms:W3CDTF">2021-02-03T07:10:28Z</dcterms:modified>
</cp:coreProperties>
</file>