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1CD972C-7455-43EF-9668-F8506E078CBE}" xr6:coauthVersionLast="47" xr6:coauthVersionMax="47" xr10:uidLastSave="{00000000-0000-0000-0000-000000000000}"/>
  <bookViews>
    <workbookView xWindow="28680" yWindow="-120" windowWidth="29040" windowHeight="15840" xr2:uid="{5D54B6C0-2DDE-43EC-A871-25ACD7CC67AA}"/>
  </bookViews>
  <sheets>
    <sheet name="【様式1-1】事業計画書" sheetId="2" r:id="rId1"/>
    <sheet name="【様式1-2】事業体制図" sheetId="3" r:id="rId2"/>
    <sheet name="【様式2】支出計画書 " sheetId="4" r:id="rId3"/>
    <sheet name="【様式3】事業実施スケジュール" sheetId="5" r:id="rId4"/>
    <sheet name="【様式５】国・地方公共団体等の同意書" sheetId="6" r:id="rId5"/>
  </sheets>
  <definedNames>
    <definedName name="①体験コンテンツ・イベント造成費">'【様式2】支出計画書 '!$AA$7:$AA$14</definedName>
    <definedName name="②備品購入・設備導入費">'【様式2】支出計画書 '!$AB$7:$AB$8</definedName>
    <definedName name="③プロモーション費_広告宣伝費">'【様式2】支出計画書 '!$AC$7</definedName>
    <definedName name="③プロモーション費_販路拡大">'【様式2】支出計画書 '!$AD$7:$AD$8</definedName>
    <definedName name="④効果測定に必要な調査費">'【様式2】支出計画書 '!$AE$7</definedName>
    <definedName name="_xlnm.Print_Area" localSheetId="0">'【様式1-1】事業計画書'!$A$1:$P$86</definedName>
    <definedName name="_xlnm.Print_Area" localSheetId="1">'【様式1-2】事業体制図'!$A$1:$AG$27</definedName>
    <definedName name="_xlnm.Print_Area" localSheetId="2">'【様式2】支出計画書 '!$A$1:$V$198</definedName>
    <definedName name="_xlnm.Print_Area" localSheetId="3">【様式3】事業実施スケジュール!$A$1:$AP$42</definedName>
    <definedName name="_xlnm.Print_Area" localSheetId="4">【様式５】国・地方公共団体等の同意書!$A$7:$J$38</definedName>
    <definedName name="取組分類">'【様式2】支出計画書 '!$AA$6:$AE$6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4" l="1"/>
  <c r="AE196" i="4"/>
  <c r="H20" i="4"/>
  <c r="R20" i="4"/>
  <c r="D8" i="5"/>
  <c r="C4" i="4"/>
  <c r="B7" i="3"/>
  <c r="D7" i="5"/>
  <c r="C3" i="4"/>
  <c r="B6" i="3"/>
  <c r="AB192" i="4" l="1"/>
  <c r="AG192" i="4" s="1"/>
  <c r="AB191" i="4"/>
  <c r="AG191" i="4" s="1"/>
  <c r="AB190" i="4"/>
  <c r="AB189" i="4"/>
  <c r="AG189" i="4" s="1"/>
  <c r="AB188" i="4"/>
  <c r="AG188" i="4" s="1"/>
  <c r="AB186" i="4"/>
  <c r="AG186" i="4" s="1"/>
  <c r="K179"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AF197" i="4" s="1"/>
  <c r="R25" i="4"/>
  <c r="R24" i="4"/>
  <c r="R23" i="4"/>
  <c r="AC194" i="4" s="1"/>
  <c r="R22" i="4"/>
  <c r="J7" i="4" s="1"/>
  <c r="J16" i="4"/>
  <c r="X4" i="4"/>
  <c r="Y4" i="4" s="1"/>
  <c r="N74" i="2"/>
  <c r="C5" i="2"/>
  <c r="B5" i="2"/>
  <c r="A5" i="2"/>
  <c r="AD195" i="4" l="1"/>
  <c r="AD198" i="4" s="1"/>
  <c r="J9" i="4"/>
  <c r="AB187" i="4"/>
  <c r="AG187" i="4" s="1"/>
  <c r="J11" i="4"/>
  <c r="AE195" i="4"/>
  <c r="AE198" i="4" s="1"/>
  <c r="J10" i="4"/>
  <c r="AC193" i="4"/>
  <c r="AC198" i="4" s="1"/>
  <c r="J8" i="4"/>
  <c r="J15" i="4"/>
  <c r="AB19" i="4" s="1"/>
  <c r="J17" i="4"/>
  <c r="AB185" i="4"/>
  <c r="AG194" i="4"/>
  <c r="AF198" i="4"/>
  <c r="G7" i="2"/>
  <c r="AG197" i="4"/>
  <c r="AG190" i="4"/>
  <c r="AB198" i="4" l="1"/>
  <c r="AG198" i="4" s="1"/>
  <c r="AD199" i="4" s="1"/>
  <c r="AG195" i="4"/>
  <c r="AG193" i="4"/>
  <c r="AB22" i="4"/>
  <c r="AB23" i="4" s="1"/>
  <c r="AC20" i="4"/>
  <c r="AC21" i="4" s="1"/>
  <c r="AD19" i="4"/>
  <c r="AC19" i="4"/>
  <c r="R11" i="4" s="1"/>
  <c r="AD20" i="4"/>
  <c r="AD21" i="4" s="1"/>
  <c r="AD22" i="4" s="1"/>
  <c r="AD23" i="4" s="1"/>
  <c r="AG185" i="4"/>
  <c r="R7" i="4" l="1"/>
  <c r="R9" i="4"/>
  <c r="R8" i="4"/>
  <c r="R10" i="4"/>
  <c r="AC22" i="4"/>
  <c r="AC23" i="4" s="1"/>
  <c r="AG199" i="4"/>
  <c r="AE199" i="4"/>
  <c r="AF199" i="4"/>
  <c r="AC199" i="4"/>
  <c r="AB199" i="4"/>
  <c r="C176" i="4" l="1"/>
  <c r="J12" i="4" s="1"/>
  <c r="C175" i="4" l="1"/>
  <c r="C179" i="4" s="1"/>
  <c r="R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0" authorId="0" shapeId="0" xr:uid="{A3EB0374-D47E-4736-A4A4-326A53AA6C4D}">
      <text>
        <r>
          <rPr>
            <sz val="12"/>
            <color indexed="81"/>
            <rFont val="游ゴシック"/>
            <family val="3"/>
            <charset val="128"/>
          </rPr>
          <t>個、ダース、人、
時間、日、月など任意に入力してください</t>
        </r>
      </text>
    </comment>
    <comment ref="P20" authorId="0" shapeId="0" xr:uid="{BC8B0217-31C7-422E-B1F3-577568908E24}">
      <text>
        <r>
          <rPr>
            <sz val="12"/>
            <color indexed="81"/>
            <rFont val="游ゴシック"/>
            <family val="3"/>
            <charset val="128"/>
          </rPr>
          <t>個、ダース、人、
時間、日、月など任意に入力してください</t>
        </r>
      </text>
    </comment>
  </commentList>
</comments>
</file>

<file path=xl/sharedStrings.xml><?xml version="1.0" encoding="utf-8"?>
<sst xmlns="http://schemas.openxmlformats.org/spreadsheetml/2006/main" count="1139" uniqueCount="308">
  <si>
    <t>【様式1ｰ2】</t>
    <rPh sb="1" eb="3">
      <t>ヨウシキ</t>
    </rPh>
    <phoneticPr fontId="6"/>
  </si>
  <si>
    <t>事業実施主体名</t>
    <rPh sb="0" eb="2">
      <t>ジギョウ</t>
    </rPh>
    <rPh sb="2" eb="4">
      <t>ジッシ</t>
    </rPh>
    <rPh sb="4" eb="7">
      <t>シュタイメイ</t>
    </rPh>
    <phoneticPr fontId="9"/>
  </si>
  <si>
    <t>←様式1-1の入力を自動反映</t>
    <rPh sb="1" eb="3">
      <t>ヨウシキ</t>
    </rPh>
    <rPh sb="7" eb="9">
      <t>ニュウリョク</t>
    </rPh>
    <rPh sb="10" eb="12">
      <t>ジドウ</t>
    </rPh>
    <rPh sb="12" eb="14">
      <t>ハンエイ</t>
    </rPh>
    <phoneticPr fontId="9"/>
  </si>
  <si>
    <t>事業名</t>
  </si>
  <si>
    <t>実施体制図</t>
    <rPh sb="0" eb="2">
      <t>ジッシ</t>
    </rPh>
    <rPh sb="2" eb="5">
      <t>タイセイズ</t>
    </rPh>
    <phoneticPr fontId="9"/>
  </si>
  <si>
    <t>※委託先が決定していない場合は、見積先を記載すること</t>
    <rPh sb="1" eb="4">
      <t>イタクサキ</t>
    </rPh>
    <rPh sb="5" eb="7">
      <t>ケッテイ</t>
    </rPh>
    <rPh sb="12" eb="14">
      <t>バアイ</t>
    </rPh>
    <rPh sb="16" eb="18">
      <t>ミツモリ</t>
    </rPh>
    <rPh sb="18" eb="19">
      <t>サキ</t>
    </rPh>
    <rPh sb="20" eb="22">
      <t>キサイ</t>
    </rPh>
    <phoneticPr fontId="9"/>
  </si>
  <si>
    <t>委託</t>
    <rPh sb="0" eb="2">
      <t>イタク</t>
    </rPh>
    <phoneticPr fontId="9"/>
  </si>
  <si>
    <t>【様式1ｰ1】</t>
    <rPh sb="1" eb="3">
      <t>ヨウシキ</t>
    </rPh>
    <phoneticPr fontId="6"/>
  </si>
  <si>
    <t>申請種別</t>
    <rPh sb="0" eb="2">
      <t>シンセイ</t>
    </rPh>
    <rPh sb="2" eb="4">
      <t>シュベツ</t>
    </rPh>
    <phoneticPr fontId="9"/>
  </si>
  <si>
    <t>事業名</t>
    <phoneticPr fontId="9"/>
  </si>
  <si>
    <t>本ファイルでの申請事業✔</t>
    <rPh sb="0" eb="1">
      <t>ホン</t>
    </rPh>
    <rPh sb="7" eb="9">
      <t>シンセイ</t>
    </rPh>
    <rPh sb="9" eb="11">
      <t>ジギョウ</t>
    </rPh>
    <phoneticPr fontId="9"/>
  </si>
  <si>
    <t>重複申請時
優先順位</t>
    <rPh sb="0" eb="2">
      <t>チョウフク</t>
    </rPh>
    <rPh sb="2" eb="4">
      <t>シンセイ</t>
    </rPh>
    <rPh sb="4" eb="5">
      <t>ジ</t>
    </rPh>
    <rPh sb="6" eb="10">
      <t>ユウセンジュンイ</t>
    </rPh>
    <phoneticPr fontId="9"/>
  </si>
  <si>
    <t>入力・提出を
要する様式</t>
    <rPh sb="0" eb="2">
      <t>ニュウリョク</t>
    </rPh>
    <rPh sb="3" eb="5">
      <t>テイシュツ</t>
    </rPh>
    <rPh sb="7" eb="8">
      <t>ヨウ</t>
    </rPh>
    <rPh sb="10" eb="12">
      <t>ヨウシキ</t>
    </rPh>
    <phoneticPr fontId="9"/>
  </si>
  <si>
    <t>様式1-1、様式1-2、
様式２及び様式3</t>
    <rPh sb="0" eb="2">
      <t>ヨウシキ</t>
    </rPh>
    <rPh sb="6" eb="8">
      <t>ヨウシキ</t>
    </rPh>
    <rPh sb="13" eb="15">
      <t>ヨウシキ</t>
    </rPh>
    <rPh sb="16" eb="17">
      <t>オヨ</t>
    </rPh>
    <rPh sb="18" eb="20">
      <t>ヨウシキ</t>
    </rPh>
    <phoneticPr fontId="9"/>
  </si>
  <si>
    <t>様式４（事業概要）
※パワーポイント資料</t>
    <rPh sb="0" eb="2">
      <t>ヨウシキ</t>
    </rPh>
    <rPh sb="4" eb="6">
      <t>ジギョウ</t>
    </rPh>
    <rPh sb="6" eb="8">
      <t>ガイヨウ</t>
    </rPh>
    <rPh sb="18" eb="20">
      <t>シリョウ</t>
    </rPh>
    <phoneticPr fontId="9"/>
  </si>
  <si>
    <t>①実施体制</t>
    <rPh sb="1" eb="3">
      <t>ジッシ</t>
    </rPh>
    <rPh sb="3" eb="5">
      <t>タイセイ</t>
    </rPh>
    <phoneticPr fontId="6"/>
  </si>
  <si>
    <r>
      <t xml:space="preserve">事業名
</t>
    </r>
    <r>
      <rPr>
        <b/>
        <sz val="8"/>
        <color theme="1"/>
        <rFont val="BIZ UDPゴシック"/>
        <family val="3"/>
        <charset val="128"/>
      </rPr>
      <t>※事業内容が分かるものとしてください。
採択時等、この登録名で公表等行います</t>
    </r>
    <rPh sb="5" eb="9">
      <t>ジギョウナイヨウ</t>
    </rPh>
    <rPh sb="10" eb="11">
      <t>ワ</t>
    </rPh>
    <rPh sb="24" eb="27">
      <t>サイタクジ</t>
    </rPh>
    <rPh sb="27" eb="28">
      <t>トウ</t>
    </rPh>
    <rPh sb="31" eb="34">
      <t>トウロクメイ</t>
    </rPh>
    <rPh sb="35" eb="38">
      <t>コウヒョウトウ</t>
    </rPh>
    <rPh sb="38" eb="39">
      <t>オコナ</t>
    </rPh>
    <phoneticPr fontId="9"/>
  </si>
  <si>
    <t>事業実施個所</t>
    <rPh sb="0" eb="6">
      <t>ジギョウジッシカショ</t>
    </rPh>
    <phoneticPr fontId="9"/>
  </si>
  <si>
    <t>都道府県</t>
    <rPh sb="0" eb="4">
      <t>トドウフケン</t>
    </rPh>
    <phoneticPr fontId="9"/>
  </si>
  <si>
    <t>複数の地域で実施の場合、実施する地域を全て列挙すること</t>
    <rPh sb="0" eb="2">
      <t>フクスウ</t>
    </rPh>
    <rPh sb="3" eb="5">
      <t>チイキ</t>
    </rPh>
    <rPh sb="6" eb="8">
      <t>ジッシ</t>
    </rPh>
    <rPh sb="9" eb="11">
      <t>バアイ</t>
    </rPh>
    <rPh sb="12" eb="14">
      <t>ジッシ</t>
    </rPh>
    <rPh sb="16" eb="18">
      <t>チイキ</t>
    </rPh>
    <rPh sb="19" eb="20">
      <t>スベ</t>
    </rPh>
    <rPh sb="21" eb="23">
      <t>レッキョ</t>
    </rPh>
    <phoneticPr fontId="9"/>
  </si>
  <si>
    <t>市区町村</t>
    <rPh sb="0" eb="4">
      <t>シクチョウソン</t>
    </rPh>
    <phoneticPr fontId="9"/>
  </si>
  <si>
    <t>実施主体</t>
    <rPh sb="0" eb="2">
      <t>ジッシ</t>
    </rPh>
    <rPh sb="2" eb="4">
      <t>シュタイ</t>
    </rPh>
    <phoneticPr fontId="21"/>
  </si>
  <si>
    <r>
      <t xml:space="preserve">名称
</t>
    </r>
    <r>
      <rPr>
        <b/>
        <sz val="8"/>
        <color theme="1"/>
        <rFont val="BIZ UDPゴシック"/>
        <family val="3"/>
        <charset val="128"/>
      </rPr>
      <t>※採択時等、この名称で公表等行います。</t>
    </r>
    <rPh sb="0" eb="2">
      <t>メイショウ</t>
    </rPh>
    <rPh sb="11" eb="13">
      <t>メイショウ</t>
    </rPh>
    <rPh sb="17" eb="18">
      <t>オコナ</t>
    </rPh>
    <phoneticPr fontId="6"/>
  </si>
  <si>
    <t>代表者</t>
    <rPh sb="0" eb="3">
      <t>ダイヒョウシャ</t>
    </rPh>
    <phoneticPr fontId="9"/>
  </si>
  <si>
    <t>役職</t>
    <rPh sb="0" eb="2">
      <t>ヤクショク</t>
    </rPh>
    <phoneticPr fontId="9"/>
  </si>
  <si>
    <t>氏名</t>
    <rPh sb="0" eb="2">
      <t>シメイ</t>
    </rPh>
    <phoneticPr fontId="9"/>
  </si>
  <si>
    <t>住所</t>
    <rPh sb="0" eb="2">
      <t>ジュウショ</t>
    </rPh>
    <phoneticPr fontId="9"/>
  </si>
  <si>
    <t>〒</t>
    <phoneticPr fontId="9"/>
  </si>
  <si>
    <t>3桁＋4桁の数字を〒や－無しで記載すること</t>
    <rPh sb="1" eb="2">
      <t>ケタ</t>
    </rPh>
    <rPh sb="4" eb="5">
      <t>ケタ</t>
    </rPh>
    <rPh sb="6" eb="8">
      <t>スウジ</t>
    </rPh>
    <rPh sb="12" eb="13">
      <t>ナ</t>
    </rPh>
    <rPh sb="15" eb="17">
      <t>キサイ</t>
    </rPh>
    <phoneticPr fontId="9"/>
  </si>
  <si>
    <t>担当部局</t>
    <rPh sb="0" eb="2">
      <t>タントウ</t>
    </rPh>
    <rPh sb="2" eb="4">
      <t>ブキョク</t>
    </rPh>
    <phoneticPr fontId="9"/>
  </si>
  <si>
    <t>部局名</t>
    <rPh sb="0" eb="3">
      <t>ブキョクメイ</t>
    </rPh>
    <phoneticPr fontId="9"/>
  </si>
  <si>
    <t>電話番号</t>
    <rPh sb="0" eb="4">
      <t>デンワバンゴウ</t>
    </rPh>
    <phoneticPr fontId="9"/>
  </si>
  <si>
    <t>市外局番から記載すること</t>
    <rPh sb="0" eb="4">
      <t>シガイキョクバン</t>
    </rPh>
    <rPh sb="6" eb="8">
      <t>キサイ</t>
    </rPh>
    <phoneticPr fontId="9"/>
  </si>
  <si>
    <t>e-mail</t>
    <phoneticPr fontId="9"/>
  </si>
  <si>
    <t>連携先</t>
    <rPh sb="0" eb="2">
      <t>レンケイ</t>
    </rPh>
    <rPh sb="2" eb="3">
      <t>サキ</t>
    </rPh>
    <phoneticPr fontId="9"/>
  </si>
  <si>
    <t>団体/組織名</t>
    <rPh sb="0" eb="2">
      <t>ダンタイ</t>
    </rPh>
    <rPh sb="3" eb="6">
      <t>ソシキメイ</t>
    </rPh>
    <phoneticPr fontId="9"/>
  </si>
  <si>
    <t>担当部署及び氏名</t>
    <rPh sb="0" eb="4">
      <t>タントウブショ</t>
    </rPh>
    <rPh sb="4" eb="5">
      <t>オヨ</t>
    </rPh>
    <rPh sb="6" eb="8">
      <t>シメイ</t>
    </rPh>
    <phoneticPr fontId="9"/>
  </si>
  <si>
    <t>電話番号
市外局番からハイフン無し</t>
    <rPh sb="0" eb="4">
      <t>デンワバンゴウ</t>
    </rPh>
    <rPh sb="5" eb="9">
      <t>シガイキョクバン</t>
    </rPh>
    <rPh sb="15" eb="16">
      <t>ナ</t>
    </rPh>
    <phoneticPr fontId="9"/>
  </si>
  <si>
    <t>役割</t>
    <rPh sb="0" eb="2">
      <t>ヤクワリ</t>
    </rPh>
    <phoneticPr fontId="9"/>
  </si>
  <si>
    <t>連携先①</t>
    <rPh sb="0" eb="2">
      <t>レンケイ</t>
    </rPh>
    <rPh sb="2" eb="3">
      <t>サキ</t>
    </rPh>
    <phoneticPr fontId="9"/>
  </si>
  <si>
    <t>連携先②</t>
    <rPh sb="0" eb="3">
      <t>レンケイサキ</t>
    </rPh>
    <phoneticPr fontId="9"/>
  </si>
  <si>
    <t>連携先③</t>
    <rPh sb="0" eb="3">
      <t>レンケイサキ</t>
    </rPh>
    <phoneticPr fontId="9"/>
  </si>
  <si>
    <t>連携先④</t>
    <rPh sb="0" eb="3">
      <t>レンケイサキ</t>
    </rPh>
    <phoneticPr fontId="9"/>
  </si>
  <si>
    <t>連携先⑤</t>
    <rPh sb="0" eb="3">
      <t>レンケイサキ</t>
    </rPh>
    <phoneticPr fontId="9"/>
  </si>
  <si>
    <t>該当に✔</t>
    <rPh sb="0" eb="2">
      <t>ガイトウ</t>
    </rPh>
    <phoneticPr fontId="9"/>
  </si>
  <si>
    <t>※簡潔に記載すること</t>
    <phoneticPr fontId="9"/>
  </si>
  <si>
    <t>インバウンド誘客見込数（Ａ）</t>
    <rPh sb="6" eb="8">
      <t>ユウキャク</t>
    </rPh>
    <rPh sb="8" eb="10">
      <t>ミコ</t>
    </rPh>
    <rPh sb="10" eb="11">
      <t>スウ</t>
    </rPh>
    <phoneticPr fontId="9"/>
  </si>
  <si>
    <t>希望支援額（Ｃ）
※【様式２】の「国が支援（補助）する経費」</t>
    <rPh sb="0" eb="2">
      <t>キボウ</t>
    </rPh>
    <rPh sb="2" eb="5">
      <t>シエンガク</t>
    </rPh>
    <phoneticPr fontId="9"/>
  </si>
  <si>
    <t>事業効果（Ａ×Ｂ/C）</t>
    <rPh sb="0" eb="2">
      <t>ジギョウ</t>
    </rPh>
    <rPh sb="2" eb="4">
      <t>コウカ</t>
    </rPh>
    <phoneticPr fontId="9"/>
  </si>
  <si>
    <t>販売等の開始時期</t>
    <rPh sb="0" eb="2">
      <t>ハンバイ</t>
    </rPh>
    <rPh sb="2" eb="3">
      <t>トウ</t>
    </rPh>
    <rPh sb="4" eb="6">
      <t>カイシ</t>
    </rPh>
    <rPh sb="6" eb="8">
      <t>ジキ</t>
    </rPh>
    <phoneticPr fontId="9"/>
  </si>
  <si>
    <t>販売等の手法（該当する項目を選択、具体的な販路・セールス先を記載すること）</t>
    <rPh sb="0" eb="2">
      <t>ハンバイ</t>
    </rPh>
    <rPh sb="2" eb="3">
      <t>トウ</t>
    </rPh>
    <rPh sb="4" eb="6">
      <t>シュホウ</t>
    </rPh>
    <rPh sb="7" eb="9">
      <t>ガイトウ</t>
    </rPh>
    <rPh sb="11" eb="13">
      <t>コウモク</t>
    </rPh>
    <rPh sb="14" eb="16">
      <t>センタク</t>
    </rPh>
    <rPh sb="17" eb="20">
      <t>グタイテキ</t>
    </rPh>
    <rPh sb="21" eb="23">
      <t>ハンロ</t>
    </rPh>
    <rPh sb="28" eb="29">
      <t>サキ</t>
    </rPh>
    <rPh sb="30" eb="32">
      <t>キサイ</t>
    </rPh>
    <phoneticPr fontId="9"/>
  </si>
  <si>
    <t>旅行業者（海外・国内）</t>
    <rPh sb="0" eb="4">
      <t>リョコウギョウシャ</t>
    </rPh>
    <rPh sb="5" eb="7">
      <t>カイガイ</t>
    </rPh>
    <rPh sb="8" eb="10">
      <t>コクナイ</t>
    </rPh>
    <phoneticPr fontId="9"/>
  </si>
  <si>
    <t>活用する観光資源の詳細
(文化・自然・食・スポーツなど)</t>
    <rPh sb="0" eb="2">
      <t>カツヨウ</t>
    </rPh>
    <rPh sb="4" eb="8">
      <t>カンコウシゲン</t>
    </rPh>
    <rPh sb="9" eb="11">
      <t>ショウサイ</t>
    </rPh>
    <rPh sb="13" eb="15">
      <t>ブンカ</t>
    </rPh>
    <rPh sb="16" eb="18">
      <t>シゼン</t>
    </rPh>
    <rPh sb="19" eb="20">
      <t>ショク</t>
    </rPh>
    <phoneticPr fontId="21"/>
  </si>
  <si>
    <t>※箇条書きで記載すること</t>
    <phoneticPr fontId="9"/>
  </si>
  <si>
    <t>具体的な取組内容</t>
    <phoneticPr fontId="6"/>
  </si>
  <si>
    <t>造成する体験コンテンツ・
イベント等</t>
    <rPh sb="0" eb="2">
      <t>ゾウセイ</t>
    </rPh>
    <rPh sb="4" eb="6">
      <t>タイケン</t>
    </rPh>
    <rPh sb="17" eb="18">
      <t>トウ</t>
    </rPh>
    <phoneticPr fontId="6"/>
  </si>
  <si>
    <t>※場所、施設、コンテンツ等、複数で実施の場合は、回数なども列挙すること</t>
    <phoneticPr fontId="9"/>
  </si>
  <si>
    <t>造成する体験コンテンツ・
イベント等の特別性
（公募要領を確認し、具体的に
記載すること）</t>
    <rPh sb="0" eb="2">
      <t>ゾウセイ</t>
    </rPh>
    <rPh sb="4" eb="6">
      <t>タイケン</t>
    </rPh>
    <rPh sb="17" eb="18">
      <t>トウ</t>
    </rPh>
    <rPh sb="19" eb="22">
      <t>トクベツセイ</t>
    </rPh>
    <rPh sb="24" eb="28">
      <t>コウボヨウリョウ</t>
    </rPh>
    <rPh sb="29" eb="31">
      <t>カクニン</t>
    </rPh>
    <rPh sb="33" eb="36">
      <t>グタイテキ</t>
    </rPh>
    <rPh sb="38" eb="40">
      <t>キサイ</t>
    </rPh>
    <phoneticPr fontId="6"/>
  </si>
  <si>
    <t>インバウンドの主なターゲット</t>
    <rPh sb="7" eb="8">
      <t>オモ</t>
    </rPh>
    <phoneticPr fontId="6"/>
  </si>
  <si>
    <t>市場</t>
    <rPh sb="0" eb="2">
      <t>シジョウ</t>
    </rPh>
    <phoneticPr fontId="9"/>
  </si>
  <si>
    <t>具体的な国・地域及びターゲットの属性並びにその理由</t>
    <rPh sb="0" eb="3">
      <t>グタイテキ</t>
    </rPh>
    <rPh sb="4" eb="5">
      <t>クニ</t>
    </rPh>
    <rPh sb="6" eb="8">
      <t>チイキ</t>
    </rPh>
    <rPh sb="8" eb="9">
      <t>オヨ</t>
    </rPh>
    <rPh sb="16" eb="19">
      <t>ゾクセイナラ</t>
    </rPh>
    <rPh sb="23" eb="25">
      <t>リユウ</t>
    </rPh>
    <phoneticPr fontId="9"/>
  </si>
  <si>
    <t>東アジア</t>
    <rPh sb="0" eb="1">
      <t>ヒガシ</t>
    </rPh>
    <phoneticPr fontId="9"/>
  </si>
  <si>
    <t>東南アジア</t>
    <rPh sb="0" eb="2">
      <t>トウナン</t>
    </rPh>
    <phoneticPr fontId="9"/>
  </si>
  <si>
    <t>その他アジア・
オセアニア</t>
    <rPh sb="2" eb="3">
      <t>タ</t>
    </rPh>
    <phoneticPr fontId="9"/>
  </si>
  <si>
    <t>中東</t>
    <rPh sb="0" eb="2">
      <t>チュウトウ</t>
    </rPh>
    <phoneticPr fontId="9"/>
  </si>
  <si>
    <t>北米</t>
    <rPh sb="0" eb="2">
      <t>ホクベイ</t>
    </rPh>
    <phoneticPr fontId="9"/>
  </si>
  <si>
    <t>欧州</t>
    <rPh sb="0" eb="2">
      <t>オウシュウ</t>
    </rPh>
    <phoneticPr fontId="9"/>
  </si>
  <si>
    <t>造成する体験コンテンツ・
イベント等が上記ターゲットを
惹きつける理由</t>
    <phoneticPr fontId="4"/>
  </si>
  <si>
    <t>インバウンド集客見込数の算出式
及び算出式の根拠</t>
    <phoneticPr fontId="4"/>
  </si>
  <si>
    <t>記載に関しては根拠となる数値や参考となる商品などを記載すること
※実施稼働日数に対する販売等の計画
※販売等の計画の元となるデータ</t>
    <rPh sb="45" eb="46">
      <t>トウ</t>
    </rPh>
    <rPh sb="53" eb="54">
      <t>トウ</t>
    </rPh>
    <phoneticPr fontId="9"/>
  </si>
  <si>
    <t>想定客単価の算出式及び根拠
（高付加価値化の要件を満たすことと
する場合は、通常の単価とその根拠）</t>
    <rPh sb="0" eb="2">
      <t>ソウテイ</t>
    </rPh>
    <rPh sb="2" eb="5">
      <t>キャクタンカ</t>
    </rPh>
    <rPh sb="6" eb="9">
      <t>サンシュツシキ</t>
    </rPh>
    <rPh sb="9" eb="10">
      <t>オヨ</t>
    </rPh>
    <rPh sb="11" eb="13">
      <t>コンキョ</t>
    </rPh>
    <rPh sb="15" eb="21">
      <t>コウフカカチカ</t>
    </rPh>
    <rPh sb="22" eb="24">
      <t>ヨウケン</t>
    </rPh>
    <rPh sb="25" eb="26">
      <t>ミ</t>
    </rPh>
    <rPh sb="34" eb="36">
      <t>バアイ</t>
    </rPh>
    <phoneticPr fontId="4"/>
  </si>
  <si>
    <t>根拠となる商品や価格の比較を記載すること
※市場価格・商品内容の対比
※独自の拠出商品の価格や内容の対比
※参考となる商品の価格や内容の対比
※ターゲットの消費傾向がわかる参照データ</t>
    <phoneticPr fontId="9"/>
  </si>
  <si>
    <t>インバウンド向けの効果的な販売促進計画（SNSの活用等）</t>
    <rPh sb="6" eb="7">
      <t>ム</t>
    </rPh>
    <rPh sb="9" eb="12">
      <t>コウカテキ</t>
    </rPh>
    <rPh sb="13" eb="17">
      <t>ハンバイソクシン</t>
    </rPh>
    <rPh sb="17" eb="19">
      <t>ケイカク</t>
    </rPh>
    <rPh sb="24" eb="26">
      <t>カツヨウ</t>
    </rPh>
    <rPh sb="26" eb="27">
      <t>トウ</t>
    </rPh>
    <phoneticPr fontId="4"/>
  </si>
  <si>
    <t>【記載例】体験コンテンツの企画数、内容、種類、本数、パッケージツアーの企画数、内容、種類、本数、開発した特産品等の種類、数量、高付加価値化された販売価格、多言語化されたWEB制作頁等
※上記記載例は削除し、申請する事業の内容を入力して下さい</t>
    <rPh sb="1" eb="4">
      <t>キサイレイ</t>
    </rPh>
    <rPh sb="5" eb="7">
      <t>タイケン</t>
    </rPh>
    <rPh sb="13" eb="16">
      <t>キカクスウ</t>
    </rPh>
    <rPh sb="17" eb="19">
      <t>ナイヨウ</t>
    </rPh>
    <rPh sb="20" eb="22">
      <t>シュルイ</t>
    </rPh>
    <rPh sb="23" eb="25">
      <t>ホンスウ</t>
    </rPh>
    <rPh sb="35" eb="38">
      <t>キカクスウ</t>
    </rPh>
    <rPh sb="39" eb="41">
      <t>ナイヨウ</t>
    </rPh>
    <rPh sb="42" eb="44">
      <t>シュルイ</t>
    </rPh>
    <rPh sb="45" eb="47">
      <t>ホンスウ</t>
    </rPh>
    <rPh sb="48" eb="50">
      <t>カイハツ</t>
    </rPh>
    <rPh sb="52" eb="55">
      <t>トクサンヒン</t>
    </rPh>
    <rPh sb="55" eb="56">
      <t>トウ</t>
    </rPh>
    <rPh sb="57" eb="59">
      <t>シュルイ</t>
    </rPh>
    <rPh sb="60" eb="62">
      <t>スウリョウ</t>
    </rPh>
    <rPh sb="63" eb="69">
      <t>コウフカカチカ</t>
    </rPh>
    <rPh sb="72" eb="74">
      <t>ハンバイ</t>
    </rPh>
    <rPh sb="74" eb="76">
      <t>カカク</t>
    </rPh>
    <rPh sb="77" eb="80">
      <t>タゲンゴ</t>
    </rPh>
    <rPh sb="80" eb="81">
      <t>カ</t>
    </rPh>
    <rPh sb="87" eb="89">
      <t>セイサク</t>
    </rPh>
    <rPh sb="89" eb="90">
      <t>ページ</t>
    </rPh>
    <rPh sb="90" eb="91">
      <t>ナド</t>
    </rPh>
    <rPh sb="94" eb="96">
      <t>ジョウキ</t>
    </rPh>
    <rPh sb="100" eb="102">
      <t>サクジョ</t>
    </rPh>
    <rPh sb="104" eb="106">
      <t>シンセイ</t>
    </rPh>
    <rPh sb="108" eb="110">
      <t>ジギョウ</t>
    </rPh>
    <rPh sb="111" eb="113">
      <t>ナイヨウ</t>
    </rPh>
    <rPh sb="114" eb="116">
      <t>ニュウリョク</t>
    </rPh>
    <rPh sb="118" eb="119">
      <t>クダ</t>
    </rPh>
    <phoneticPr fontId="9"/>
  </si>
  <si>
    <t>【記載例】体験コンテンツに対しての評価、体験コンテンツの参加人数や収益、パッケージツアーの参加人数や収益、入場人数、特産品などの販売個数や売り上げ、客単価、WEBサイトアクセス数、エンゲージメント数等
※上記記載例は削除し、申請する事業の内容を入力して下さい</t>
    <rPh sb="1" eb="4">
      <t>キサイレイ</t>
    </rPh>
    <rPh sb="5" eb="7">
      <t>タイケン</t>
    </rPh>
    <rPh sb="13" eb="14">
      <t>タイ</t>
    </rPh>
    <rPh sb="17" eb="19">
      <t>ヒョウカ</t>
    </rPh>
    <rPh sb="20" eb="22">
      <t>タイケン</t>
    </rPh>
    <rPh sb="28" eb="30">
      <t>サンカ</t>
    </rPh>
    <rPh sb="30" eb="32">
      <t>ニンズウ</t>
    </rPh>
    <rPh sb="33" eb="35">
      <t>シュウエキ</t>
    </rPh>
    <rPh sb="45" eb="47">
      <t>サンカ</t>
    </rPh>
    <rPh sb="47" eb="49">
      <t>ニンズウ</t>
    </rPh>
    <rPh sb="50" eb="52">
      <t>シュウエキ</t>
    </rPh>
    <rPh sb="53" eb="55">
      <t>ニュウジョウ</t>
    </rPh>
    <rPh sb="55" eb="57">
      <t>ニンズウ</t>
    </rPh>
    <rPh sb="58" eb="61">
      <t>トクサンヒン</t>
    </rPh>
    <rPh sb="64" eb="66">
      <t>ハンバイ</t>
    </rPh>
    <rPh sb="66" eb="68">
      <t>コスウ</t>
    </rPh>
    <rPh sb="69" eb="70">
      <t>ウ</t>
    </rPh>
    <rPh sb="71" eb="72">
      <t>ア</t>
    </rPh>
    <rPh sb="74" eb="77">
      <t>キャクタンカ</t>
    </rPh>
    <rPh sb="88" eb="89">
      <t>スウ</t>
    </rPh>
    <rPh sb="98" eb="99">
      <t>スウ</t>
    </rPh>
    <rPh sb="99" eb="100">
      <t>トウ</t>
    </rPh>
    <rPh sb="105" eb="107">
      <t>キサイ</t>
    </rPh>
    <phoneticPr fontId="9"/>
  </si>
  <si>
    <r>
      <t>　※</t>
    </r>
    <r>
      <rPr>
        <b/>
        <u/>
        <sz val="11"/>
        <color rgb="FFFF0000"/>
        <rFont val="BIZ UDPゴシック"/>
        <family val="3"/>
        <charset val="128"/>
      </rPr>
      <t>様式２及び様式３の記載事項との整合性</t>
    </r>
    <r>
      <rPr>
        <sz val="11"/>
        <color theme="1"/>
        <rFont val="BIZ UDPゴシック"/>
        <family val="3"/>
        <charset val="128"/>
      </rPr>
      <t>が確認できるものとなるように作成してください。</t>
    </r>
  </si>
  <si>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21"/>
  </si>
  <si>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21"/>
  </si>
  <si>
    <t>　※その他の留意点等については、公募要領を参照してください。</t>
  </si>
  <si>
    <t>【様式２】</t>
    <rPh sb="1" eb="3">
      <t>ヨウシキ</t>
    </rPh>
    <phoneticPr fontId="9"/>
  </si>
  <si>
    <t>事業実施主体名</t>
    <rPh sb="0" eb="7">
      <t>ジギョウジッシシュタイメイ</t>
    </rPh>
    <phoneticPr fontId="4"/>
  </si>
  <si>
    <t>事業者区分</t>
    <rPh sb="0" eb="3">
      <t>ジギョウシャ</t>
    </rPh>
    <rPh sb="3" eb="5">
      <t>クブン</t>
    </rPh>
    <phoneticPr fontId="9"/>
  </si>
  <si>
    <t>課税事業者</t>
  </si>
  <si>
    <t>事業名</t>
    <rPh sb="0" eb="3">
      <t>ジギョウメイ</t>
    </rPh>
    <phoneticPr fontId="4"/>
  </si>
  <si>
    <t>課税事業者/
非課税事業者等</t>
    <rPh sb="7" eb="13">
      <t>ヒカゼイジギョウシャ</t>
    </rPh>
    <rPh sb="13" eb="14">
      <t>トウ</t>
    </rPh>
    <phoneticPr fontId="9"/>
  </si>
  <si>
    <t>入力の注意点</t>
    <phoneticPr fontId="38"/>
  </si>
  <si>
    <t>取組分類</t>
    <rPh sb="0" eb="4">
      <t>トリクミブンルイ</t>
    </rPh>
    <phoneticPr fontId="38"/>
  </si>
  <si>
    <t>①体験コンテンツ・イベント造成費</t>
    <phoneticPr fontId="38"/>
  </si>
  <si>
    <t>②備品購入・設備導入費</t>
    <phoneticPr fontId="9"/>
  </si>
  <si>
    <t>④効果測定に必要な調査費</t>
    <phoneticPr fontId="9"/>
  </si>
  <si>
    <t>①体験コンテンツ・イベント造成費</t>
    <rPh sb="1" eb="3">
      <t>タイケン</t>
    </rPh>
    <rPh sb="13" eb="15">
      <t>ゾウセイ</t>
    </rPh>
    <rPh sb="15" eb="16">
      <t>ヒ</t>
    </rPh>
    <phoneticPr fontId="38"/>
  </si>
  <si>
    <t>円</t>
    <rPh sb="0" eb="1">
      <t xml:space="preserve">エン </t>
    </rPh>
    <phoneticPr fontId="38"/>
  </si>
  <si>
    <t>％</t>
    <phoneticPr fontId="38"/>
  </si>
  <si>
    <t>謝金</t>
    <rPh sb="0" eb="2">
      <t>シャキン</t>
    </rPh>
    <phoneticPr fontId="9"/>
  </si>
  <si>
    <t>備品費</t>
    <rPh sb="0" eb="3">
      <t>ビヒンヒ</t>
    </rPh>
    <phoneticPr fontId="9"/>
  </si>
  <si>
    <t>広告宣伝費</t>
    <rPh sb="0" eb="5">
      <t>コウコクセンデンヒ</t>
    </rPh>
    <phoneticPr fontId="9"/>
  </si>
  <si>
    <t>調査費</t>
    <rPh sb="0" eb="3">
      <t>チョウサヒ</t>
    </rPh>
    <phoneticPr fontId="9"/>
  </si>
  <si>
    <t>消耗品費</t>
    <rPh sb="0" eb="4">
      <t>ショウモウヒンヒ</t>
    </rPh>
    <phoneticPr fontId="9"/>
  </si>
  <si>
    <t>②備品購入・設備導入費</t>
    <rPh sb="1" eb="3">
      <t>ビヒン</t>
    </rPh>
    <rPh sb="3" eb="5">
      <t>コウニュウ</t>
    </rPh>
    <rPh sb="6" eb="8">
      <t>セツビ</t>
    </rPh>
    <rPh sb="8" eb="10">
      <t>ドウニュウ</t>
    </rPh>
    <rPh sb="10" eb="11">
      <t>ヒ</t>
    </rPh>
    <phoneticPr fontId="38"/>
  </si>
  <si>
    <t>旅費</t>
    <rPh sb="0" eb="2">
      <t>リョヒ</t>
    </rPh>
    <phoneticPr fontId="9"/>
  </si>
  <si>
    <t>借料・損料・使用料</t>
    <rPh sb="0" eb="2">
      <t>シャクリョウ</t>
    </rPh>
    <rPh sb="3" eb="5">
      <t>ソンリョウ</t>
    </rPh>
    <rPh sb="6" eb="9">
      <t>シヨウリョウ</t>
    </rPh>
    <phoneticPr fontId="9"/>
  </si>
  <si>
    <t>人件費等</t>
    <rPh sb="0" eb="4">
      <t>ジンケンヒトウ</t>
    </rPh>
    <phoneticPr fontId="9"/>
  </si>
  <si>
    <t>通信運搬費</t>
    <rPh sb="0" eb="5">
      <t>ツウシンウンパンヒ</t>
    </rPh>
    <phoneticPr fontId="9"/>
  </si>
  <si>
    <t>雑役務費</t>
    <rPh sb="0" eb="4">
      <t>ザツエキムヒ</t>
    </rPh>
    <phoneticPr fontId="9"/>
  </si>
  <si>
    <t>合計</t>
    <rPh sb="0" eb="2">
      <t xml:space="preserve">ゴウケイ </t>
    </rPh>
    <phoneticPr fontId="38"/>
  </si>
  <si>
    <t>委託費</t>
    <rPh sb="0" eb="3">
      <t>イタクヒ</t>
    </rPh>
    <phoneticPr fontId="9"/>
  </si>
  <si>
    <t>費目</t>
    <rPh sb="0" eb="2">
      <t xml:space="preserve">ヒモク </t>
    </rPh>
    <phoneticPr fontId="38"/>
  </si>
  <si>
    <t>支出内訳</t>
    <rPh sb="0" eb="2">
      <t>シシュツ</t>
    </rPh>
    <rPh sb="2" eb="4">
      <t>ウチワケ</t>
    </rPh>
    <phoneticPr fontId="9"/>
  </si>
  <si>
    <t>工事請負費</t>
    <rPh sb="0" eb="5">
      <t>コウジウケオイヒ</t>
    </rPh>
    <phoneticPr fontId="9"/>
  </si>
  <si>
    <t>・「単価」欄には原則税抜き価格を記載して下さい。
　(※非課税事業者等の場合は、税込み価格での申請も可能としますが、次年度に税金相当額の納付が必要となります。)</t>
    <phoneticPr fontId="9"/>
  </si>
  <si>
    <t>支援（補助）を受けようとする額</t>
    <rPh sb="0" eb="2">
      <t>シエン</t>
    </rPh>
    <rPh sb="3" eb="5">
      <t>ホジョ</t>
    </rPh>
    <rPh sb="7" eb="8">
      <t>ウ</t>
    </rPh>
    <rPh sb="14" eb="15">
      <t>ガク</t>
    </rPh>
    <phoneticPr fontId="9"/>
  </si>
  <si>
    <t>円</t>
    <rPh sb="0" eb="1">
      <t>エン</t>
    </rPh>
    <phoneticPr fontId="38"/>
  </si>
  <si>
    <t>国・地方公共団体等所管事業</t>
  </si>
  <si>
    <t>民間企業等支援事業①</t>
  </si>
  <si>
    <t>民間企業等支援事業②</t>
  </si>
  <si>
    <t xml:space="preserve">
３．事業者区分（T3のセル）
・課税事業者・非課税事業者等のうち、該当する方を選択してください。</t>
    <rPh sb="19" eb="22">
      <t>ジギョウシャ</t>
    </rPh>
    <rPh sb="23" eb="30">
      <t>ヒカゼイジギョウシャトウ</t>
    </rPh>
    <phoneticPr fontId="9"/>
  </si>
  <si>
    <t>対象外経費</t>
    <rPh sb="0" eb="3">
      <t>タイショウガイ</t>
    </rPh>
    <rPh sb="3" eb="5">
      <t>ケイヒ</t>
    </rPh>
    <phoneticPr fontId="9"/>
  </si>
  <si>
    <t>定額</t>
    <rPh sb="0" eb="2">
      <t>テイガク</t>
    </rPh>
    <phoneticPr fontId="9"/>
  </si>
  <si>
    <t>支出内訳計</t>
    <rPh sb="0" eb="2">
      <t>シシュツ</t>
    </rPh>
    <rPh sb="2" eb="4">
      <t>ウチワケ</t>
    </rPh>
    <rPh sb="4" eb="5">
      <t>ケイ</t>
    </rPh>
    <phoneticPr fontId="9"/>
  </si>
  <si>
    <t>上限</t>
    <rPh sb="0" eb="2">
      <t>ジョウゲン</t>
    </rPh>
    <phoneticPr fontId="9"/>
  </si>
  <si>
    <t>支出内訳</t>
    <rPh sb="0" eb="2">
      <t>シシュツ</t>
    </rPh>
    <rPh sb="2" eb="4">
      <t>ウチワケ</t>
    </rPh>
    <phoneticPr fontId="4"/>
  </si>
  <si>
    <t>支援希望額</t>
    <rPh sb="0" eb="4">
      <t>シエンキボウ</t>
    </rPh>
    <rPh sb="4" eb="5">
      <t>ガク</t>
    </rPh>
    <phoneticPr fontId="9"/>
  </si>
  <si>
    <t>経費
番号</t>
    <rPh sb="0" eb="2">
      <t>ケイヒ</t>
    </rPh>
    <rPh sb="3" eb="5">
      <t>バンゴウ</t>
    </rPh>
    <phoneticPr fontId="38"/>
  </si>
  <si>
    <t>取組分類</t>
    <rPh sb="0" eb="4">
      <t>トリクミブンルイ</t>
    </rPh>
    <phoneticPr fontId="4"/>
  </si>
  <si>
    <r>
      <t xml:space="preserve">費目
</t>
    </r>
    <r>
      <rPr>
        <sz val="11"/>
        <rFont val="BIZ UDPゴシック"/>
        <family val="3"/>
        <charset val="128"/>
      </rPr>
      <t>※ドロップダウンで
費目を選択ください</t>
    </r>
    <rPh sb="0" eb="2">
      <t>ヒモク</t>
    </rPh>
    <rPh sb="13" eb="15">
      <t>ヒモク</t>
    </rPh>
    <rPh sb="16" eb="18">
      <t>センタク</t>
    </rPh>
    <phoneticPr fontId="9"/>
  </si>
  <si>
    <t>支払先</t>
    <rPh sb="0" eb="2">
      <t>シハラ</t>
    </rPh>
    <rPh sb="2" eb="3">
      <t>サキ</t>
    </rPh>
    <phoneticPr fontId="4"/>
  </si>
  <si>
    <t>支出内容</t>
    <rPh sb="0" eb="2">
      <t>シシュツ</t>
    </rPh>
    <rPh sb="2" eb="4">
      <t>ナイヨウ</t>
    </rPh>
    <phoneticPr fontId="4"/>
  </si>
  <si>
    <t>支払月</t>
    <rPh sb="0" eb="2">
      <t>シハラ</t>
    </rPh>
    <rPh sb="2" eb="3">
      <t>ツキ</t>
    </rPh>
    <phoneticPr fontId="4"/>
  </si>
  <si>
    <t>対象経費・
対象外経費</t>
    <rPh sb="0" eb="2">
      <t>タイショウ</t>
    </rPh>
    <rPh sb="2" eb="4">
      <t>ケイヒ</t>
    </rPh>
    <rPh sb="6" eb="9">
      <t>タイショウガイ</t>
    </rPh>
    <rPh sb="9" eb="11">
      <t>ケイヒ</t>
    </rPh>
    <phoneticPr fontId="4"/>
  </si>
  <si>
    <t>数量</t>
    <rPh sb="0" eb="2">
      <t>スウリョウ</t>
    </rPh>
    <phoneticPr fontId="9"/>
  </si>
  <si>
    <r>
      <t xml:space="preserve">単位
</t>
    </r>
    <r>
      <rPr>
        <sz val="9"/>
        <rFont val="BIZ UDPゴシック"/>
        <family val="3"/>
        <charset val="128"/>
      </rPr>
      <t>※個、時間、回など</t>
    </r>
    <rPh sb="0" eb="2">
      <t>タンイ</t>
    </rPh>
    <rPh sb="4" eb="5">
      <t>コ</t>
    </rPh>
    <rPh sb="6" eb="8">
      <t>ジカン</t>
    </rPh>
    <rPh sb="9" eb="10">
      <t>カイ</t>
    </rPh>
    <phoneticPr fontId="9"/>
  </si>
  <si>
    <t>数量</t>
    <rPh sb="0" eb="2">
      <t>スウリョウ</t>
    </rPh>
    <phoneticPr fontId="4"/>
  </si>
  <si>
    <t>定額以上1/2</t>
    <rPh sb="0" eb="2">
      <t>テイガク</t>
    </rPh>
    <rPh sb="2" eb="4">
      <t>イジョウ</t>
    </rPh>
    <phoneticPr fontId="9"/>
  </si>
  <si>
    <t>仮計算</t>
    <rPh sb="0" eb="3">
      <t>カリケイサン</t>
    </rPh>
    <phoneticPr fontId="9"/>
  </si>
  <si>
    <t>×</t>
  </si>
  <si>
    <t>=</t>
  </si>
  <si>
    <t>円</t>
  </si>
  <si>
    <t>支援額</t>
    <rPh sb="0" eb="3">
      <t>シエンガク</t>
    </rPh>
    <phoneticPr fontId="9"/>
  </si>
  <si>
    <t>下限判定後</t>
  </si>
  <si>
    <t>事業全体に要する経費調達計画</t>
    <rPh sb="0" eb="2">
      <t>ジギョウ</t>
    </rPh>
    <rPh sb="2" eb="4">
      <t>ゼンタイ</t>
    </rPh>
    <rPh sb="5" eb="6">
      <t>ヨウ</t>
    </rPh>
    <rPh sb="8" eb="10">
      <t>ケイヒ</t>
    </rPh>
    <rPh sb="10" eb="12">
      <t>チョウタツ</t>
    </rPh>
    <rPh sb="12" eb="14">
      <t>ケイカク</t>
    </rPh>
    <phoneticPr fontId="4"/>
  </si>
  <si>
    <t>区分</t>
    <rPh sb="0" eb="2">
      <t>クブン</t>
    </rPh>
    <phoneticPr fontId="4"/>
  </si>
  <si>
    <t>事業全体に要する経費（単位：円）</t>
    <rPh sb="0" eb="2">
      <t>ジギョウ</t>
    </rPh>
    <rPh sb="2" eb="4">
      <t>ゼンタイ</t>
    </rPh>
    <rPh sb="5" eb="6">
      <t>ヨウ</t>
    </rPh>
    <rPh sb="8" eb="10">
      <t>ケイヒ</t>
    </rPh>
    <rPh sb="11" eb="13">
      <t>タンイ</t>
    </rPh>
    <rPh sb="14" eb="15">
      <t>エン</t>
    </rPh>
    <phoneticPr fontId="4"/>
  </si>
  <si>
    <t>資金の調達先</t>
    <rPh sb="0" eb="2">
      <t>シキン</t>
    </rPh>
    <rPh sb="3" eb="6">
      <t>チョウタツサキ</t>
    </rPh>
    <phoneticPr fontId="4"/>
  </si>
  <si>
    <t>国が支援（補助）する経費の資金計画</t>
    <rPh sb="2" eb="4">
      <t>シエン</t>
    </rPh>
    <rPh sb="5" eb="7">
      <t>ホジョ</t>
    </rPh>
    <rPh sb="13" eb="17">
      <t>シキンケイカク</t>
    </rPh>
    <phoneticPr fontId="4"/>
  </si>
  <si>
    <t>自己負担額（自己資金）</t>
    <rPh sb="0" eb="2">
      <t>ジコ</t>
    </rPh>
    <rPh sb="2" eb="4">
      <t>フタン</t>
    </rPh>
    <rPh sb="4" eb="5">
      <t>ガク</t>
    </rPh>
    <rPh sb="6" eb="8">
      <t>ジコ</t>
    </rPh>
    <rPh sb="8" eb="10">
      <t>シキン</t>
    </rPh>
    <phoneticPr fontId="4"/>
  </si>
  <si>
    <t>事業に要する経費(単位：円）</t>
    <rPh sb="0" eb="2">
      <t>ジギョウ</t>
    </rPh>
    <rPh sb="3" eb="4">
      <t>ヨウ</t>
    </rPh>
    <rPh sb="6" eb="8">
      <t>ケイヒ</t>
    </rPh>
    <rPh sb="9" eb="11">
      <t>タンイ</t>
    </rPh>
    <rPh sb="12" eb="13">
      <t>エン</t>
    </rPh>
    <phoneticPr fontId="4"/>
  </si>
  <si>
    <t>国が支援（補助）する上限額</t>
    <rPh sb="0" eb="1">
      <t>クニ</t>
    </rPh>
    <rPh sb="2" eb="4">
      <t>シエン</t>
    </rPh>
    <rPh sb="5" eb="7">
      <t>ホジョ</t>
    </rPh>
    <rPh sb="10" eb="13">
      <t>ジョウゲンガク</t>
    </rPh>
    <phoneticPr fontId="4"/>
  </si>
  <si>
    <r>
      <t>←【様式1-1】申請種別(E7:E9)の</t>
    </r>
    <r>
      <rPr>
        <sz val="11"/>
        <color theme="1"/>
        <rFont val="Segoe UI Symbol"/>
        <family val="3"/>
      </rPr>
      <t>✔</t>
    </r>
    <r>
      <rPr>
        <sz val="11"/>
        <color theme="1"/>
        <rFont val="BIZ UDPゴシック"/>
        <family val="3"/>
        <charset val="128"/>
      </rPr>
      <t>に連動
　複数の種別に</t>
    </r>
    <r>
      <rPr>
        <sz val="11"/>
        <color theme="1"/>
        <rFont val="Segoe UI Symbol"/>
        <family val="3"/>
      </rPr>
      <t>✔</t>
    </r>
    <r>
      <rPr>
        <sz val="11"/>
        <color theme="1"/>
        <rFont val="BIZ UDPゴシック"/>
        <family val="3"/>
        <charset val="128"/>
      </rPr>
      <t>を入れると正しく計算されません</t>
    </r>
    <rPh sb="26" eb="28">
      <t>フクスウ</t>
    </rPh>
    <rPh sb="29" eb="31">
      <t>シュベツ</t>
    </rPh>
    <rPh sb="34" eb="35">
      <t>イ</t>
    </rPh>
    <rPh sb="38" eb="39">
      <t>タダ</t>
    </rPh>
    <rPh sb="41" eb="43">
      <t>ケイサン</t>
    </rPh>
    <phoneticPr fontId="9"/>
  </si>
  <si>
    <t>借入金</t>
    <rPh sb="0" eb="3">
      <t>カリイレキン</t>
    </rPh>
    <phoneticPr fontId="4"/>
  </si>
  <si>
    <t>その他</t>
    <rPh sb="2" eb="3">
      <t>タ</t>
    </rPh>
    <phoneticPr fontId="4"/>
  </si>
  <si>
    <t>協賛金、その他資金</t>
    <phoneticPr fontId="4"/>
  </si>
  <si>
    <t>合計額</t>
    <rPh sb="0" eb="3">
      <t>ゴウケイガク</t>
    </rPh>
    <phoneticPr fontId="4"/>
  </si>
  <si>
    <t>※補助金等は、事業完了後に事業実施主体から委託先等への支払い完了を確認後に支払われることと</t>
    <rPh sb="1" eb="4">
      <t>ホジョキン</t>
    </rPh>
    <rPh sb="4" eb="5">
      <t>ナド</t>
    </rPh>
    <rPh sb="7" eb="9">
      <t>ジギョウ</t>
    </rPh>
    <rPh sb="9" eb="12">
      <t>カンリョウゴ</t>
    </rPh>
    <rPh sb="13" eb="17">
      <t>ジギョウジッシ</t>
    </rPh>
    <rPh sb="17" eb="19">
      <t>シュタイ</t>
    </rPh>
    <rPh sb="21" eb="24">
      <t>イタクサキ</t>
    </rPh>
    <rPh sb="24" eb="25">
      <t>トウ</t>
    </rPh>
    <rPh sb="27" eb="29">
      <t>シハラ</t>
    </rPh>
    <rPh sb="30" eb="32">
      <t>カンリョウ</t>
    </rPh>
    <rPh sb="33" eb="35">
      <t>カクニン</t>
    </rPh>
    <rPh sb="35" eb="36">
      <t>ゴ</t>
    </rPh>
    <rPh sb="37" eb="39">
      <t>シハラ</t>
    </rPh>
    <phoneticPr fontId="9"/>
  </si>
  <si>
    <t>　なるため、本事業における資金計画について記載ください。</t>
    <rPh sb="6" eb="9">
      <t>ホンジギョウ</t>
    </rPh>
    <rPh sb="13" eb="17">
      <t>シキンケイカク</t>
    </rPh>
    <rPh sb="21" eb="23">
      <t>キサイ</t>
    </rPh>
    <phoneticPr fontId="9"/>
  </si>
  <si>
    <t>以下、事務局使用欄（確認用）</t>
    <rPh sb="0" eb="2">
      <t>イカ</t>
    </rPh>
    <rPh sb="3" eb="6">
      <t>ジムキョク</t>
    </rPh>
    <rPh sb="6" eb="9">
      <t>シヨウラン</t>
    </rPh>
    <rPh sb="10" eb="12">
      <t>カクニン</t>
    </rPh>
    <rPh sb="12" eb="13">
      <t>ヨウ</t>
    </rPh>
    <phoneticPr fontId="9"/>
  </si>
  <si>
    <t>①体験コンテンツ・イベント造成費</t>
  </si>
  <si>
    <t>②備品購入・設備導入費</t>
  </si>
  <si>
    <t>④効果測定に必要な調査費</t>
  </si>
  <si>
    <t>合計</t>
    <rPh sb="0" eb="2">
      <t>ゴウケイ</t>
    </rPh>
    <phoneticPr fontId="9"/>
  </si>
  <si>
    <t>【様式３】</t>
    <rPh sb="1" eb="2">
      <t>サマ</t>
    </rPh>
    <rPh sb="2" eb="3">
      <t>シキ</t>
    </rPh>
    <phoneticPr fontId="6"/>
  </si>
  <si>
    <t>項目</t>
    <rPh sb="0" eb="2">
      <t>コウモク</t>
    </rPh>
    <phoneticPr fontId="6"/>
  </si>
  <si>
    <t>令和６年</t>
    <rPh sb="0" eb="2">
      <t>レイワ</t>
    </rPh>
    <rPh sb="3" eb="4">
      <t>ネン</t>
    </rPh>
    <phoneticPr fontId="6"/>
  </si>
  <si>
    <t>３月</t>
    <phoneticPr fontId="6"/>
  </si>
  <si>
    <t>４月</t>
  </si>
  <si>
    <t>５月</t>
  </si>
  <si>
    <t>６月</t>
  </si>
  <si>
    <t>７月</t>
  </si>
  <si>
    <t>８月</t>
  </si>
  <si>
    <t>９月</t>
  </si>
  <si>
    <t>１０月</t>
  </si>
  <si>
    <t>１１月</t>
  </si>
  <si>
    <t>１２月</t>
  </si>
  <si>
    <t>１月</t>
  </si>
  <si>
    <t>２月</t>
  </si>
  <si>
    <t>３月</t>
  </si>
  <si>
    <t>上旬</t>
    <rPh sb="0" eb="2">
      <t>ジョウジュン</t>
    </rPh>
    <phoneticPr fontId="6"/>
  </si>
  <si>
    <t>中旬</t>
    <rPh sb="0" eb="2">
      <t>チュウジュン</t>
    </rPh>
    <phoneticPr fontId="6"/>
  </si>
  <si>
    <t>下旬</t>
    <rPh sb="0" eb="2">
      <t>ゲジュン</t>
    </rPh>
    <phoneticPr fontId="6"/>
  </si>
  <si>
    <t>■必須入力
タリフ・宣伝素材提出日
※必ず販売等の開始前に</t>
    <rPh sb="1" eb="3">
      <t>ヒッス</t>
    </rPh>
    <rPh sb="3" eb="5">
      <t>ニュウリョク</t>
    </rPh>
    <rPh sb="10" eb="14">
      <t>センデンソザイ</t>
    </rPh>
    <rPh sb="14" eb="17">
      <t>テイシュツビ</t>
    </rPh>
    <rPh sb="23" eb="24">
      <t>トウ</t>
    </rPh>
    <phoneticPr fontId="6"/>
  </si>
  <si>
    <t>■必須入力
中間報告の期日
※必ず販売等の開始前に</t>
    <rPh sb="1" eb="3">
      <t>ヒッス</t>
    </rPh>
    <rPh sb="3" eb="5">
      <t>ニュウリョク</t>
    </rPh>
    <rPh sb="6" eb="10">
      <t>チュウカンホウコク</t>
    </rPh>
    <rPh sb="11" eb="13">
      <t>キジツ</t>
    </rPh>
    <rPh sb="15" eb="16">
      <t>カナラ</t>
    </rPh>
    <rPh sb="17" eb="19">
      <t>ハンバイ</t>
    </rPh>
    <rPh sb="19" eb="20">
      <t>トウ</t>
    </rPh>
    <rPh sb="21" eb="24">
      <t>カイシマエ</t>
    </rPh>
    <phoneticPr fontId="6"/>
  </si>
  <si>
    <t>■必須入力
販売等の期間
※販売等開始～終了</t>
    <rPh sb="1" eb="3">
      <t>ヒッス</t>
    </rPh>
    <rPh sb="3" eb="5">
      <t>ニュウリョク</t>
    </rPh>
    <rPh sb="6" eb="8">
      <t>ハンバイ</t>
    </rPh>
    <rPh sb="8" eb="9">
      <t>トウ</t>
    </rPh>
    <rPh sb="10" eb="12">
      <t>キカン</t>
    </rPh>
    <rPh sb="14" eb="17">
      <t>ハンバイトウ</t>
    </rPh>
    <rPh sb="17" eb="19">
      <t>カイシ</t>
    </rPh>
    <rPh sb="20" eb="22">
      <t>シュウリョウ</t>
    </rPh>
    <phoneticPr fontId="6"/>
  </si>
  <si>
    <t>■必須入力
体験コンテンツ・イベント等の実施期間
※実施開始～終了</t>
    <rPh sb="1" eb="3">
      <t>ヒッス</t>
    </rPh>
    <rPh sb="3" eb="5">
      <t>ニュウリョク</t>
    </rPh>
    <rPh sb="6" eb="8">
      <t>タイケン</t>
    </rPh>
    <rPh sb="18" eb="19">
      <t>トウ</t>
    </rPh>
    <rPh sb="20" eb="22">
      <t>ジッシ</t>
    </rPh>
    <rPh sb="22" eb="24">
      <t>キカン</t>
    </rPh>
    <rPh sb="26" eb="28">
      <t>ジッシ</t>
    </rPh>
    <rPh sb="28" eb="30">
      <t>カイシ</t>
    </rPh>
    <rPh sb="31" eb="33">
      <t>シュウリョウ</t>
    </rPh>
    <phoneticPr fontId="6"/>
  </si>
  <si>
    <r>
      <t>※</t>
    </r>
    <r>
      <rPr>
        <b/>
        <u/>
        <sz val="11"/>
        <color rgb="FFFF0000"/>
        <rFont val="BIZ UDPゴシック"/>
        <family val="3"/>
        <charset val="128"/>
      </rPr>
      <t>様式１及び様式２の記載事項との整合性が図れるよう</t>
    </r>
    <r>
      <rPr>
        <sz val="11"/>
        <color theme="1"/>
        <rFont val="BIZ UDPゴシック"/>
        <family val="3"/>
        <charset val="128"/>
      </rPr>
      <t>作成してください。</t>
    </r>
    <rPh sb="1" eb="3">
      <t>ヨウシキ</t>
    </rPh>
    <rPh sb="4" eb="5">
      <t>オヨ</t>
    </rPh>
    <rPh sb="6" eb="8">
      <t>ヨウシキ</t>
    </rPh>
    <rPh sb="10" eb="14">
      <t>キサイジコウ</t>
    </rPh>
    <rPh sb="16" eb="18">
      <t>セイゴウ</t>
    </rPh>
    <rPh sb="18" eb="19">
      <t>セイ</t>
    </rPh>
    <rPh sb="20" eb="21">
      <t>ハカ</t>
    </rPh>
    <rPh sb="25" eb="27">
      <t>サクセイ</t>
    </rPh>
    <phoneticPr fontId="6"/>
  </si>
  <si>
    <r>
      <t>※スケジュールには、必ず</t>
    </r>
    <r>
      <rPr>
        <b/>
        <u/>
        <sz val="11"/>
        <color rgb="FFFF0000"/>
        <rFont val="BIZ UDPゴシック"/>
        <family val="3"/>
        <charset val="128"/>
      </rPr>
      <t>「タリフ・宣伝素材提供日」「中間報告の期日」「販売等の期間」「体験コンテンツ・イベント等の実施期間」「中間報告」及び「最終報告」</t>
    </r>
    <r>
      <rPr>
        <sz val="11"/>
        <color theme="1"/>
        <rFont val="BIZ UDPゴシック"/>
        <family val="3"/>
        <charset val="128"/>
      </rPr>
      <t>を入れてください。</t>
    </r>
    <rPh sb="10" eb="11">
      <t>カナラ</t>
    </rPh>
    <rPh sb="17" eb="21">
      <t>センデンソザイ</t>
    </rPh>
    <rPh sb="21" eb="24">
      <t>テイキョウビ</t>
    </rPh>
    <rPh sb="26" eb="30">
      <t>チュウカンホウコク</t>
    </rPh>
    <rPh sb="31" eb="33">
      <t>キジツ</t>
    </rPh>
    <rPh sb="35" eb="38">
      <t>ハンバイトウ</t>
    </rPh>
    <rPh sb="39" eb="41">
      <t>キカン</t>
    </rPh>
    <rPh sb="43" eb="45">
      <t>タイケン</t>
    </rPh>
    <rPh sb="55" eb="56">
      <t>トウ</t>
    </rPh>
    <rPh sb="57" eb="61">
      <t>ジッシキカン</t>
    </rPh>
    <rPh sb="63" eb="65">
      <t>チュウカン</t>
    </rPh>
    <rPh sb="65" eb="67">
      <t>ホウコク</t>
    </rPh>
    <rPh sb="68" eb="69">
      <t>オヨ</t>
    </rPh>
    <rPh sb="71" eb="73">
      <t>サイシュウ</t>
    </rPh>
    <rPh sb="73" eb="75">
      <t>ホウコク</t>
    </rPh>
    <rPh sb="77" eb="78">
      <t>イ</t>
    </rPh>
    <phoneticPr fontId="6"/>
  </si>
  <si>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6"/>
  </si>
  <si>
    <t>※欄が足りない場合は追加しても構いません。</t>
  </si>
  <si>
    <t>※その他の留意点等については、公募要領を参照してください。</t>
  </si>
  <si>
    <t>■注意</t>
    <rPh sb="1" eb="3">
      <t>チュウイ</t>
    </rPh>
    <phoneticPr fontId="9"/>
  </si>
  <si>
    <t>実施主体において、連携する地方公共団体に対して、事業内容の説明を十分に行い、</t>
    <rPh sb="0" eb="2">
      <t>ジッシ</t>
    </rPh>
    <rPh sb="2" eb="4">
      <t>シュタイ</t>
    </rPh>
    <rPh sb="9" eb="11">
      <t>レンケイ</t>
    </rPh>
    <rPh sb="13" eb="15">
      <t>チホウ</t>
    </rPh>
    <rPh sb="15" eb="17">
      <t>コウキョウ</t>
    </rPh>
    <rPh sb="17" eb="19">
      <t>ダンタイ</t>
    </rPh>
    <rPh sb="20" eb="21">
      <t>タイ</t>
    </rPh>
    <rPh sb="24" eb="26">
      <t>ジギョウ</t>
    </rPh>
    <rPh sb="26" eb="28">
      <t>ナイヨウ</t>
    </rPh>
    <rPh sb="29" eb="31">
      <t>セツメイ</t>
    </rPh>
    <rPh sb="32" eb="34">
      <t>ジュウブン</t>
    </rPh>
    <rPh sb="35" eb="36">
      <t>オコナ</t>
    </rPh>
    <phoneticPr fontId="9"/>
  </si>
  <si>
    <t>本同意書の作成を依頼してください。</t>
    <rPh sb="0" eb="1">
      <t>ホン</t>
    </rPh>
    <rPh sb="1" eb="4">
      <t>ドウイショ</t>
    </rPh>
    <rPh sb="5" eb="7">
      <t>サクセイ</t>
    </rPh>
    <rPh sb="8" eb="10">
      <t>イライ</t>
    </rPh>
    <phoneticPr fontId="9"/>
  </si>
  <si>
    <t>以下のシートの薄黄網掛けのセルに必要事項の入力を依頼してください。なお押印不要です。</t>
    <rPh sb="0" eb="2">
      <t>イカ</t>
    </rPh>
    <rPh sb="7" eb="8">
      <t>ウス</t>
    </rPh>
    <rPh sb="8" eb="9">
      <t>キ</t>
    </rPh>
    <rPh sb="9" eb="11">
      <t>アミカ</t>
    </rPh>
    <rPh sb="16" eb="20">
      <t>ヒツヨウジコウ</t>
    </rPh>
    <rPh sb="21" eb="23">
      <t>ニュウリョク</t>
    </rPh>
    <rPh sb="24" eb="26">
      <t>イライ</t>
    </rPh>
    <rPh sb="35" eb="37">
      <t>オウイン</t>
    </rPh>
    <rPh sb="37" eb="39">
      <t>フヨウ</t>
    </rPh>
    <phoneticPr fontId="9"/>
  </si>
  <si>
    <t>必要な連携先分コピーしてご使用ください（提出の際にはマージして下さい）</t>
    <rPh sb="0" eb="2">
      <t>ヒツヨウ</t>
    </rPh>
    <rPh sb="3" eb="5">
      <t>レンケイ</t>
    </rPh>
    <rPh sb="5" eb="6">
      <t>サキ</t>
    </rPh>
    <rPh sb="6" eb="7">
      <t>ブン</t>
    </rPh>
    <rPh sb="13" eb="15">
      <t>シヨウ</t>
    </rPh>
    <rPh sb="20" eb="22">
      <t>テイシュツ</t>
    </rPh>
    <rPh sb="23" eb="24">
      <t>サイ</t>
    </rPh>
    <rPh sb="31" eb="32">
      <t>クダ</t>
    </rPh>
    <phoneticPr fontId="9"/>
  </si>
  <si>
    <t>※申請書提出時は「シートのコピーまたは複写」機能を使い、エクセル形式で提出願います</t>
    <rPh sb="1" eb="4">
      <t>シンセイショ</t>
    </rPh>
    <rPh sb="4" eb="6">
      <t>テイシュツ</t>
    </rPh>
    <rPh sb="6" eb="7">
      <t>ジ</t>
    </rPh>
    <rPh sb="19" eb="21">
      <t>フクシャ</t>
    </rPh>
    <rPh sb="22" eb="24">
      <t>キノウ</t>
    </rPh>
    <rPh sb="25" eb="26">
      <t>ツカ</t>
    </rPh>
    <rPh sb="32" eb="34">
      <t>ケイシキ</t>
    </rPh>
    <rPh sb="35" eb="38">
      <t>テイシュツネガ</t>
    </rPh>
    <phoneticPr fontId="9"/>
  </si>
  <si>
    <t>【様式５】</t>
    <rPh sb="1" eb="3">
      <t>ヨウシキ</t>
    </rPh>
    <phoneticPr fontId="9"/>
  </si>
  <si>
    <t>■【様式５】同意書　入力ガイド</t>
    <rPh sb="2" eb="4">
      <t>ヨウシキ</t>
    </rPh>
    <rPh sb="6" eb="9">
      <t>ドウイショ</t>
    </rPh>
    <rPh sb="10" eb="12">
      <t>ニュウリョク</t>
    </rPh>
    <phoneticPr fontId="9"/>
  </si>
  <si>
    <t>←　入力欄「文書番号」</t>
    <rPh sb="2" eb="4">
      <t>ニュウリョク</t>
    </rPh>
    <rPh sb="4" eb="5">
      <t>ラン</t>
    </rPh>
    <rPh sb="6" eb="8">
      <t>ブンショ</t>
    </rPh>
    <rPh sb="8" eb="10">
      <t>バンゴウ</t>
    </rPh>
    <phoneticPr fontId="9"/>
  </si>
  <si>
    <t>例）〇〇〇〇第〇〇号</t>
  </si>
  <si>
    <t>←　入力欄「文書発行日」</t>
    <rPh sb="2" eb="4">
      <t>ニュウリョク</t>
    </rPh>
    <rPh sb="4" eb="5">
      <t>ラン</t>
    </rPh>
    <rPh sb="6" eb="11">
      <t>ブンショハッコウビ</t>
    </rPh>
    <phoneticPr fontId="9"/>
  </si>
  <si>
    <t>←　入力欄「文書発行者名１」</t>
    <rPh sb="2" eb="4">
      <t>ニュウリョク</t>
    </rPh>
    <rPh sb="3" eb="4">
      <t>チカラ</t>
    </rPh>
    <rPh sb="4" eb="5">
      <t>ラン</t>
    </rPh>
    <rPh sb="6" eb="12">
      <t>ブンショハッコウシャメイ</t>
    </rPh>
    <phoneticPr fontId="9"/>
  </si>
  <si>
    <t>例）〇〇県〇〇市</t>
  </si>
  <si>
    <t>←　入力欄「文書発行者名２」</t>
    <rPh sb="2" eb="4">
      <t>ニュウリョク</t>
    </rPh>
    <rPh sb="4" eb="5">
      <t>ラン</t>
    </rPh>
    <rPh sb="6" eb="8">
      <t>ブンショ</t>
    </rPh>
    <rPh sb="8" eb="11">
      <t>ハッコウシャ</t>
    </rPh>
    <rPh sb="11" eb="12">
      <t>メイ</t>
    </rPh>
    <phoneticPr fontId="9"/>
  </si>
  <si>
    <t>例）市長　〇〇〇〇</t>
  </si>
  <si>
    <t>押印省略</t>
    <rPh sb="0" eb="4">
      <t>オウインショウリャク</t>
    </rPh>
    <phoneticPr fontId="9"/>
  </si>
  <si>
    <t>←　入力欄「文書発行者名１」を以下の文に挿入</t>
    <rPh sb="2" eb="4">
      <t>ニュウリョク</t>
    </rPh>
    <rPh sb="4" eb="5">
      <t>ラン</t>
    </rPh>
    <rPh sb="6" eb="8">
      <t>ブンショ</t>
    </rPh>
    <rPh sb="8" eb="12">
      <t>ハッコウシャメイ</t>
    </rPh>
    <rPh sb="15" eb="17">
      <t>イカ</t>
    </rPh>
    <rPh sb="18" eb="19">
      <t>ブン</t>
    </rPh>
    <rPh sb="20" eb="22">
      <t>ソウニュウ</t>
    </rPh>
    <phoneticPr fontId="9"/>
  </si>
  <si>
    <t>　　例）下記事業につきまして、〇〇県〇〇市として連携することについて同意いたしました。</t>
    <rPh sb="2" eb="3">
      <t>レイ</t>
    </rPh>
    <rPh sb="17" eb="18">
      <t>ケン</t>
    </rPh>
    <rPh sb="19" eb="21">
      <t>マルシ</t>
    </rPh>
    <phoneticPr fontId="9"/>
  </si>
  <si>
    <t>記</t>
    <rPh sb="0" eb="1">
      <t>キ</t>
    </rPh>
    <phoneticPr fontId="9"/>
  </si>
  <si>
    <t>１．事　業　名：</t>
    <rPh sb="2" eb="3">
      <t>コト</t>
    </rPh>
    <rPh sb="4" eb="5">
      <t>ゴウ</t>
    </rPh>
    <rPh sb="6" eb="7">
      <t>メイ</t>
    </rPh>
    <phoneticPr fontId="9"/>
  </si>
  <si>
    <t>←　【様式1-1】のE10のセルの内容を写してください</t>
    <rPh sb="3" eb="5">
      <t>ヨウシキ</t>
    </rPh>
    <rPh sb="17" eb="19">
      <t>ナイヨウ</t>
    </rPh>
    <rPh sb="20" eb="21">
      <t>ウツ</t>
    </rPh>
    <phoneticPr fontId="9"/>
  </si>
  <si>
    <t>２．実施主体名：</t>
    <rPh sb="2" eb="7">
      <t>ジッシシュタイメイ</t>
    </rPh>
    <phoneticPr fontId="9"/>
  </si>
  <si>
    <t>←　【様式1-1】のE13のセルの内容を写してください</t>
    <rPh sb="3" eb="5">
      <t>ヨウシキ</t>
    </rPh>
    <rPh sb="17" eb="19">
      <t>ナイヨウ</t>
    </rPh>
    <rPh sb="20" eb="21">
      <t>ウツ</t>
    </rPh>
    <phoneticPr fontId="9"/>
  </si>
  <si>
    <t>&lt;担当者&gt;</t>
    <rPh sb="1" eb="4">
      <t>タントウシャ</t>
    </rPh>
    <phoneticPr fontId="9"/>
  </si>
  <si>
    <t>担当部署：</t>
    <rPh sb="0" eb="4">
      <t>タントウブショ</t>
    </rPh>
    <phoneticPr fontId="9"/>
  </si>
  <si>
    <t>担当者名：</t>
    <rPh sb="0" eb="3">
      <t>タントウシャ</t>
    </rPh>
    <rPh sb="3" eb="4">
      <t>メイ</t>
    </rPh>
    <phoneticPr fontId="9"/>
  </si>
  <si>
    <t>　　この同意書の作成をご担当された方の部署、氏名、電話番号をお書きください</t>
    <rPh sb="4" eb="7">
      <t>ドウイショ</t>
    </rPh>
    <rPh sb="8" eb="10">
      <t>サクセイ</t>
    </rPh>
    <rPh sb="12" eb="14">
      <t>タントウ</t>
    </rPh>
    <rPh sb="17" eb="18">
      <t>カタ</t>
    </rPh>
    <rPh sb="19" eb="21">
      <t>ブショ</t>
    </rPh>
    <rPh sb="22" eb="24">
      <t>シメイ</t>
    </rPh>
    <rPh sb="25" eb="29">
      <t>デンワバンゴウ</t>
    </rPh>
    <rPh sb="31" eb="32">
      <t>カ</t>
    </rPh>
    <phoneticPr fontId="9"/>
  </si>
  <si>
    <t>電話番号：</t>
    <rPh sb="0" eb="4">
      <t>デンワバンゴウ</t>
    </rPh>
    <phoneticPr fontId="9"/>
  </si>
  <si>
    <t>以上</t>
    <rPh sb="0" eb="2">
      <t>イジョウ</t>
    </rPh>
    <phoneticPr fontId="9"/>
  </si>
  <si>
    <t>※箇条書きで記載すること</t>
    <phoneticPr fontId="4"/>
  </si>
  <si>
    <t>あり</t>
    <phoneticPr fontId="4"/>
  </si>
  <si>
    <t>なし</t>
    <phoneticPr fontId="4"/>
  </si>
  <si>
    <t>特別体験事業の実施主体との連携について（同意書）</t>
    <rPh sb="0" eb="2">
      <t>トクベツ</t>
    </rPh>
    <rPh sb="2" eb="4">
      <t>タイケン</t>
    </rPh>
    <rPh sb="4" eb="6">
      <t>ジギョウ</t>
    </rPh>
    <rPh sb="7" eb="9">
      <t>ジッシ</t>
    </rPh>
    <rPh sb="9" eb="11">
      <t>シュタイ</t>
    </rPh>
    <rPh sb="13" eb="15">
      <t>レンケイ</t>
    </rPh>
    <rPh sb="20" eb="23">
      <t>ドウイショ</t>
    </rPh>
    <phoneticPr fontId="9"/>
  </si>
  <si>
    <t>例）令和６年４月〇〇日</t>
    <phoneticPr fontId="4"/>
  </si>
  <si>
    <r>
      <t xml:space="preserve">アウトプット（主体者視点）
</t>
    </r>
    <r>
      <rPr>
        <sz val="11"/>
        <rFont val="BIZ UDPゴシック"/>
        <family val="3"/>
        <charset val="128"/>
      </rPr>
      <t>事業において、事業主体がターゲットに向けて生み出すモノ・コト（成果目標）</t>
    </r>
    <rPh sb="7" eb="10">
      <t>シュタイシャ</t>
    </rPh>
    <rPh sb="10" eb="12">
      <t>シテン</t>
    </rPh>
    <rPh sb="14" eb="16">
      <t>ジギョウ</t>
    </rPh>
    <rPh sb="21" eb="25">
      <t>ジギョウシュタイ</t>
    </rPh>
    <rPh sb="32" eb="33">
      <t>ム</t>
    </rPh>
    <rPh sb="35" eb="36">
      <t>ウ</t>
    </rPh>
    <rPh sb="37" eb="38">
      <t>ダ</t>
    </rPh>
    <rPh sb="45" eb="47">
      <t>セイカ</t>
    </rPh>
    <rPh sb="47" eb="49">
      <t>モクヒョウ</t>
    </rPh>
    <phoneticPr fontId="9"/>
  </si>
  <si>
    <r>
      <t xml:space="preserve">アウトカム（ターゲット視点）
</t>
    </r>
    <r>
      <rPr>
        <sz val="11"/>
        <rFont val="BIZ UDPゴシック"/>
        <family val="3"/>
        <charset val="128"/>
      </rPr>
      <t>事業の結果、事業主体が生み
出す成果に対してターゲットの行動変容などによる実現可能な指標や目標など（結果目標）</t>
    </r>
    <rPh sb="11" eb="13">
      <t>シテン</t>
    </rPh>
    <rPh sb="15" eb="17">
      <t>ジギョウ</t>
    </rPh>
    <rPh sb="18" eb="20">
      <t>ケッカ</t>
    </rPh>
    <rPh sb="21" eb="25">
      <t>ジギョウシュタイ</t>
    </rPh>
    <rPh sb="26" eb="27">
      <t>ウ</t>
    </rPh>
    <rPh sb="29" eb="30">
      <t>ダ</t>
    </rPh>
    <rPh sb="31" eb="33">
      <t>セイカ</t>
    </rPh>
    <rPh sb="34" eb="35">
      <t>タイ</t>
    </rPh>
    <rPh sb="43" eb="47">
      <t>コウドウヘンヨウ</t>
    </rPh>
    <rPh sb="52" eb="56">
      <t>ジツゲンカノウ</t>
    </rPh>
    <rPh sb="57" eb="59">
      <t>シヒョウ</t>
    </rPh>
    <rPh sb="60" eb="62">
      <t>モクヒョウ</t>
    </rPh>
    <rPh sb="65" eb="67">
      <t>ケッカ</t>
    </rPh>
    <rPh sb="67" eb="69">
      <t>モクヒョウ</t>
    </rPh>
    <phoneticPr fontId="9"/>
  </si>
  <si>
    <t>想定客単価（Ｂ）</t>
    <rPh sb="0" eb="2">
      <t>ソウテイ</t>
    </rPh>
    <rPh sb="2" eb="3">
      <t>キャク</t>
    </rPh>
    <rPh sb="3" eb="5">
      <t>タンカ</t>
    </rPh>
    <phoneticPr fontId="9"/>
  </si>
  <si>
    <t>インバウンド消費の質の向上策</t>
    <rPh sb="6" eb="8">
      <t>ショウヒ</t>
    </rPh>
    <rPh sb="9" eb="10">
      <t>シツ</t>
    </rPh>
    <rPh sb="11" eb="14">
      <t>コウジョウサク</t>
    </rPh>
    <phoneticPr fontId="4"/>
  </si>
  <si>
    <t>※地域の自然・伝統文化活用、食の地産地消、地域人材の所得向上に資する工夫等を通じ、地域の経済循環に資するものや持続可能な観光へ寄与するもの</t>
    <phoneticPr fontId="4"/>
  </si>
  <si>
    <t>※令和4年補正予算観光再始動事業採択案件の類似提案の場合、申請時目標及び客観的な実績を明示の上、当事業における改善内容を明記</t>
    <phoneticPr fontId="4"/>
  </si>
  <si>
    <t>次年度以降の取り組み</t>
    <rPh sb="0" eb="3">
      <t>ジネンド</t>
    </rPh>
    <rPh sb="3" eb="5">
      <t>イコウ</t>
    </rPh>
    <rPh sb="6" eb="7">
      <t>ト</t>
    </rPh>
    <rPh sb="8" eb="9">
      <t>ク</t>
    </rPh>
    <phoneticPr fontId="4"/>
  </si>
  <si>
    <t>※本事業で得られると見込まれる特徴的なナレッジを活用して、次年度以降の取り組みを記載してください</t>
    <rPh sb="1" eb="2">
      <t>ホン</t>
    </rPh>
    <rPh sb="2" eb="4">
      <t>ジギョウ</t>
    </rPh>
    <rPh sb="5" eb="6">
      <t>エ</t>
    </rPh>
    <rPh sb="10" eb="12">
      <t>ミコ</t>
    </rPh>
    <rPh sb="24" eb="26">
      <t>カツヨウ</t>
    </rPh>
    <rPh sb="29" eb="32">
      <t>ジネンド</t>
    </rPh>
    <rPh sb="32" eb="34">
      <t>イコウ</t>
    </rPh>
    <rPh sb="35" eb="36">
      <t>ト</t>
    </rPh>
    <rPh sb="37" eb="38">
      <t>ク</t>
    </rPh>
    <rPh sb="40" eb="42">
      <t>キサイ</t>
    </rPh>
    <phoneticPr fontId="4"/>
  </si>
  <si>
    <t>※必要により様式５</t>
    <rPh sb="1" eb="3">
      <t>ヒツヨウ</t>
    </rPh>
    <rPh sb="6" eb="8">
      <t>ヨウシキ</t>
    </rPh>
    <phoneticPr fontId="9"/>
  </si>
  <si>
    <t>連携先
※必要に応じて適宜行を追加すること
※必要に応じて、記載した連携先について、
様式5「国・地方公共団体等の同意書を
提出すること</t>
    <rPh sb="0" eb="2">
      <t>レンケイ</t>
    </rPh>
    <rPh sb="2" eb="3">
      <t>サキ</t>
    </rPh>
    <rPh sb="6" eb="8">
      <t>ヒツヨウ</t>
    </rPh>
    <rPh sb="9" eb="10">
      <t>オウ</t>
    </rPh>
    <rPh sb="12" eb="14">
      <t>テキギ</t>
    </rPh>
    <rPh sb="14" eb="15">
      <t>ギョウ</t>
    </rPh>
    <rPh sb="16" eb="18">
      <t>ツイカ</t>
    </rPh>
    <rPh sb="24" eb="26">
      <t>ヒツヨウ</t>
    </rPh>
    <rPh sb="27" eb="28">
      <t>オウ</t>
    </rPh>
    <rPh sb="31" eb="33">
      <t>キサイ</t>
    </rPh>
    <rPh sb="35" eb="37">
      <t>レンケイ</t>
    </rPh>
    <rPh sb="37" eb="38">
      <t>サキ</t>
    </rPh>
    <rPh sb="44" eb="46">
      <t>ヨウシキ</t>
    </rPh>
    <rPh sb="48" eb="49">
      <t>クニ</t>
    </rPh>
    <rPh sb="50" eb="52">
      <t>チホウ</t>
    </rPh>
    <rPh sb="52" eb="54">
      <t>コウキョウ</t>
    </rPh>
    <rPh sb="54" eb="56">
      <t>ダンタイ</t>
    </rPh>
    <rPh sb="56" eb="57">
      <t>ナド</t>
    </rPh>
    <rPh sb="58" eb="61">
      <t>ドウイショ</t>
    </rPh>
    <rPh sb="63" eb="65">
      <t>テイシュツ</t>
    </rPh>
    <phoneticPr fontId="21"/>
  </si>
  <si>
    <t>販売計画</t>
    <rPh sb="0" eb="4">
      <t>ハンバイケイカク</t>
    </rPh>
    <phoneticPr fontId="4"/>
  </si>
  <si>
    <t>当事業
KPI</t>
    <rPh sb="0" eb="3">
      <t>トウジギョウ</t>
    </rPh>
    <rPh sb="4" eb="7">
      <t>カジョウガキ</t>
    </rPh>
    <phoneticPr fontId="21"/>
  </si>
  <si>
    <t>インバウンド消費拡大・
質の向上のための施策</t>
    <rPh sb="6" eb="10">
      <t>ショウヒカクダイ</t>
    </rPh>
    <rPh sb="12" eb="13">
      <t>シツ</t>
    </rPh>
    <rPh sb="14" eb="16">
      <t>コウジョウ</t>
    </rPh>
    <rPh sb="20" eb="22">
      <t>シサク</t>
    </rPh>
    <phoneticPr fontId="4"/>
  </si>
  <si>
    <t>②これまでの実績</t>
    <phoneticPr fontId="9"/>
  </si>
  <si>
    <t>③事業内容</t>
    <rPh sb="1" eb="3">
      <t>ジギョウ</t>
    </rPh>
    <rPh sb="3" eb="5">
      <t>ナイヨウ</t>
    </rPh>
    <phoneticPr fontId="6"/>
  </si>
  <si>
    <t>④事業の目標</t>
    <rPh sb="1" eb="3">
      <t>ジギョウ</t>
    </rPh>
    <rPh sb="4" eb="6">
      <t>モクヒョウ</t>
    </rPh>
    <phoneticPr fontId="6"/>
  </si>
  <si>
    <t>⑤事業の将来性</t>
    <phoneticPr fontId="4"/>
  </si>
  <si>
    <t>造成する体験コンテンツ・
イベント等
販売等スケジュール</t>
    <rPh sb="0" eb="2">
      <t>ゾウセイ</t>
    </rPh>
    <rPh sb="4" eb="6">
      <t>タイケン</t>
    </rPh>
    <rPh sb="17" eb="18">
      <t>トウ</t>
    </rPh>
    <rPh sb="19" eb="21">
      <t>ハンバイ</t>
    </rPh>
    <rPh sb="21" eb="22">
      <t>トウ</t>
    </rPh>
    <phoneticPr fontId="6"/>
  </si>
  <si>
    <t>観光再始動事業等これまで活用した支援事業等
及び
過年度の支援を踏まえて今回新たに取り組む点</t>
    <phoneticPr fontId="4"/>
  </si>
  <si>
    <r>
      <t>■入力に際して
①本シート入力の際、セルの遷移にはTabキーが便利です
②ドロップダウンリストの入力項目は、"</t>
    </r>
    <r>
      <rPr>
        <sz val="11"/>
        <color rgb="FFFF0000"/>
        <rFont val="Segoe UI Symbol"/>
        <family val="1"/>
      </rPr>
      <t>✔</t>
    </r>
    <r>
      <rPr>
        <sz val="11"/>
        <color rgb="FFFF0000"/>
        <rFont val="BIZ UDPゴシック"/>
        <family val="3"/>
        <charset val="128"/>
      </rPr>
      <t>","－"のいずれか
　　1項目を選択してください。
　　"</t>
    </r>
    <r>
      <rPr>
        <sz val="11"/>
        <color rgb="FFFF0000"/>
        <rFont val="Segoe UI Symbol"/>
        <family val="1"/>
      </rPr>
      <t>✔</t>
    </r>
    <r>
      <rPr>
        <sz val="11"/>
        <color rgb="FFFF0000"/>
        <rFont val="BIZ UDPゴシック"/>
        <family val="3"/>
        <charset val="128"/>
      </rPr>
      <t>"を選択すると、選択肢が黄色になります
③セル内で箇条書き等改行を行う場合は、Alt＋Enterで
　　改行を行い、記載してください</t>
    </r>
    <rPh sb="1" eb="3">
      <t>ニュウリョク</t>
    </rPh>
    <rPh sb="4" eb="5">
      <t>サイ</t>
    </rPh>
    <rPh sb="9" eb="10">
      <t>ホン</t>
    </rPh>
    <rPh sb="13" eb="15">
      <t>ニュウリョク</t>
    </rPh>
    <rPh sb="16" eb="17">
      <t>サイ</t>
    </rPh>
    <rPh sb="21" eb="23">
      <t>センイ</t>
    </rPh>
    <rPh sb="31" eb="33">
      <t>ベンリ</t>
    </rPh>
    <rPh sb="48" eb="52">
      <t>ニュウリョクコウモク</t>
    </rPh>
    <rPh sb="70" eb="72">
      <t>コウモク</t>
    </rPh>
    <rPh sb="73" eb="75">
      <t>センタク</t>
    </rPh>
    <rPh sb="89" eb="91">
      <t>センタク</t>
    </rPh>
    <rPh sb="95" eb="98">
      <t>センタクシ</t>
    </rPh>
    <rPh sb="99" eb="101">
      <t>キイロ</t>
    </rPh>
    <rPh sb="110" eb="111">
      <t>ナイ</t>
    </rPh>
    <rPh sb="112" eb="115">
      <t>カジョウガ</t>
    </rPh>
    <rPh sb="116" eb="117">
      <t>トウ</t>
    </rPh>
    <rPh sb="117" eb="119">
      <t>カイギョウ</t>
    </rPh>
    <rPh sb="120" eb="121">
      <t>オコナ</t>
    </rPh>
    <rPh sb="122" eb="124">
      <t>バアイ</t>
    </rPh>
    <rPh sb="139" eb="141">
      <t>カイギョウ</t>
    </rPh>
    <rPh sb="142" eb="143">
      <t>オコナ</t>
    </rPh>
    <rPh sb="145" eb="147">
      <t>キサイ</t>
    </rPh>
    <phoneticPr fontId="9"/>
  </si>
  <si>
    <t>外国語に対応したOTA等のオンライン販売プラットフォーム</t>
    <rPh sb="0" eb="3">
      <t>ガイコクゴ</t>
    </rPh>
    <rPh sb="4" eb="6">
      <t>タイオウ</t>
    </rPh>
    <rPh sb="11" eb="12">
      <t>トウ</t>
    </rPh>
    <rPh sb="18" eb="20">
      <t>ハンバイ</t>
    </rPh>
    <phoneticPr fontId="9"/>
  </si>
  <si>
    <t>地方プレミアム体験コンテンツとしての選定を希望するか</t>
    <rPh sb="0" eb="2">
      <t>チホウ</t>
    </rPh>
    <rPh sb="7" eb="9">
      <t>タイケン</t>
    </rPh>
    <rPh sb="18" eb="20">
      <t>センテイ</t>
    </rPh>
    <rPh sb="21" eb="23">
      <t>キボウ</t>
    </rPh>
    <phoneticPr fontId="4"/>
  </si>
  <si>
    <t>当事業での連携の同意の有無</t>
    <rPh sb="0" eb="3">
      <t>トウジギョウ</t>
    </rPh>
    <rPh sb="5" eb="7">
      <t>レンケイ</t>
    </rPh>
    <rPh sb="8" eb="10">
      <t>ドウイ</t>
    </rPh>
    <rPh sb="11" eb="13">
      <t>ウム</t>
    </rPh>
    <phoneticPr fontId="4"/>
  </si>
  <si>
    <t>✔</t>
    <phoneticPr fontId="4"/>
  </si>
  <si>
    <t>インバウンドへの販売・
情報発信</t>
    <rPh sb="8" eb="10">
      <t>ハンバイ</t>
    </rPh>
    <rPh sb="12" eb="16">
      <t>ジョウホウハッシン</t>
    </rPh>
    <phoneticPr fontId="6"/>
  </si>
  <si>
    <t>現場での外国語対応</t>
    <rPh sb="0" eb="2">
      <t>ゲンバ</t>
    </rPh>
    <rPh sb="4" eb="9">
      <t>ガイコクゴタイオウ</t>
    </rPh>
    <phoneticPr fontId="4"/>
  </si>
  <si>
    <t>外国語に対応した、
コンテンツ予約可能な
自社ホームページ</t>
    <rPh sb="0" eb="3">
      <t>ガイコクゴ</t>
    </rPh>
    <rPh sb="4" eb="6">
      <t>タイオウ</t>
    </rPh>
    <rPh sb="15" eb="17">
      <t>ヨヤク</t>
    </rPh>
    <rPh sb="17" eb="19">
      <t>カノウ</t>
    </rPh>
    <rPh sb="21" eb="23">
      <t>ジシャ</t>
    </rPh>
    <phoneticPr fontId="9"/>
  </si>
  <si>
    <t>受入現場での多言語対応方法（ツール名、対応言語）</t>
    <rPh sb="0" eb="2">
      <t>ウケイレ</t>
    </rPh>
    <rPh sb="2" eb="4">
      <t>ゲンバ</t>
    </rPh>
    <rPh sb="6" eb="9">
      <t>タゲンゴ</t>
    </rPh>
    <rPh sb="9" eb="11">
      <t>タイオウ</t>
    </rPh>
    <rPh sb="11" eb="13">
      <t>ホウホウ</t>
    </rPh>
    <rPh sb="17" eb="18">
      <t>メイ</t>
    </rPh>
    <rPh sb="19" eb="23">
      <t>タイオウゲンゴ</t>
    </rPh>
    <phoneticPr fontId="9"/>
  </si>
  <si>
    <t>対応方法</t>
    <rPh sb="0" eb="4">
      <t>タイオウホウホウ</t>
    </rPh>
    <phoneticPr fontId="9"/>
  </si>
  <si>
    <t>対応言語</t>
    <rPh sb="0" eb="4">
      <t>タイオウゲンゴ</t>
    </rPh>
    <phoneticPr fontId="9"/>
  </si>
  <si>
    <t>その他（右記に具体的な方法を記載すること）</t>
    <rPh sb="2" eb="3">
      <t>タ</t>
    </rPh>
    <rPh sb="4" eb="6">
      <t>ウキ</t>
    </rPh>
    <rPh sb="7" eb="10">
      <t>グタイテキ</t>
    </rPh>
    <rPh sb="11" eb="13">
      <t>ホウホウ</t>
    </rPh>
    <rPh sb="14" eb="16">
      <t>キサイ</t>
    </rPh>
    <phoneticPr fontId="4"/>
  </si>
  <si>
    <t>その他（アプリ含む）</t>
    <rPh sb="2" eb="3">
      <t>タ</t>
    </rPh>
    <rPh sb="7" eb="8">
      <t>フク</t>
    </rPh>
    <phoneticPr fontId="9"/>
  </si>
  <si>
    <t>施設等での外国語表記</t>
    <rPh sb="0" eb="3">
      <t>シセツナド</t>
    </rPh>
    <rPh sb="5" eb="8">
      <t>ガイコクゴ</t>
    </rPh>
    <rPh sb="8" eb="10">
      <t>ヒョウキ</t>
    </rPh>
    <phoneticPr fontId="4"/>
  </si>
  <si>
    <t>通訳案内士・
外国語ガイドの活用</t>
    <rPh sb="4" eb="5">
      <t>シ</t>
    </rPh>
    <rPh sb="7" eb="10">
      <t>ガイコクゴ</t>
    </rPh>
    <phoneticPr fontId="4"/>
  </si>
  <si>
    <t>※コンテンツの販売を対面・属人的等で行う等、性質上活用が非合理的な場合を除き、原則作成必須</t>
    <rPh sb="20" eb="21">
      <t>ナド</t>
    </rPh>
    <rPh sb="22" eb="25">
      <t>セイシツジョウ</t>
    </rPh>
    <rPh sb="25" eb="27">
      <t>カツヨウ</t>
    </rPh>
    <rPh sb="28" eb="32">
      <t>ヒゴウリテキ</t>
    </rPh>
    <rPh sb="36" eb="37">
      <t>ノゾ</t>
    </rPh>
    <rPh sb="39" eb="41">
      <t>ゲンソク</t>
    </rPh>
    <rPh sb="41" eb="43">
      <t>サクセイ</t>
    </rPh>
    <rPh sb="43" eb="45">
      <t>ヒッス</t>
    </rPh>
    <phoneticPr fontId="4"/>
  </si>
  <si>
    <t>※作成必須。既に既存のものがある場合はURLを記載ください</t>
    <rPh sb="1" eb="3">
      <t>サクセイ</t>
    </rPh>
    <rPh sb="3" eb="5">
      <t>ヒッス</t>
    </rPh>
    <rPh sb="6" eb="7">
      <t>スデ</t>
    </rPh>
    <rPh sb="8" eb="10">
      <t>キゾン</t>
    </rPh>
    <rPh sb="16" eb="18">
      <t>バアイ</t>
    </rPh>
    <rPh sb="23" eb="25">
      <t>キサイ</t>
    </rPh>
    <phoneticPr fontId="4"/>
  </si>
  <si>
    <t>※緑色の枠に必要事項を記入してください。また、赤枠内は、想定される実施時期を赤く塗りつぶすとともに、必要に応じて説明を記載してください。黄色網掛けの内容は必須項目ですので、該当の行に入力してください。</t>
    <rPh sb="1" eb="2">
      <t>ミドリ</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アカ</t>
    </rPh>
    <rPh sb="40" eb="41">
      <t>ヌ</t>
    </rPh>
    <rPh sb="50" eb="52">
      <t>ヒツヨウ</t>
    </rPh>
    <rPh sb="53" eb="54">
      <t>オウ</t>
    </rPh>
    <rPh sb="56" eb="58">
      <t>セツメイ</t>
    </rPh>
    <rPh sb="59" eb="61">
      <t>キサイ</t>
    </rPh>
    <rPh sb="68" eb="70">
      <t>キイロ</t>
    </rPh>
    <rPh sb="70" eb="72">
      <t>アミカ</t>
    </rPh>
    <rPh sb="74" eb="76">
      <t>ナイヨウ</t>
    </rPh>
    <rPh sb="77" eb="79">
      <t>ヒッス</t>
    </rPh>
    <rPh sb="79" eb="81">
      <t>コウモク</t>
    </rPh>
    <rPh sb="86" eb="88">
      <t>ガイトウ</t>
    </rPh>
    <rPh sb="89" eb="90">
      <t>ギョウ</t>
    </rPh>
    <rPh sb="91" eb="93">
      <t>ニュウリョク</t>
    </rPh>
    <phoneticPr fontId="6"/>
  </si>
  <si>
    <t>令和７年</t>
    <rPh sb="0" eb="2">
      <t>レイワ</t>
    </rPh>
    <rPh sb="3" eb="4">
      <t>ネン</t>
    </rPh>
    <phoneticPr fontId="6"/>
  </si>
  <si>
    <t>③プロモーション費_広告宣伝費</t>
    <rPh sb="10" eb="15">
      <t>コウコクセンデンヒ</t>
    </rPh>
    <phoneticPr fontId="9"/>
  </si>
  <si>
    <t>③プロモーション費_販路拡大</t>
    <rPh sb="8" eb="9">
      <t>ヒ</t>
    </rPh>
    <rPh sb="10" eb="14">
      <t>ハンロカクダイ</t>
    </rPh>
    <phoneticPr fontId="9"/>
  </si>
  <si>
    <t>シェア</t>
    <phoneticPr fontId="4"/>
  </si>
  <si>
    <t>事業実施主体者名</t>
    <rPh sb="0" eb="2">
      <t>ジギョウ</t>
    </rPh>
    <rPh sb="2" eb="4">
      <t>ジッシ</t>
    </rPh>
    <rPh sb="4" eb="7">
      <t>シュタイシャ</t>
    </rPh>
    <rPh sb="7" eb="8">
      <t>メイ</t>
    </rPh>
    <phoneticPr fontId="6"/>
  </si>
  <si>
    <t>事業名</t>
    <rPh sb="0" eb="3">
      <t>ジギョウメイ</t>
    </rPh>
    <phoneticPr fontId="6"/>
  </si>
  <si>
    <t>　※必要に応じて、図や画像を添付することができます。ただし、これらの図や写真は観光庁ホームページ等で使用する可能性があるため、公表可能なものを添付してください。（１MB程度かつ一目で何が映っているか分かりやすいもの推奨）</t>
    <rPh sb="2" eb="4">
      <t>ヒツヨウ</t>
    </rPh>
    <rPh sb="5" eb="6">
      <t>オウ</t>
    </rPh>
    <rPh sb="9" eb="10">
      <t>ズ</t>
    </rPh>
    <rPh sb="11" eb="13">
      <t>ガゾウ</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rPh sb="84" eb="86">
      <t>テイド</t>
    </rPh>
    <rPh sb="88" eb="90">
      <t>ヒトメ</t>
    </rPh>
    <rPh sb="91" eb="92">
      <t>ナニ</t>
    </rPh>
    <rPh sb="93" eb="94">
      <t>ウツ</t>
    </rPh>
    <rPh sb="99" eb="100">
      <t>ワ</t>
    </rPh>
    <rPh sb="107" eb="109">
      <t>スイショウ</t>
    </rPh>
    <phoneticPr fontId="21"/>
  </si>
  <si>
    <t>システム導入費</t>
    <rPh sb="4" eb="6">
      <t>ドウニュウ</t>
    </rPh>
    <rPh sb="6" eb="7">
      <t>ヒ</t>
    </rPh>
    <phoneticPr fontId="4"/>
  </si>
  <si>
    <t>国・地方公共団体等所管事業
（インバウンド3,000名以上又は高付加価値化）</t>
    <rPh sb="0" eb="1">
      <t>クニ</t>
    </rPh>
    <rPh sb="2" eb="4">
      <t>チホウ</t>
    </rPh>
    <rPh sb="4" eb="6">
      <t>コウキョウ</t>
    </rPh>
    <rPh sb="6" eb="8">
      <t>ダンタイ</t>
    </rPh>
    <rPh sb="8" eb="9">
      <t>トウ</t>
    </rPh>
    <rPh sb="9" eb="11">
      <t>ショカン</t>
    </rPh>
    <rPh sb="11" eb="13">
      <t>ジギョウ</t>
    </rPh>
    <rPh sb="26" eb="27">
      <t>メイ</t>
    </rPh>
    <rPh sb="27" eb="29">
      <t>イジョウ</t>
    </rPh>
    <rPh sb="29" eb="30">
      <t>マタ</t>
    </rPh>
    <rPh sb="31" eb="37">
      <t>コウフカカチカ</t>
    </rPh>
    <phoneticPr fontId="9"/>
  </si>
  <si>
    <t>民間企業等支援事業①
（インバウンド3,000名以上）</t>
    <rPh sb="0" eb="2">
      <t>ミンカン</t>
    </rPh>
    <rPh sb="2" eb="5">
      <t>キギョウトウ</t>
    </rPh>
    <rPh sb="5" eb="9">
      <t>シエンジギョウ</t>
    </rPh>
    <rPh sb="23" eb="24">
      <t>メイ</t>
    </rPh>
    <rPh sb="24" eb="26">
      <t>イジョウ</t>
    </rPh>
    <phoneticPr fontId="9"/>
  </si>
  <si>
    <t>連携先⑥</t>
    <rPh sb="0" eb="3">
      <t>レンケイサキ</t>
    </rPh>
    <phoneticPr fontId="9"/>
  </si>
  <si>
    <t>連携先⑦</t>
    <rPh sb="0" eb="3">
      <t>レンケイサキ</t>
    </rPh>
    <phoneticPr fontId="9"/>
  </si>
  <si>
    <t>連携先⑧</t>
    <rPh sb="0" eb="3">
      <t>レンケイサキ</t>
    </rPh>
    <phoneticPr fontId="9"/>
  </si>
  <si>
    <t>連携先⑨</t>
    <rPh sb="0" eb="3">
      <t>レンケイサキ</t>
    </rPh>
    <phoneticPr fontId="9"/>
  </si>
  <si>
    <t>連携先⑩</t>
    <rPh sb="0" eb="3">
      <t>レンケイサキ</t>
    </rPh>
    <phoneticPr fontId="9"/>
  </si>
  <si>
    <t>連携先⑪</t>
    <rPh sb="0" eb="3">
      <t>レンケイサキ</t>
    </rPh>
    <phoneticPr fontId="9"/>
  </si>
  <si>
    <t>連携先⑫</t>
    <rPh sb="0" eb="3">
      <t>レンケイサキ</t>
    </rPh>
    <phoneticPr fontId="9"/>
  </si>
  <si>
    <t>連携先⑬</t>
    <rPh sb="0" eb="3">
      <t>レンケイサキ</t>
    </rPh>
    <phoneticPr fontId="9"/>
  </si>
  <si>
    <t>連携先⑭</t>
    <rPh sb="0" eb="3">
      <t>レンケイサキ</t>
    </rPh>
    <phoneticPr fontId="9"/>
  </si>
  <si>
    <t>連携先⑮</t>
    <rPh sb="0" eb="3">
      <t>レンケイサキ</t>
    </rPh>
    <phoneticPr fontId="9"/>
  </si>
  <si>
    <t>インバウンドに係る課題
※セルの中で改行する場合はAlt＋改行キーを
押下してください（以下同）</t>
    <phoneticPr fontId="9"/>
  </si>
  <si>
    <t>今回申請する「特別体験事業」の事業概要</t>
    <rPh sb="0" eb="2">
      <t>コンカイ</t>
    </rPh>
    <rPh sb="2" eb="4">
      <t>シンセイ</t>
    </rPh>
    <rPh sb="7" eb="13">
      <t>トクベツタイケンジギョウ</t>
    </rPh>
    <rPh sb="15" eb="19">
      <t>ジギョウガイヨウ</t>
    </rPh>
    <phoneticPr fontId="6"/>
  </si>
  <si>
    <t>✔</t>
  </si>
  <si>
    <t>その他</t>
    <rPh sb="2" eb="3">
      <t>タ</t>
    </rPh>
    <phoneticPr fontId="9"/>
  </si>
  <si>
    <t>宿泊施設、観光案内所など</t>
    <rPh sb="0" eb="2">
      <t>シュクハク</t>
    </rPh>
    <rPh sb="2" eb="4">
      <t>シセツ</t>
    </rPh>
    <rPh sb="5" eb="10">
      <t>カンコウアンナイショ</t>
    </rPh>
    <phoneticPr fontId="9"/>
  </si>
  <si>
    <t>具体的な内容を記載すること</t>
    <rPh sb="0" eb="3">
      <t>グタイテキ</t>
    </rPh>
    <rPh sb="4" eb="6">
      <t>ナイヨウ</t>
    </rPh>
    <rPh sb="7" eb="9">
      <t>キサイ</t>
    </rPh>
    <phoneticPr fontId="9"/>
  </si>
  <si>
    <t>販売・情報発信等</t>
    <rPh sb="0" eb="2">
      <t>ハンバイ</t>
    </rPh>
    <rPh sb="3" eb="5">
      <t>ジョウホウ</t>
    </rPh>
    <rPh sb="5" eb="7">
      <t>ハッシン</t>
    </rPh>
    <rPh sb="7" eb="8">
      <t>トウ</t>
    </rPh>
    <phoneticPr fontId="9"/>
  </si>
  <si>
    <t>現地における
キャッシュレス化の推進</t>
    <rPh sb="0" eb="2">
      <t>ゲンチ</t>
    </rPh>
    <rPh sb="14" eb="15">
      <t>カ</t>
    </rPh>
    <rPh sb="16" eb="18">
      <t>スイシン</t>
    </rPh>
    <phoneticPr fontId="9"/>
  </si>
  <si>
    <t>必須入力（推進内容、推進不可の理由等）
※富裕層向けツアー、条例・規則等、対面・属人的等で行うことが明らかに合理的な場合は対応不要</t>
    <rPh sb="0" eb="2">
      <t>ヒッス</t>
    </rPh>
    <rPh sb="2" eb="4">
      <t>ニュウリョク</t>
    </rPh>
    <rPh sb="21" eb="24">
      <t>フユウソウ</t>
    </rPh>
    <rPh sb="24" eb="25">
      <t>ム</t>
    </rPh>
    <rPh sb="30" eb="32">
      <t>ジョウレイ</t>
    </rPh>
    <rPh sb="33" eb="35">
      <t>キソク</t>
    </rPh>
    <rPh sb="35" eb="36">
      <t>トウ</t>
    </rPh>
    <rPh sb="37" eb="39">
      <t>タイメン</t>
    </rPh>
    <rPh sb="40" eb="44">
      <t>ゾクジンテキトウ</t>
    </rPh>
    <rPh sb="45" eb="46">
      <t>オコナ</t>
    </rPh>
    <rPh sb="50" eb="51">
      <t>アキ</t>
    </rPh>
    <rPh sb="54" eb="57">
      <t>ゴウリテキ</t>
    </rPh>
    <rPh sb="58" eb="60">
      <t>バアイ</t>
    </rPh>
    <rPh sb="61" eb="65">
      <t>タイオウフヨウ</t>
    </rPh>
    <phoneticPr fontId="4"/>
  </si>
  <si>
    <t>「特別体験事業」　事業計画書</t>
    <rPh sb="1" eb="5">
      <t>トクベツタイケン</t>
    </rPh>
    <rPh sb="9" eb="11">
      <t>ジギョウ</t>
    </rPh>
    <rPh sb="11" eb="14">
      <t>ケイカクショ</t>
    </rPh>
    <phoneticPr fontId="9"/>
  </si>
  <si>
    <t>「特別体験事業」　事業体制図</t>
    <rPh sb="1" eb="3">
      <t>トクベツ</t>
    </rPh>
    <rPh sb="3" eb="5">
      <t>タイケン</t>
    </rPh>
    <rPh sb="9" eb="11">
      <t>ジギョウ</t>
    </rPh>
    <rPh sb="11" eb="13">
      <t>タイセイ</t>
    </rPh>
    <rPh sb="13" eb="14">
      <t>ズ</t>
    </rPh>
    <phoneticPr fontId="9"/>
  </si>
  <si>
    <t>「特別体験事業」　支出計画書</t>
    <rPh sb="1" eb="3">
      <t>トクベツ</t>
    </rPh>
    <rPh sb="3" eb="5">
      <t>タイケン</t>
    </rPh>
    <rPh sb="5" eb="7">
      <t>ジギョウ</t>
    </rPh>
    <rPh sb="9" eb="11">
      <t>シシュツ</t>
    </rPh>
    <rPh sb="11" eb="13">
      <t>ケイカク</t>
    </rPh>
    <rPh sb="13" eb="14">
      <t>ショ</t>
    </rPh>
    <phoneticPr fontId="4"/>
  </si>
  <si>
    <t>「特別体験事業」　事業実施スケジュール</t>
    <rPh sb="1" eb="3">
      <t>トクベツ</t>
    </rPh>
    <rPh sb="3" eb="5">
      <t>タイケン</t>
    </rPh>
    <rPh sb="5" eb="7">
      <t>ジギョウ</t>
    </rPh>
    <rPh sb="9" eb="11">
      <t>ジギョウ</t>
    </rPh>
    <phoneticPr fontId="6"/>
  </si>
  <si>
    <r>
      <t xml:space="preserve">２．支出内訳
・本事業に関わる「体験コンテンツ・イベント等の造成・販売等に要する費用」の全てを記載してください。
</t>
    </r>
    <r>
      <rPr>
        <sz val="14"/>
        <color rgb="FFFF0000"/>
        <rFont val="BIZ UDPゴシック"/>
        <family val="3"/>
        <charset val="128"/>
      </rPr>
      <t>・対象経費として申請する経費は、G列を「対象経費」としてください。</t>
    </r>
    <r>
      <rPr>
        <sz val="14"/>
        <color theme="1"/>
        <rFont val="BIZ UDPゴシック"/>
        <family val="3"/>
        <charset val="128"/>
      </rPr>
      <t xml:space="preserve">
  本事業に関わる経費であるものの、本事業の経費として申請しない経費はG列を 「対象外経費」としてください。
・「費目」の項目は①体験コンテンツ・イベント造成費～④効果測定に必要な調査費まで順に並べた上で、支払月の早いものから順に記載
　してください。 
　(例)①企画開発費８月・９月、②コンテンツ等の実施費９月、10月、④備品購入８月、9月　等
・ １つの費目、支払先において、支払月が複数の月に跨る場合は、支出内容に詳細を記載し、支払月は「最初の支払月」を選択して下さい。
　(例)支出内容：〇〇のためのマーケティング調査費(8～10月)　支払月：10月
・「数量」「単価」は内容に応じて適宜入力ください。 (例)効果測定調査費：30,000 円×5人×3 日</t>
    </r>
    <rPh sb="156" eb="158">
      <t>タイケン</t>
    </rPh>
    <rPh sb="168" eb="171">
      <t>ゾウセイヒ</t>
    </rPh>
    <rPh sb="178" eb="180">
      <t>ヒツヨウ</t>
    </rPh>
    <rPh sb="382" eb="384">
      <t>ナイヨウ</t>
    </rPh>
    <rPh sb="385" eb="386">
      <t>オウ</t>
    </rPh>
    <rPh sb="388" eb="390">
      <t>テキギ</t>
    </rPh>
    <rPh sb="390" eb="392">
      <t>ニュウリョク</t>
    </rPh>
    <rPh sb="419" eb="420">
      <t>ニン</t>
    </rPh>
    <rPh sb="423" eb="424">
      <t>ニチ</t>
    </rPh>
    <phoneticPr fontId="9"/>
  </si>
  <si>
    <t>システム導入費</t>
    <rPh sb="4" eb="7">
      <t>ドウニュウヒ</t>
    </rPh>
    <phoneticPr fontId="4"/>
  </si>
  <si>
    <t>④効果測定に必要な調査費</t>
    <phoneticPr fontId="4"/>
  </si>
  <si>
    <t>③プロモーション費_販路拡大</t>
    <phoneticPr fontId="38"/>
  </si>
  <si>
    <t>③プロモーション費_広告宣伝費</t>
    <rPh sb="8" eb="9">
      <t>ヒ</t>
    </rPh>
    <rPh sb="10" eb="12">
      <t>コウコク</t>
    </rPh>
    <rPh sb="12" eb="15">
      <t>センデンヒ</t>
    </rPh>
    <phoneticPr fontId="38"/>
  </si>
  <si>
    <t>地方プレミアム体験コンテンツとして認定を受けるためには、
対象地域や事業内容等の要件がございます。詳しくは公募要領にて
ご確認ください。</t>
    <rPh sb="0" eb="2">
      <t>チホウ</t>
    </rPh>
    <rPh sb="7" eb="9">
      <t>タイケン</t>
    </rPh>
    <rPh sb="17" eb="19">
      <t>ニンテイ</t>
    </rPh>
    <rPh sb="20" eb="21">
      <t>ウ</t>
    </rPh>
    <rPh sb="29" eb="31">
      <t>タイショウ</t>
    </rPh>
    <rPh sb="31" eb="33">
      <t>チイキ</t>
    </rPh>
    <phoneticPr fontId="9"/>
  </si>
  <si>
    <t>１．入力箇所
・【様式1-1】の「申請種別」等必要事項を入力のうえ、緑色の枠に必要事項を記載してください。
　（青色箇所は自動で反映しますので、記載不要です。）</t>
    <rPh sb="17" eb="21">
      <t>シンセイシュベツ</t>
    </rPh>
    <rPh sb="22" eb="23">
      <t>トウ</t>
    </rPh>
    <rPh sb="34" eb="35">
      <t>ミドリ</t>
    </rPh>
    <phoneticPr fontId="9"/>
  </si>
  <si>
    <t>※遅くとも令和７年２月２８日までに完了実績報告書を含む全ての精算書類（関係各社への支払証憑を含む）の提出が必要です。期間内に補助事業を完了できなかった場合は、原則、対象経費の精算ができませんのでご注意ください。</t>
    <rPh sb="53" eb="55">
      <t>ヒツヨウ</t>
    </rPh>
    <phoneticPr fontId="6"/>
  </si>
  <si>
    <r>
      <t>※</t>
    </r>
    <r>
      <rPr>
        <b/>
        <u/>
        <sz val="11"/>
        <color rgb="FFFF0000"/>
        <rFont val="BIZ UDPゴシック"/>
        <family val="3"/>
        <charset val="128"/>
      </rPr>
      <t>採択内示通知は令和６年３月中旬頃を予定</t>
    </r>
    <r>
      <rPr>
        <sz val="11"/>
        <color theme="1"/>
        <rFont val="BIZ UDPゴシック"/>
        <family val="3"/>
        <charset val="128"/>
      </rPr>
      <t>しています。こうした点を考慮し、無理のないスケジュールを作成してください。</t>
    </r>
    <rPh sb="1" eb="3">
      <t>サイタク</t>
    </rPh>
    <rPh sb="3" eb="5">
      <t>ナイジ</t>
    </rPh>
    <rPh sb="5" eb="7">
      <t>ツウチ</t>
    </rPh>
    <rPh sb="8" eb="10">
      <t>レイワ</t>
    </rPh>
    <rPh sb="11" eb="12">
      <t>ネン</t>
    </rPh>
    <rPh sb="13" eb="14">
      <t>ガツ</t>
    </rPh>
    <rPh sb="14" eb="16">
      <t>チュウジュン</t>
    </rPh>
    <rPh sb="16" eb="17">
      <t>コロ</t>
    </rPh>
    <rPh sb="18" eb="20">
      <t>ヨテイ</t>
    </rPh>
    <rPh sb="30" eb="31">
      <t>テン</t>
    </rPh>
    <rPh sb="32" eb="34">
      <t>コウリョ</t>
    </rPh>
    <rPh sb="36" eb="38">
      <t>ムリ</t>
    </rPh>
    <rPh sb="48" eb="50">
      <t>サクセイ</t>
    </rPh>
    <phoneticPr fontId="6"/>
  </si>
  <si>
    <t>体験コンテンツ・イベント等の実施期間
※本事業の対象事業は遅くとも令和7年２月２8日まで</t>
    <rPh sb="0" eb="2">
      <t>タイケン</t>
    </rPh>
    <rPh sb="12" eb="13">
      <t>トウ</t>
    </rPh>
    <rPh sb="14" eb="18">
      <t>ジッシキカン</t>
    </rPh>
    <rPh sb="20" eb="23">
      <t>ホンジギョウ</t>
    </rPh>
    <rPh sb="24" eb="26">
      <t>タイショウ</t>
    </rPh>
    <rPh sb="26" eb="28">
      <t>ジギョウ</t>
    </rPh>
    <rPh sb="29" eb="30">
      <t>オソ</t>
    </rPh>
    <phoneticPr fontId="9"/>
  </si>
  <si>
    <t>地図情報サービス
（例：Googleビジネスプロフィール等）への情報入力</t>
    <rPh sb="32" eb="34">
      <t>ジョウホウ</t>
    </rPh>
    <rPh sb="34" eb="36">
      <t>ニュウリョク</t>
    </rPh>
    <phoneticPr fontId="9"/>
  </si>
  <si>
    <t>予約検索表示サービス
（例：Google Things to do等）の活用</t>
    <rPh sb="36" eb="38">
      <t>カツヨウ</t>
    </rPh>
    <phoneticPr fontId="9"/>
  </si>
  <si>
    <t>国・地方公共団体、独立行政法人が所有・管理等を行う施設・公園・物品等を、従来は行っていない方法で活用する場合、
当該施設・公園・物品等を記入</t>
    <rPh sb="56" eb="58">
      <t>トウガイ</t>
    </rPh>
    <rPh sb="58" eb="60">
      <t>シセツ</t>
    </rPh>
    <rPh sb="61" eb="63">
      <t>コウエン</t>
    </rPh>
    <rPh sb="64" eb="67">
      <t>ブッピントウ</t>
    </rPh>
    <rPh sb="68" eb="70">
      <t>キニュウ</t>
    </rPh>
    <phoneticPr fontId="4"/>
  </si>
  <si>
    <t>国・地方公共団体が所有し、登録DMO及び公益財団法人等が運営管理を行う施設・公園・物品等を、従来は行っていない方法で活用する場合、当該施設・公園・物品等を記入</t>
    <phoneticPr fontId="4"/>
  </si>
  <si>
    <t>誘客効果（単位：人、円）
 ※数字のみ、令和７年２月末までの
実施事業期間内であること
入力例）3千人→３,０００
入力例）8千万円→80,000,000</t>
    <rPh sb="0" eb="2">
      <t>ユウキャク</t>
    </rPh>
    <rPh sb="2" eb="4">
      <t>コウカ</t>
    </rPh>
    <rPh sb="5" eb="7">
      <t>タンイ</t>
    </rPh>
    <rPh sb="8" eb="9">
      <t>ニン</t>
    </rPh>
    <rPh sb="10" eb="11">
      <t>エン</t>
    </rPh>
    <rPh sb="15" eb="17">
      <t>スウジ</t>
    </rPh>
    <rPh sb="20" eb="22">
      <t>レイワ</t>
    </rPh>
    <rPh sb="23" eb="24">
      <t>ネン</t>
    </rPh>
    <rPh sb="25" eb="26">
      <t>ガツ</t>
    </rPh>
    <rPh sb="26" eb="27">
      <t>マツ</t>
    </rPh>
    <rPh sb="31" eb="35">
      <t>ジッシジギョウ</t>
    </rPh>
    <rPh sb="35" eb="38">
      <t>キカンナイ</t>
    </rPh>
    <rPh sb="44" eb="46">
      <t>ニュウリョク</t>
    </rPh>
    <rPh sb="46" eb="47">
      <t>レイ</t>
    </rPh>
    <rPh sb="49" eb="50">
      <t>セン</t>
    </rPh>
    <rPh sb="50" eb="51">
      <t>ニン</t>
    </rPh>
    <rPh sb="58" eb="60">
      <t>ニュウリョク</t>
    </rPh>
    <rPh sb="60" eb="61">
      <t>レイ</t>
    </rPh>
    <rPh sb="63" eb="65">
      <t>センマン</t>
    </rPh>
    <rPh sb="65" eb="66">
      <t>エン</t>
    </rPh>
    <phoneticPr fontId="9"/>
  </si>
  <si>
    <t>民間企業等支援事業②
（高付加価値化）</t>
    <rPh sb="0" eb="5">
      <t>ミンカンキギョウトウ</t>
    </rPh>
    <rPh sb="5" eb="9">
      <t>シエンジギョウ</t>
    </rPh>
    <rPh sb="12" eb="17">
      <t>コウフカカチ</t>
    </rPh>
    <rPh sb="17" eb="18">
      <t>カ</t>
    </rPh>
    <phoneticPr fontId="9"/>
  </si>
  <si>
    <t>支援対象経費、または支援上限額に
対するシェア（％）</t>
    <rPh sb="0" eb="2">
      <t>シエン</t>
    </rPh>
    <rPh sb="2" eb="4">
      <t>タイショウ</t>
    </rPh>
    <rPh sb="4" eb="6">
      <t>ケイヒ</t>
    </rPh>
    <rPh sb="10" eb="15">
      <t>シエンジョウゲンガク</t>
    </rPh>
    <rPh sb="17" eb="18">
      <t>タイ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</si>
</sst>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00\-0000"/>
    <numFmt numFmtId="177" formatCode="#,##0&quot;人&quot;"/>
    <numFmt numFmtId="178" formatCode="#,##0&quot;円&quot;"/>
    <numFmt numFmtId="179" formatCode="#,##0.00&quot;円&quot;"/>
    <numFmt numFmtId="180" formatCode="#,##0_);[Red]\(#,##0\)"/>
    <numFmt numFmtId="181" formatCode="#,##0_ "/>
    <numFmt numFmtId="182" formatCode="0.0%"/>
    <numFmt numFmtId="183" formatCode="#,##0;[Red]#,##0"/>
    <numFmt numFmtId="184" formatCode="0&quot;千&quot;&quot;円&quot;"/>
    <numFmt numFmtId="185" formatCode="&quot;千&quot;&quot;円&quot;"/>
  </numFmts>
  <fonts count="71">
    <font>
      <sz val="11"/>
      <color theme="1"/>
      <name val="游ゴシック"/>
      <family val="2"/>
      <charset val="128"/>
      <scheme val="minor"/>
    </font>
    <font>
      <sz val="11"/>
      <color theme="1"/>
      <name val="游ゴシック"/>
      <family val="2"/>
      <charset val="128"/>
      <scheme val="minor"/>
    </font>
    <font>
      <sz val="11"/>
      <color theme="1"/>
      <name val="Arial"/>
      <family val="2"/>
    </font>
    <font>
      <sz val="11"/>
      <color theme="1"/>
      <name val="BIZ UDPゴシック"/>
      <family val="3"/>
      <charset val="128"/>
    </font>
    <font>
      <sz val="6"/>
      <name val="游ゴシック"/>
      <family val="2"/>
      <charset val="128"/>
      <scheme val="minor"/>
    </font>
    <font>
      <sz val="12"/>
      <color theme="1"/>
      <name val="BIZ UDPゴシック"/>
      <family val="3"/>
      <charset val="128"/>
    </font>
    <font>
      <sz val="6"/>
      <name val="ＭＳ Ｐゴシック"/>
      <family val="3"/>
    </font>
    <font>
      <sz val="11"/>
      <color rgb="FFFF0000"/>
      <name val="BIZ UDPゴシック"/>
      <family val="3"/>
      <charset val="128"/>
    </font>
    <font>
      <b/>
      <sz val="18"/>
      <name val="BIZ UDPゴシック"/>
      <family val="3"/>
      <charset val="128"/>
    </font>
    <font>
      <sz val="6"/>
      <name val="游ゴシック"/>
      <family val="3"/>
      <charset val="128"/>
      <scheme val="minor"/>
    </font>
    <font>
      <b/>
      <sz val="12"/>
      <color theme="1"/>
      <name val="BIZ UDPゴシック"/>
      <family val="3"/>
      <charset val="128"/>
    </font>
    <font>
      <sz val="14"/>
      <color theme="1"/>
      <name val="BIZ UDPゴシック"/>
      <family val="3"/>
      <charset val="128"/>
    </font>
    <font>
      <b/>
      <sz val="16"/>
      <color theme="1"/>
      <name val="BIZ UDPゴシック"/>
      <family val="3"/>
      <charset val="128"/>
    </font>
    <font>
      <b/>
      <sz val="18"/>
      <color theme="0"/>
      <name val="BIZ UDPゴシック"/>
      <family val="3"/>
      <charset val="128"/>
    </font>
    <font>
      <b/>
      <sz val="11"/>
      <name val="BIZ UDPゴシック"/>
      <family val="3"/>
      <charset val="128"/>
    </font>
    <font>
      <b/>
      <sz val="10"/>
      <name val="BIZ UDPゴシック"/>
      <family val="3"/>
      <charset val="128"/>
    </font>
    <font>
      <sz val="16"/>
      <name val="BIZ UDPゴシック"/>
      <family val="3"/>
      <charset val="128"/>
    </font>
    <font>
      <sz val="11"/>
      <name val="BIZ UDPゴシック"/>
      <family val="3"/>
      <charset val="128"/>
    </font>
    <font>
      <sz val="12"/>
      <name val="BIZ UDPゴシック"/>
      <family val="3"/>
      <charset val="128"/>
    </font>
    <font>
      <b/>
      <sz val="11"/>
      <color theme="1"/>
      <name val="BIZ UDPゴシック"/>
      <family val="3"/>
      <charset val="128"/>
    </font>
    <font>
      <b/>
      <sz val="8"/>
      <color theme="1"/>
      <name val="BIZ UDPゴシック"/>
      <family val="3"/>
      <charset val="128"/>
    </font>
    <font>
      <sz val="6"/>
      <name val="Tsukushi A Round Gothic Bold"/>
      <family val="3"/>
    </font>
    <font>
      <b/>
      <sz val="8.5"/>
      <name val="BIZ UDPゴシック"/>
      <family val="3"/>
      <charset val="128"/>
    </font>
    <font>
      <b/>
      <sz val="12"/>
      <name val="BIZ UDPゴシック"/>
      <family val="3"/>
      <charset val="128"/>
    </font>
    <font>
      <b/>
      <sz val="9"/>
      <name val="BIZ UDPゴシック"/>
      <family val="3"/>
      <charset val="128"/>
    </font>
    <font>
      <b/>
      <sz val="10"/>
      <color theme="1"/>
      <name val="BIZ UDPゴシック"/>
      <family val="3"/>
      <charset val="128"/>
    </font>
    <font>
      <sz val="8"/>
      <color theme="1"/>
      <name val="BIZ UDPゴシック"/>
      <family val="3"/>
      <charset val="128"/>
    </font>
    <font>
      <sz val="10"/>
      <color theme="1"/>
      <name val="BIZ UDPゴシック"/>
      <family val="3"/>
      <charset val="128"/>
    </font>
    <font>
      <sz val="16"/>
      <color theme="1"/>
      <name val="BIZ UDPゴシック"/>
      <family val="3"/>
      <charset val="128"/>
    </font>
    <font>
      <u/>
      <sz val="11"/>
      <color theme="10"/>
      <name val="游ゴシック"/>
      <family val="3"/>
      <scheme val="minor"/>
    </font>
    <font>
      <u/>
      <sz val="11"/>
      <color theme="10"/>
      <name val="BIZ UDPゴシック"/>
      <family val="3"/>
      <charset val="128"/>
    </font>
    <font>
      <b/>
      <u/>
      <sz val="11"/>
      <color rgb="FFFF0000"/>
      <name val="BIZ UDPゴシック"/>
      <family val="3"/>
      <charset val="128"/>
    </font>
    <font>
      <sz val="12"/>
      <color theme="0"/>
      <name val="BIZ UDPゴシック"/>
      <family val="3"/>
      <charset val="128"/>
    </font>
    <font>
      <b/>
      <sz val="16"/>
      <color theme="0"/>
      <name val="BIZ UDPゴシック"/>
      <family val="3"/>
      <charset val="128"/>
    </font>
    <font>
      <b/>
      <sz val="14"/>
      <name val="BIZ UDPゴシック"/>
      <family val="3"/>
      <charset val="128"/>
    </font>
    <font>
      <sz val="14"/>
      <name val="BIZ UDPゴシック"/>
      <family val="3"/>
      <charset val="128"/>
    </font>
    <font>
      <sz val="18"/>
      <name val="BIZ UDPゴシック"/>
      <family val="3"/>
      <charset val="128"/>
    </font>
    <font>
      <sz val="10"/>
      <color theme="1"/>
      <name val="Meiryo UI"/>
      <family val="2"/>
      <charset val="128"/>
    </font>
    <font>
      <sz val="6"/>
      <name val="Meiryo UI"/>
      <family val="2"/>
      <charset val="128"/>
    </font>
    <font>
      <sz val="14"/>
      <color rgb="FFFF0000"/>
      <name val="BIZ UDPゴシック"/>
      <family val="3"/>
      <charset val="128"/>
    </font>
    <font>
      <sz val="13"/>
      <color theme="1"/>
      <name val="BIZ UDPゴシック"/>
      <family val="3"/>
      <charset val="128"/>
    </font>
    <font>
      <sz val="9"/>
      <name val="BIZ UDPゴシック"/>
      <family val="3"/>
      <charset val="128"/>
    </font>
    <font>
      <sz val="12"/>
      <color rgb="FF000000"/>
      <name val="BIZ UDPゴシック"/>
      <family val="3"/>
      <charset val="128"/>
    </font>
    <font>
      <b/>
      <sz val="16"/>
      <name val="BIZ UDPゴシック"/>
      <family val="3"/>
      <charset val="128"/>
    </font>
    <font>
      <sz val="11"/>
      <color theme="1"/>
      <name val="Segoe UI Symbol"/>
      <family val="3"/>
    </font>
    <font>
      <sz val="12"/>
      <color indexed="81"/>
      <name val="游ゴシック"/>
      <family val="3"/>
      <charset val="128"/>
    </font>
    <font>
      <sz val="10"/>
      <color indexed="8"/>
      <name val="BIZ UDPゴシック"/>
      <family val="3"/>
      <charset val="128"/>
    </font>
    <font>
      <sz val="12"/>
      <color indexed="8"/>
      <name val="BIZ UDPゴシック"/>
      <family val="3"/>
      <charset val="128"/>
    </font>
    <font>
      <b/>
      <sz val="14"/>
      <color theme="1"/>
      <name val="BIZ UDPゴシック"/>
      <family val="3"/>
      <charset val="128"/>
    </font>
    <font>
      <b/>
      <sz val="10.5"/>
      <color rgb="FFFF0000"/>
      <name val="BIZ UDPゴシック"/>
      <family val="3"/>
      <charset val="128"/>
    </font>
    <font>
      <sz val="11"/>
      <color indexed="8"/>
      <name val="BIZ UDPゴシック"/>
      <family val="3"/>
      <charset val="128"/>
    </font>
    <font>
      <sz val="10"/>
      <name val="BIZ UDPゴシック"/>
      <family val="3"/>
      <charset val="128"/>
    </font>
    <font>
      <sz val="8"/>
      <name val="BIZ UDPゴシック"/>
      <family val="3"/>
      <charset val="128"/>
    </font>
    <font>
      <sz val="9"/>
      <color theme="1"/>
      <name val="BIZ UDPゴシック"/>
      <family val="3"/>
      <charset val="128"/>
    </font>
    <font>
      <sz val="9"/>
      <color rgb="FF0070C0"/>
      <name val="BIZ UDPゴシック"/>
      <family val="3"/>
      <charset val="128"/>
    </font>
    <font>
      <sz val="10"/>
      <color rgb="FFFF0000"/>
      <name val="BIZ UDPゴシック"/>
      <family val="3"/>
      <charset val="128"/>
    </font>
    <font>
      <sz val="11"/>
      <color rgb="FFFF0000"/>
      <name val="ＭＳ ゴシック"/>
      <family val="3"/>
      <charset val="128"/>
    </font>
    <font>
      <sz val="11"/>
      <color theme="1"/>
      <name val="ＭＳ ゴシック"/>
      <family val="3"/>
      <charset val="128"/>
    </font>
    <font>
      <b/>
      <sz val="11"/>
      <color rgb="FFFF0000"/>
      <name val="ＭＳ ゴシック"/>
      <family val="3"/>
      <charset val="128"/>
    </font>
    <font>
      <u/>
      <sz val="14"/>
      <color theme="1"/>
      <name val="ＭＳ ゴシック"/>
      <family val="3"/>
      <charset val="128"/>
    </font>
    <font>
      <b/>
      <sz val="11"/>
      <color theme="1"/>
      <name val="ＭＳ ゴシック"/>
      <family val="3"/>
      <charset val="128"/>
    </font>
    <font>
      <sz val="11"/>
      <color theme="0"/>
      <name val="BIZ UDPゴシック"/>
      <family val="3"/>
      <charset val="128"/>
    </font>
    <font>
      <sz val="11"/>
      <color theme="0" tint="-0.34998626667073579"/>
      <name val="BIZ UDPゴシック"/>
      <family val="3"/>
      <charset val="128"/>
    </font>
    <font>
      <sz val="11"/>
      <color theme="2" tint="-0.249977111117893"/>
      <name val="BIZ UDPゴシック"/>
      <family val="3"/>
      <charset val="128"/>
    </font>
    <font>
      <sz val="11"/>
      <color rgb="FFFF0000"/>
      <name val="Segoe UI Symbol"/>
      <family val="1"/>
    </font>
    <font>
      <sz val="12"/>
      <color rgb="FFFF0000"/>
      <name val="BIZ UDPゴシック"/>
      <family val="3"/>
      <charset val="128"/>
    </font>
    <font>
      <sz val="12"/>
      <color theme="0" tint="-0.249977111117893"/>
      <name val="BIZ UDPゴシック"/>
      <family val="3"/>
      <charset val="128"/>
    </font>
    <font>
      <sz val="14"/>
      <color theme="0" tint="-0.249977111117893"/>
      <name val="BIZ UDPゴシック"/>
      <family val="3"/>
      <charset val="128"/>
    </font>
    <font>
      <sz val="12"/>
      <color theme="0" tint="-0.34998626667073579"/>
      <name val="BIZ UDPゴシック"/>
      <family val="3"/>
      <charset val="128"/>
    </font>
    <font>
      <sz val="9"/>
      <color theme="0" tint="-0.34998626667073579"/>
      <name val="BIZ UDPゴシック"/>
      <family val="3"/>
      <charset val="128"/>
    </font>
    <font>
      <sz val="14"/>
      <color theme="0" tint="-0.34998626667073579"/>
      <name val="BIZ UDPゴシック"/>
      <family val="3"/>
      <charset val="128"/>
    </font>
  </fonts>
  <fills count="19">
    <fill>
      <patternFill patternType="none"/>
    </fill>
    <fill>
      <patternFill patternType="gray125"/>
    </fill>
    <fill>
      <patternFill patternType="solid">
        <fgColor theme="4" tint="0.79998168889431442"/>
        <bgColor rgb="FFFFFFCC"/>
      </patternFill>
    </fill>
    <fill>
      <patternFill patternType="solid">
        <fgColor theme="9" tint="0.79998168889431442"/>
        <bgColor rgb="FFFFFFCC"/>
      </patternFill>
    </fill>
    <fill>
      <patternFill patternType="solid">
        <fgColor theme="0" tint="-0.14996795556505021"/>
        <bgColor theme="0" tint="-0.14996795556505021"/>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6795556505021"/>
        <bgColor rgb="FFF3F3F3"/>
      </patternFill>
    </fill>
    <fill>
      <patternFill patternType="solid">
        <fgColor rgb="FFFFFF00"/>
        <bgColor indexed="64"/>
      </patternFill>
    </fill>
    <fill>
      <patternFill patternType="solid">
        <fgColor theme="9" tint="0.79998168889431442"/>
        <bgColor rgb="FFFFFFFF"/>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tint="0.79998168889431442"/>
        <bgColor rgb="FFEDFADC"/>
      </patternFill>
    </fill>
    <fill>
      <patternFill patternType="solid">
        <fgColor theme="9" tint="0.79998168889431442"/>
        <bgColor rgb="FFEDFBDB"/>
      </patternFill>
    </fill>
    <fill>
      <patternFill patternType="solid">
        <fgColor theme="5" tint="0.59996337778862885"/>
        <bgColor indexed="64"/>
      </patternFill>
    </fill>
    <fill>
      <patternFill patternType="solid">
        <fgColor theme="0"/>
        <bgColor indexed="64"/>
      </patternFill>
    </fill>
    <fill>
      <patternFill patternType="solid">
        <fgColor rgb="FFFFFFCC"/>
        <bgColor indexed="64"/>
      </patternFill>
    </fill>
  </fills>
  <borders count="25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rgb="FFFF0000"/>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bottom/>
      <diagonal/>
    </border>
    <border>
      <left/>
      <right style="thin">
        <color indexed="64"/>
      </right>
      <top/>
      <bottom/>
      <diagonal/>
    </border>
    <border>
      <left style="thin">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rgb="FFFF0000"/>
      </right>
      <top style="thin">
        <color indexed="64"/>
      </top>
      <bottom style="medium">
        <color indexed="64"/>
      </bottom>
      <diagonal/>
    </border>
    <border>
      <left style="medium">
        <color rgb="FFFF0000"/>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0000"/>
      </left>
      <right style="medium">
        <color rgb="FFFF0000"/>
      </right>
      <top style="medium">
        <color rgb="FFFF0000"/>
      </top>
      <bottom style="dashed">
        <color rgb="FFFF0000"/>
      </bottom>
      <diagonal/>
    </border>
    <border>
      <left style="medium">
        <color rgb="FFFF0000"/>
      </left>
      <right style="medium">
        <color rgb="FFFF0000"/>
      </right>
      <top style="dashed">
        <color rgb="FFFF0000"/>
      </top>
      <bottom style="medium">
        <color rgb="FFFF0000"/>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rgb="FFFF0000"/>
      </right>
      <top style="thin">
        <color indexed="64"/>
      </top>
      <bottom/>
      <diagonal/>
    </border>
    <border>
      <left style="thin">
        <color indexed="64"/>
      </left>
      <right/>
      <top style="dashed">
        <color indexed="64"/>
      </top>
      <bottom style="dashed">
        <color indexed="64"/>
      </bottom>
      <diagonal/>
    </border>
    <border>
      <left style="medium">
        <color rgb="FFFF0000"/>
      </left>
      <right style="medium">
        <color rgb="FFFF0000"/>
      </right>
      <top style="dashed">
        <color rgb="FFFF0000"/>
      </top>
      <bottom style="dashed">
        <color rgb="FFFF0000"/>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bottom/>
      <diagonal/>
    </border>
    <border>
      <left/>
      <right style="medium">
        <color rgb="FFFF0000"/>
      </right>
      <top/>
      <bottom/>
      <diagonal/>
    </border>
    <border>
      <left style="medium">
        <color rgb="FFFF0000"/>
      </left>
      <right style="thin">
        <color indexed="64"/>
      </right>
      <top/>
      <bottom/>
      <diagonal/>
    </border>
    <border>
      <left style="thin">
        <color indexed="64"/>
      </left>
      <right style="medium">
        <color rgb="FFFF0000"/>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style="medium">
        <color rgb="FFFF0000"/>
      </left>
      <right style="medium">
        <color rgb="FFFF0000"/>
      </right>
      <top style="medium">
        <color rgb="FFFF0000"/>
      </top>
      <bottom style="thin">
        <color rgb="FFFF0000"/>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bottom style="thin">
        <color indexed="64"/>
      </bottom>
      <diagonal/>
    </border>
    <border>
      <left style="medium">
        <color theme="1"/>
      </left>
      <right/>
      <top style="thin">
        <color theme="1"/>
      </top>
      <bottom style="thin">
        <color theme="1"/>
      </bottom>
      <diagonal/>
    </border>
    <border>
      <left style="medium">
        <color rgb="FFFF0000"/>
      </left>
      <right style="medium">
        <color rgb="FFFF0000"/>
      </right>
      <top style="thin">
        <color rgb="FFFF0000"/>
      </top>
      <bottom style="thin">
        <color rgb="FFFF0000"/>
      </bottom>
      <diagonal/>
    </border>
    <border>
      <left style="thin">
        <color indexed="64"/>
      </left>
      <right style="medium">
        <color theme="1"/>
      </right>
      <top style="thin">
        <color indexed="64"/>
      </top>
      <bottom style="thin">
        <color indexed="64"/>
      </bottom>
      <diagonal/>
    </border>
    <border>
      <left style="medium">
        <color theme="1"/>
      </left>
      <right/>
      <top style="thin">
        <color theme="1"/>
      </top>
      <bottom/>
      <diagonal/>
    </border>
    <border>
      <left style="thin">
        <color indexed="64"/>
      </left>
      <right style="medium">
        <color theme="1"/>
      </right>
      <top style="thin">
        <color indexed="64"/>
      </top>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medium">
        <color rgb="FFFF0000"/>
      </left>
      <right style="medium">
        <color rgb="FFFF0000"/>
      </right>
      <top style="thin">
        <color rgb="FFFF0000"/>
      </top>
      <bottom style="medium">
        <color rgb="FFFF0000"/>
      </bottom>
      <diagonal/>
    </border>
    <border>
      <left style="thin">
        <color indexed="64"/>
      </left>
      <right style="medium">
        <color theme="1"/>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diagonalUp="1">
      <left style="thin">
        <color indexed="64"/>
      </left>
      <right style="medium">
        <color indexed="64"/>
      </right>
      <top style="thin">
        <color indexed="64"/>
      </top>
      <bottom/>
      <diagonal style="thin">
        <color indexed="64"/>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bottom style="mediumDashed">
        <color auto="1"/>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diagonalDown="1">
      <left style="thin">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rgb="FFFF0000"/>
      </right>
      <top style="hair">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diagonalDown="1">
      <left style="thin">
        <color indexed="64"/>
      </left>
      <right style="hair">
        <color indexed="64"/>
      </right>
      <top style="hair">
        <color indexed="64"/>
      </top>
      <bottom style="medium">
        <color rgb="FFFF0000"/>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diagonal/>
    </border>
    <border>
      <left/>
      <right/>
      <top style="dashed">
        <color indexed="64"/>
      </top>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thin">
        <color indexed="64"/>
      </right>
      <top style="medium">
        <color rgb="FFFF0000"/>
      </top>
      <bottom style="hair">
        <color indexed="64"/>
      </bottom>
      <diagonal/>
    </border>
    <border>
      <left/>
      <right/>
      <top style="medium">
        <color rgb="FFFF0000"/>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rgb="FFFF0000"/>
      </bottom>
      <diagonal/>
    </border>
    <border>
      <left style="dashed">
        <color theme="0"/>
      </left>
      <right style="medium">
        <color indexed="64"/>
      </right>
      <top style="dashed">
        <color indexed="64"/>
      </top>
      <bottom style="thin">
        <color indexed="64"/>
      </bottom>
      <diagonal/>
    </border>
    <border>
      <left/>
      <right style="medium">
        <color indexed="64"/>
      </right>
      <top style="dashed">
        <color indexed="64"/>
      </top>
      <bottom/>
      <diagonal/>
    </border>
    <border>
      <left style="medium">
        <color rgb="FFFF0000"/>
      </left>
      <right/>
      <top style="dashed">
        <color theme="1"/>
      </top>
      <bottom style="thin">
        <color theme="1"/>
      </bottom>
      <diagonal/>
    </border>
    <border>
      <left/>
      <right/>
      <top style="dashed">
        <color theme="1"/>
      </top>
      <bottom style="thin">
        <color theme="1"/>
      </bottom>
      <diagonal/>
    </border>
    <border>
      <left/>
      <right style="medium">
        <color indexed="64"/>
      </right>
      <top style="dashed">
        <color theme="1"/>
      </top>
      <bottom style="thin">
        <color theme="1"/>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dashed">
        <color indexed="64"/>
      </top>
      <bottom style="dashed">
        <color indexed="64"/>
      </bottom>
      <diagonal/>
    </border>
    <border>
      <left style="medium">
        <color rgb="FFFF0000"/>
      </left>
      <right/>
      <top style="thin">
        <color indexed="64"/>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uble">
        <color indexed="64"/>
      </right>
      <top style="thin">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Down="1">
      <left style="medium">
        <color rgb="FFFF0000"/>
      </left>
      <right style="hair">
        <color indexed="64"/>
      </right>
      <top style="medium">
        <color rgb="FFFF0000"/>
      </top>
      <bottom/>
      <diagonal style="thin">
        <color auto="1"/>
      </diagonal>
    </border>
    <border diagonalDown="1">
      <left style="medium">
        <color rgb="FFFF0000"/>
      </left>
      <right style="hair">
        <color indexed="64"/>
      </right>
      <top style="hair">
        <color indexed="64"/>
      </top>
      <bottom/>
      <diagonal style="thin">
        <color auto="1"/>
      </diagonal>
    </border>
    <border diagonalDown="1">
      <left style="medium">
        <color rgb="FFFF0000"/>
      </left>
      <right style="hair">
        <color indexed="64"/>
      </right>
      <top style="thin">
        <color indexed="64"/>
      </top>
      <bottom/>
      <diagonal style="thin">
        <color auto="1"/>
      </diagonal>
    </border>
    <border diagonalDown="1">
      <left style="medium">
        <color rgb="FFFF0000"/>
      </left>
      <right style="hair">
        <color indexed="64"/>
      </right>
      <top style="hair">
        <color indexed="64"/>
      </top>
      <bottom style="thin">
        <color indexed="64"/>
      </bottom>
      <diagonal style="thin">
        <color auto="1"/>
      </diagonal>
    </border>
    <border diagonalDown="1">
      <left style="medium">
        <color rgb="FFFF0000"/>
      </left>
      <right style="hair">
        <color indexed="64"/>
      </right>
      <top style="thin">
        <color indexed="64"/>
      </top>
      <bottom style="hair">
        <color indexed="64"/>
      </bottom>
      <diagonal style="thin">
        <color auto="1"/>
      </diagonal>
    </border>
    <border diagonalDown="1">
      <left style="medium">
        <color rgb="FFFF0000"/>
      </left>
      <right style="hair">
        <color indexed="64"/>
      </right>
      <top style="hair">
        <color indexed="64"/>
      </top>
      <bottom style="medium">
        <color rgb="FFFF0000"/>
      </bottom>
      <diagonal style="thin">
        <color auto="1"/>
      </diagonal>
    </border>
    <border>
      <left style="thin">
        <color indexed="64"/>
      </left>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xf numFmtId="0" fontId="29" fillId="0" borderId="0" applyNumberFormat="0" applyFill="0" applyBorder="0" applyAlignment="0" applyProtection="0">
      <alignment vertical="center"/>
    </xf>
    <xf numFmtId="0" fontId="1" fillId="0" borderId="0">
      <alignment vertical="center"/>
    </xf>
    <xf numFmtId="0" fontId="37" fillId="0" borderId="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828">
    <xf numFmtId="0" fontId="0" fillId="0" borderId="0" xfId="0">
      <alignment vertical="center"/>
    </xf>
    <xf numFmtId="0" fontId="3" fillId="0" borderId="0" xfId="2" applyFont="1" applyAlignment="1">
      <alignment vertical="center"/>
    </xf>
    <xf numFmtId="0" fontId="5" fillId="0" borderId="0" xfId="2" applyFont="1" applyAlignment="1">
      <alignment horizontal="right" vertical="center"/>
    </xf>
    <xf numFmtId="0" fontId="7" fillId="0" borderId="0" xfId="2" applyFont="1" applyAlignment="1">
      <alignment vertical="center"/>
    </xf>
    <xf numFmtId="0" fontId="8" fillId="0" borderId="0" xfId="2" applyFont="1" applyAlignment="1">
      <alignment horizontal="center" vertical="center"/>
    </xf>
    <xf numFmtId="0" fontId="10" fillId="0" borderId="1" xfId="2" applyFont="1" applyBorder="1" applyAlignment="1" applyProtection="1">
      <alignment horizontal="center" vertical="center"/>
      <protection locked="0"/>
    </xf>
    <xf numFmtId="0" fontId="7" fillId="0" borderId="0" xfId="2" applyFont="1" applyAlignment="1" applyProtection="1">
      <alignment vertical="center"/>
      <protection locked="0"/>
    </xf>
    <xf numFmtId="0" fontId="10" fillId="0" borderId="4" xfId="2" applyFont="1" applyBorder="1" applyAlignment="1" applyProtection="1">
      <alignment horizontal="center" vertical="center"/>
      <protection locked="0"/>
    </xf>
    <xf numFmtId="0" fontId="3" fillId="3" borderId="8" xfId="2" applyFont="1" applyFill="1" applyBorder="1" applyAlignment="1" applyProtection="1">
      <alignment vertical="center"/>
      <protection locked="0"/>
    </xf>
    <xf numFmtId="0" fontId="3" fillId="3" borderId="9" xfId="2" applyFont="1" applyFill="1" applyBorder="1" applyAlignment="1" applyProtection="1">
      <alignment vertical="center"/>
      <protection locked="0"/>
    </xf>
    <xf numFmtId="0" fontId="7" fillId="0" borderId="0" xfId="2" applyFont="1" applyAlignment="1" applyProtection="1">
      <alignment horizontal="left" vertical="center"/>
      <protection locked="0"/>
    </xf>
    <xf numFmtId="0" fontId="3" fillId="3" borderId="0" xfId="2" applyFont="1" applyFill="1" applyAlignment="1" applyProtection="1">
      <alignment vertical="center"/>
      <protection locked="0"/>
    </xf>
    <xf numFmtId="0" fontId="3" fillId="3" borderId="11" xfId="2" applyFont="1" applyFill="1" applyBorder="1" applyAlignment="1" applyProtection="1">
      <alignment vertical="center"/>
      <protection locked="0"/>
    </xf>
    <xf numFmtId="0" fontId="3" fillId="0" borderId="0" xfId="2" applyFont="1" applyAlignment="1" applyProtection="1">
      <alignment vertical="center"/>
      <protection locked="0"/>
    </xf>
    <xf numFmtId="0" fontId="11" fillId="0" borderId="0" xfId="2" applyFont="1" applyAlignment="1" applyProtection="1">
      <alignment vertical="center"/>
      <protection locked="0"/>
    </xf>
    <xf numFmtId="0" fontId="12" fillId="3" borderId="0" xfId="2" applyFont="1" applyFill="1" applyAlignment="1" applyProtection="1">
      <alignment vertical="center"/>
      <protection locked="0"/>
    </xf>
    <xf numFmtId="0" fontId="3" fillId="3" borderId="13" xfId="2" applyFont="1" applyFill="1" applyBorder="1" applyAlignment="1" applyProtection="1">
      <alignment vertical="center"/>
      <protection locked="0"/>
    </xf>
    <xf numFmtId="0" fontId="3" fillId="3" borderId="14" xfId="2" applyFont="1" applyFill="1" applyBorder="1" applyAlignment="1" applyProtection="1">
      <alignment vertical="center"/>
      <protection locked="0"/>
    </xf>
    <xf numFmtId="0" fontId="16" fillId="6" borderId="24" xfId="2" applyFont="1" applyFill="1" applyBorder="1" applyAlignment="1" applyProtection="1">
      <alignment horizontal="center" vertical="center"/>
      <protection locked="0"/>
    </xf>
    <xf numFmtId="0" fontId="16" fillId="6" borderId="24" xfId="2" applyFont="1" applyFill="1" applyBorder="1" applyAlignment="1" applyProtection="1">
      <alignment horizontal="center" vertical="center" wrapText="1"/>
      <protection locked="0"/>
    </xf>
    <xf numFmtId="0" fontId="16" fillId="6" borderId="72" xfId="2" applyFont="1" applyFill="1" applyBorder="1" applyAlignment="1" applyProtection="1">
      <alignment horizontal="center" vertical="center"/>
      <protection locked="0"/>
    </xf>
    <xf numFmtId="0" fontId="16" fillId="6" borderId="73" xfId="2" applyFont="1" applyFill="1" applyBorder="1" applyAlignment="1" applyProtection="1">
      <alignment horizontal="center" vertical="center"/>
      <protection locked="0"/>
    </xf>
    <xf numFmtId="0" fontId="28" fillId="3" borderId="24" xfId="2" applyFont="1" applyFill="1" applyBorder="1" applyAlignment="1" applyProtection="1">
      <alignment horizontal="center" vertical="center" wrapText="1"/>
      <protection locked="0"/>
    </xf>
    <xf numFmtId="0" fontId="16" fillId="6" borderId="81" xfId="2" applyFont="1" applyFill="1" applyBorder="1" applyAlignment="1" applyProtection="1">
      <alignment horizontal="center" vertical="center"/>
      <protection locked="0"/>
    </xf>
    <xf numFmtId="0" fontId="5" fillId="6" borderId="135" xfId="4" applyFont="1" applyFill="1" applyBorder="1" applyAlignment="1" applyProtection="1">
      <alignment vertical="center" shrinkToFit="1"/>
      <protection locked="0"/>
    </xf>
    <xf numFmtId="38" fontId="5" fillId="6" borderId="48" xfId="6" applyFont="1" applyFill="1" applyBorder="1" applyAlignment="1" applyProtection="1">
      <alignment vertical="center" wrapText="1"/>
      <protection locked="0"/>
    </xf>
    <xf numFmtId="0" fontId="5" fillId="14" borderId="21" xfId="5" applyFont="1" applyFill="1" applyBorder="1" applyAlignment="1" applyProtection="1">
      <alignment vertical="center" shrinkToFit="1"/>
      <protection locked="0"/>
    </xf>
    <xf numFmtId="0" fontId="5" fillId="6" borderId="135" xfId="4" applyFont="1" applyFill="1" applyBorder="1" applyAlignment="1" applyProtection="1">
      <alignment horizontal="center" vertical="center" wrapText="1"/>
      <protection locked="0"/>
    </xf>
    <xf numFmtId="0" fontId="5" fillId="14" borderId="138" xfId="5" applyFont="1" applyFill="1" applyBorder="1" applyAlignment="1" applyProtection="1">
      <alignment vertical="center" shrinkToFit="1"/>
      <protection locked="0"/>
    </xf>
    <xf numFmtId="0" fontId="5" fillId="14" borderId="138" xfId="5" applyFont="1" applyFill="1" applyBorder="1" applyAlignment="1" applyProtection="1">
      <alignment horizontal="center" vertical="center" shrinkToFit="1"/>
      <protection locked="0"/>
    </xf>
    <xf numFmtId="0" fontId="5" fillId="6" borderId="142" xfId="4" applyFont="1" applyFill="1" applyBorder="1" applyAlignment="1" applyProtection="1">
      <alignment vertical="center" shrinkToFit="1"/>
      <protection locked="0"/>
    </xf>
    <xf numFmtId="38" fontId="5" fillId="6" borderId="70" xfId="6" applyFont="1" applyFill="1" applyBorder="1" applyAlignment="1" applyProtection="1">
      <alignment vertical="center" wrapText="1"/>
      <protection locked="0"/>
    </xf>
    <xf numFmtId="0" fontId="42" fillId="15" borderId="30" xfId="5" applyFont="1" applyFill="1" applyBorder="1" applyAlignment="1" applyProtection="1">
      <alignment vertical="center" shrinkToFit="1"/>
      <protection locked="0"/>
    </xf>
    <xf numFmtId="0" fontId="5" fillId="6" borderId="142" xfId="4" applyFont="1" applyFill="1" applyBorder="1" applyAlignment="1" applyProtection="1">
      <alignment horizontal="center" vertical="center" wrapText="1"/>
      <protection locked="0"/>
    </xf>
    <xf numFmtId="0" fontId="5" fillId="14" borderId="57" xfId="5" applyFont="1" applyFill="1" applyBorder="1" applyAlignment="1" applyProtection="1">
      <alignment vertical="center" shrinkToFit="1"/>
      <protection locked="0"/>
    </xf>
    <xf numFmtId="0" fontId="5" fillId="14" borderId="57" xfId="5" applyFont="1" applyFill="1" applyBorder="1" applyAlignment="1" applyProtection="1">
      <alignment horizontal="center" vertical="center" shrinkToFit="1"/>
      <protection locked="0"/>
    </xf>
    <xf numFmtId="0" fontId="5" fillId="14" borderId="30" xfId="5" applyFont="1" applyFill="1" applyBorder="1" applyAlignment="1" applyProtection="1">
      <alignment vertical="center" shrinkToFit="1"/>
      <protection locked="0"/>
    </xf>
    <xf numFmtId="0" fontId="18" fillId="6" borderId="30" xfId="4" applyFont="1" applyFill="1" applyBorder="1" applyAlignment="1" applyProtection="1">
      <alignment vertical="center" shrinkToFit="1"/>
      <protection locked="0"/>
    </xf>
    <xf numFmtId="38" fontId="18" fillId="6" borderId="70" xfId="6" applyFont="1" applyFill="1" applyBorder="1" applyAlignment="1" applyProtection="1">
      <alignment vertical="center" wrapText="1"/>
      <protection locked="0"/>
    </xf>
    <xf numFmtId="38" fontId="18" fillId="6" borderId="26" xfId="6" applyFont="1" applyFill="1" applyBorder="1" applyAlignment="1" applyProtection="1">
      <alignment vertical="center" wrapText="1"/>
      <protection locked="0"/>
    </xf>
    <xf numFmtId="0" fontId="18" fillId="6" borderId="64" xfId="4" applyFont="1" applyFill="1" applyBorder="1" applyAlignment="1" applyProtection="1">
      <alignment vertical="center" shrinkToFit="1"/>
      <protection locked="0"/>
    </xf>
    <xf numFmtId="0" fontId="5" fillId="14" borderId="50" xfId="5" applyFont="1" applyFill="1" applyBorder="1" applyAlignment="1" applyProtection="1">
      <alignment vertical="center" shrinkToFit="1"/>
      <protection locked="0"/>
    </xf>
    <xf numFmtId="0" fontId="5" fillId="14" borderId="50" xfId="5" applyFont="1" applyFill="1" applyBorder="1" applyAlignment="1" applyProtection="1">
      <alignment horizontal="center" vertical="center" shrinkToFit="1"/>
      <protection locked="0"/>
    </xf>
    <xf numFmtId="38" fontId="18" fillId="6" borderId="146" xfId="6" applyFont="1" applyFill="1" applyBorder="1" applyAlignment="1" applyProtection="1">
      <alignment vertical="center" wrapText="1"/>
      <protection locked="0"/>
    </xf>
    <xf numFmtId="0" fontId="18" fillId="6" borderId="147" xfId="4" applyFont="1" applyFill="1" applyBorder="1" applyAlignment="1" applyProtection="1">
      <alignment vertical="center" shrinkToFit="1"/>
      <protection locked="0"/>
    </xf>
    <xf numFmtId="0" fontId="5" fillId="14" borderId="149" xfId="5" applyFont="1" applyFill="1" applyBorder="1" applyAlignment="1" applyProtection="1">
      <alignment vertical="center" shrinkToFit="1"/>
      <protection locked="0"/>
    </xf>
    <xf numFmtId="0" fontId="5" fillId="14" borderId="149" xfId="5" applyFont="1" applyFill="1" applyBorder="1" applyAlignment="1" applyProtection="1">
      <alignment horizontal="center" vertical="center" shrinkToFit="1"/>
      <protection locked="0"/>
    </xf>
    <xf numFmtId="0" fontId="5" fillId="6" borderId="151" xfId="4" applyFont="1" applyFill="1" applyBorder="1" applyAlignment="1" applyProtection="1">
      <alignment vertical="center" shrinkToFit="1"/>
      <protection locked="0"/>
    </xf>
    <xf numFmtId="38" fontId="18" fillId="6" borderId="33" xfId="6" applyFont="1" applyFill="1" applyBorder="1" applyAlignment="1" applyProtection="1">
      <alignment vertical="center" wrapText="1"/>
      <protection locked="0"/>
    </xf>
    <xf numFmtId="0" fontId="18" fillId="6" borderId="71" xfId="4" applyFont="1" applyFill="1" applyBorder="1" applyAlignment="1" applyProtection="1">
      <alignment vertical="center" shrinkToFit="1"/>
      <protection locked="0"/>
    </xf>
    <xf numFmtId="0" fontId="5" fillId="6" borderId="151" xfId="4" applyFont="1" applyFill="1" applyBorder="1" applyAlignment="1" applyProtection="1">
      <alignment horizontal="center" vertical="center" wrapText="1"/>
      <protection locked="0"/>
    </xf>
    <xf numFmtId="0" fontId="5" fillId="14" borderId="27" xfId="5" applyFont="1" applyFill="1" applyBorder="1" applyAlignment="1" applyProtection="1">
      <alignment vertical="center" shrinkToFit="1"/>
      <protection locked="0"/>
    </xf>
    <xf numFmtId="0" fontId="5" fillId="14" borderId="27" xfId="5" applyFont="1" applyFill="1" applyBorder="1" applyAlignment="1" applyProtection="1">
      <alignment horizontal="center" vertical="center" shrinkToFit="1"/>
      <protection locked="0"/>
    </xf>
    <xf numFmtId="38" fontId="18" fillId="0" borderId="0" xfId="6" applyFont="1" applyFill="1" applyProtection="1">
      <alignment vertical="center"/>
    </xf>
    <xf numFmtId="0" fontId="46" fillId="0" borderId="0" xfId="0" applyFont="1" applyAlignment="1" applyProtection="1">
      <alignment horizontal="center" vertical="center"/>
      <protection locked="0"/>
    </xf>
    <xf numFmtId="0" fontId="46" fillId="0" borderId="0" xfId="0" applyFont="1" applyProtection="1">
      <alignment vertical="center"/>
      <protection locked="0"/>
    </xf>
    <xf numFmtId="0" fontId="46" fillId="0" borderId="0" xfId="0" applyFont="1" applyAlignment="1" applyProtection="1">
      <alignment vertical="center" shrinkToFit="1"/>
      <protection locked="0"/>
    </xf>
    <xf numFmtId="0" fontId="47" fillId="0" borderId="0" xfId="0" applyFont="1" applyProtection="1">
      <alignment vertical="center"/>
      <protection locked="0"/>
    </xf>
    <xf numFmtId="0" fontId="47" fillId="0" borderId="0" xfId="0" applyFont="1" applyAlignment="1" applyProtection="1">
      <alignment horizontal="right" vertical="center"/>
      <protection locked="0"/>
    </xf>
    <xf numFmtId="0" fontId="3" fillId="0" borderId="0" xfId="0" applyFont="1" applyProtection="1">
      <alignment vertical="center"/>
      <protection locked="0"/>
    </xf>
    <xf numFmtId="0" fontId="10" fillId="0" borderId="0" xfId="0" applyFont="1" applyAlignment="1" applyProtection="1">
      <alignment horizontal="center" vertical="center"/>
      <protection locked="0"/>
    </xf>
    <xf numFmtId="0" fontId="49" fillId="0" borderId="0" xfId="0" applyFont="1" applyProtection="1">
      <alignment vertical="center"/>
      <protection locked="0"/>
    </xf>
    <xf numFmtId="0" fontId="49" fillId="0" borderId="0" xfId="0" applyFont="1" applyAlignment="1" applyProtection="1">
      <alignment vertical="center" wrapText="1"/>
      <protection locked="0"/>
    </xf>
    <xf numFmtId="0" fontId="50" fillId="0" borderId="0" xfId="0" applyFont="1" applyAlignment="1" applyProtection="1">
      <alignment vertical="center" shrinkToFit="1"/>
      <protection locked="0"/>
    </xf>
    <xf numFmtId="0" fontId="49" fillId="0" borderId="0" xfId="0" applyFont="1" applyAlignment="1" applyProtection="1">
      <alignment horizontal="left" vertical="center" wrapText="1"/>
      <protection locked="0"/>
    </xf>
    <xf numFmtId="0" fontId="27" fillId="0" borderId="0" xfId="0" applyFont="1" applyProtection="1">
      <alignment vertical="center"/>
      <protection locked="0"/>
    </xf>
    <xf numFmtId="0" fontId="52" fillId="0" borderId="50" xfId="0" applyFont="1" applyBorder="1" applyAlignment="1" applyProtection="1">
      <alignment horizontal="center" vertical="center"/>
      <protection locked="0"/>
    </xf>
    <xf numFmtId="0" fontId="52" fillId="0" borderId="77"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53" fillId="0" borderId="174" xfId="0" applyFont="1" applyBorder="1" applyProtection="1">
      <alignment vertical="center"/>
      <protection locked="0"/>
    </xf>
    <xf numFmtId="0" fontId="53" fillId="0" borderId="175" xfId="0" applyFont="1" applyBorder="1" applyProtection="1">
      <alignment vertical="center"/>
      <protection locked="0"/>
    </xf>
    <xf numFmtId="0" fontId="53" fillId="0" borderId="176" xfId="0" applyFont="1" applyBorder="1" applyProtection="1">
      <alignment vertical="center"/>
      <protection locked="0"/>
    </xf>
    <xf numFmtId="0" fontId="53" fillId="0" borderId="177" xfId="0" applyFont="1" applyBorder="1" applyProtection="1">
      <alignment vertical="center"/>
      <protection locked="0"/>
    </xf>
    <xf numFmtId="0" fontId="53" fillId="0" borderId="178" xfId="0" applyFont="1" applyBorder="1" applyProtection="1">
      <alignment vertical="center"/>
      <protection locked="0"/>
    </xf>
    <xf numFmtId="0" fontId="53" fillId="0" borderId="179" xfId="0" applyFont="1" applyBorder="1" applyProtection="1">
      <alignment vertical="center"/>
      <protection locked="0"/>
    </xf>
    <xf numFmtId="0" fontId="53" fillId="0" borderId="180" xfId="0" applyFont="1" applyBorder="1" applyProtection="1">
      <alignment vertical="center"/>
      <protection locked="0"/>
    </xf>
    <xf numFmtId="0" fontId="53" fillId="0" borderId="181" xfId="0" applyFont="1" applyBorder="1" applyProtection="1">
      <alignment vertical="center"/>
      <protection locked="0"/>
    </xf>
    <xf numFmtId="0" fontId="53" fillId="0" borderId="182" xfId="0" applyFont="1" applyBorder="1" applyProtection="1">
      <alignment vertical="center"/>
      <protection locked="0"/>
    </xf>
    <xf numFmtId="0" fontId="53" fillId="0" borderId="183" xfId="0" applyFont="1" applyBorder="1" applyProtection="1">
      <alignment vertical="center"/>
      <protection locked="0"/>
    </xf>
    <xf numFmtId="0" fontId="53" fillId="0" borderId="184" xfId="0" applyFont="1" applyBorder="1" applyProtection="1">
      <alignment vertical="center"/>
      <protection locked="0"/>
    </xf>
    <xf numFmtId="0" fontId="53" fillId="0" borderId="185" xfId="0" applyFont="1" applyBorder="1" applyProtection="1">
      <alignment vertical="center"/>
      <protection locked="0"/>
    </xf>
    <xf numFmtId="0" fontId="53" fillId="0" borderId="186" xfId="0" applyFont="1" applyBorder="1" applyProtection="1">
      <alignment vertical="center"/>
      <protection locked="0"/>
    </xf>
    <xf numFmtId="0" fontId="53" fillId="0" borderId="187" xfId="0" applyFont="1" applyBorder="1" applyProtection="1">
      <alignment vertical="center"/>
      <protection locked="0"/>
    </xf>
    <xf numFmtId="0" fontId="53" fillId="0" borderId="188" xfId="0" applyFont="1" applyBorder="1" applyProtection="1">
      <alignment vertical="center"/>
      <protection locked="0"/>
    </xf>
    <xf numFmtId="0" fontId="53" fillId="0" borderId="189" xfId="0" applyFont="1" applyBorder="1" applyProtection="1">
      <alignment vertical="center"/>
      <protection locked="0"/>
    </xf>
    <xf numFmtId="0" fontId="53" fillId="0" borderId="190" xfId="0" applyFont="1" applyBorder="1" applyProtection="1">
      <alignment vertical="center"/>
      <protection locked="0"/>
    </xf>
    <xf numFmtId="0" fontId="53" fillId="0" borderId="191" xfId="0" applyFont="1" applyBorder="1" applyProtection="1">
      <alignment vertical="center"/>
      <protection locked="0"/>
    </xf>
    <xf numFmtId="0" fontId="53" fillId="0" borderId="192" xfId="0" applyFont="1" applyBorder="1" applyProtection="1">
      <alignment vertical="center"/>
      <protection locked="0"/>
    </xf>
    <xf numFmtId="0" fontId="53" fillId="0" borderId="193" xfId="0" applyFont="1" applyBorder="1" applyProtection="1">
      <alignment vertical="center"/>
      <protection locked="0"/>
    </xf>
    <xf numFmtId="0" fontId="53" fillId="0" borderId="194" xfId="0" applyFont="1" applyBorder="1" applyProtection="1">
      <alignment vertical="center"/>
      <protection locked="0"/>
    </xf>
    <xf numFmtId="0" fontId="53" fillId="0" borderId="195" xfId="0" applyFont="1" applyBorder="1" applyProtection="1">
      <alignment vertical="center"/>
      <protection locked="0"/>
    </xf>
    <xf numFmtId="0" fontId="53" fillId="0" borderId="196" xfId="0" applyFont="1" applyBorder="1" applyProtection="1">
      <alignment vertical="center"/>
      <protection locked="0"/>
    </xf>
    <xf numFmtId="0" fontId="53" fillId="0" borderId="197" xfId="0" applyFont="1" applyBorder="1" applyProtection="1">
      <alignment vertical="center"/>
      <protection locked="0"/>
    </xf>
    <xf numFmtId="0" fontId="53" fillId="0" borderId="198" xfId="0" applyFont="1" applyBorder="1" applyProtection="1">
      <alignment vertical="center"/>
      <protection locked="0"/>
    </xf>
    <xf numFmtId="0" fontId="53" fillId="0" borderId="199" xfId="0" applyFont="1" applyBorder="1" applyProtection="1">
      <alignment vertical="center"/>
      <protection locked="0"/>
    </xf>
    <xf numFmtId="0" fontId="53" fillId="0" borderId="200" xfId="0" applyFont="1" applyBorder="1" applyProtection="1">
      <alignment vertical="center"/>
      <protection locked="0"/>
    </xf>
    <xf numFmtId="0" fontId="3" fillId="0" borderId="0" xfId="2" applyFont="1" applyAlignment="1" applyProtection="1">
      <alignment vertical="center" wrapText="1"/>
      <protection locked="0"/>
    </xf>
    <xf numFmtId="0" fontId="56" fillId="17" borderId="0" xfId="0" applyFont="1" applyFill="1" applyProtection="1">
      <alignment vertical="center"/>
      <protection locked="0"/>
    </xf>
    <xf numFmtId="0" fontId="57" fillId="0" borderId="0" xfId="0" applyFont="1" applyProtection="1">
      <alignment vertical="center"/>
      <protection locked="0"/>
    </xf>
    <xf numFmtId="0" fontId="56" fillId="0" borderId="0" xfId="0" applyFont="1" applyProtection="1">
      <alignment vertical="center"/>
      <protection locked="0"/>
    </xf>
    <xf numFmtId="0" fontId="58" fillId="0" borderId="0" xfId="0" applyFont="1" applyProtection="1">
      <alignment vertical="center"/>
      <protection locked="0"/>
    </xf>
    <xf numFmtId="0" fontId="57" fillId="0" borderId="0" xfId="0" applyFont="1" applyAlignment="1" applyProtection="1">
      <alignment horizontal="right" vertical="center"/>
      <protection locked="0"/>
    </xf>
    <xf numFmtId="0" fontId="57" fillId="0" borderId="0" xfId="0" applyFont="1" applyAlignment="1" applyProtection="1">
      <alignment horizontal="left" vertical="center" shrinkToFit="1"/>
      <protection locked="0"/>
    </xf>
    <xf numFmtId="0" fontId="57" fillId="0" borderId="0" xfId="0" applyFont="1" applyAlignment="1" applyProtection="1">
      <alignment horizontal="right" vertical="center" shrinkToFit="1"/>
      <protection locked="0"/>
    </xf>
    <xf numFmtId="0" fontId="59" fillId="0" borderId="0" xfId="0" applyFont="1" applyProtection="1">
      <alignment vertical="center"/>
      <protection locked="0"/>
    </xf>
    <xf numFmtId="0" fontId="60" fillId="0" borderId="0" xfId="0" applyFont="1" applyProtection="1">
      <alignment vertical="center"/>
      <protection locked="0"/>
    </xf>
    <xf numFmtId="0" fontId="3" fillId="8" borderId="0" xfId="0" applyFont="1" applyFill="1" applyProtection="1">
      <alignment vertical="center"/>
      <protection locked="0"/>
    </xf>
    <xf numFmtId="0" fontId="53" fillId="0" borderId="218" xfId="0" applyFont="1" applyBorder="1" applyProtection="1">
      <alignment vertical="center"/>
      <protection locked="0"/>
    </xf>
    <xf numFmtId="0" fontId="53" fillId="0" borderId="219" xfId="0" applyFont="1" applyBorder="1" applyProtection="1">
      <alignment vertical="center"/>
      <protection locked="0"/>
    </xf>
    <xf numFmtId="184" fontId="53" fillId="0" borderId="175" xfId="0" applyNumberFormat="1" applyFont="1" applyBorder="1" applyProtection="1">
      <alignment vertical="center"/>
      <protection locked="0"/>
    </xf>
    <xf numFmtId="184" fontId="53" fillId="0" borderId="176" xfId="0" applyNumberFormat="1" applyFont="1" applyBorder="1" applyProtection="1">
      <alignment vertical="center"/>
      <protection locked="0"/>
    </xf>
    <xf numFmtId="184" fontId="53" fillId="0" borderId="174" xfId="0" applyNumberFormat="1" applyFont="1" applyBorder="1" applyProtection="1">
      <alignment vertical="center"/>
      <protection locked="0"/>
    </xf>
    <xf numFmtId="0" fontId="54" fillId="0" borderId="220" xfId="0" applyFont="1" applyBorder="1" applyProtection="1">
      <alignment vertical="center"/>
      <protection locked="0"/>
    </xf>
    <xf numFmtId="0" fontId="54" fillId="0" borderId="221" xfId="0" applyFont="1" applyBorder="1" applyProtection="1">
      <alignment vertical="center"/>
      <protection locked="0"/>
    </xf>
    <xf numFmtId="0" fontId="54" fillId="0" borderId="222" xfId="0" applyFont="1" applyBorder="1" applyProtection="1">
      <alignment vertical="center"/>
      <protection locked="0"/>
    </xf>
    <xf numFmtId="184" fontId="53" fillId="0" borderId="181" xfId="0" applyNumberFormat="1" applyFont="1" applyBorder="1" applyProtection="1">
      <alignment vertical="center"/>
      <protection locked="0"/>
    </xf>
    <xf numFmtId="184" fontId="53" fillId="0" borderId="182" xfId="0" applyNumberFormat="1" applyFont="1" applyBorder="1" applyProtection="1">
      <alignment vertical="center"/>
      <protection locked="0"/>
    </xf>
    <xf numFmtId="184" fontId="53" fillId="0" borderId="180" xfId="0" applyNumberFormat="1" applyFont="1" applyBorder="1" applyProtection="1">
      <alignment vertical="center"/>
      <protection locked="0"/>
    </xf>
    <xf numFmtId="0" fontId="53" fillId="0" borderId="223" xfId="0" applyFont="1" applyBorder="1" applyProtection="1">
      <alignment vertical="center"/>
      <protection locked="0"/>
    </xf>
    <xf numFmtId="0" fontId="53" fillId="0" borderId="224" xfId="0" applyFont="1" applyBorder="1" applyProtection="1">
      <alignment vertical="center"/>
      <protection locked="0"/>
    </xf>
    <xf numFmtId="0" fontId="53" fillId="0" borderId="8" xfId="0" applyFont="1" applyBorder="1" applyProtection="1">
      <alignment vertical="center"/>
      <protection locked="0"/>
    </xf>
    <xf numFmtId="184" fontId="53" fillId="0" borderId="187" xfId="0" applyNumberFormat="1" applyFont="1" applyBorder="1" applyProtection="1">
      <alignment vertical="center"/>
      <protection locked="0"/>
    </xf>
    <xf numFmtId="184" fontId="53" fillId="0" borderId="188" xfId="0" applyNumberFormat="1" applyFont="1" applyBorder="1" applyProtection="1">
      <alignment vertical="center"/>
      <protection locked="0"/>
    </xf>
    <xf numFmtId="184" fontId="53" fillId="0" borderId="186" xfId="0" applyNumberFormat="1" applyFont="1" applyBorder="1" applyProtection="1">
      <alignment vertical="center"/>
      <protection locked="0"/>
    </xf>
    <xf numFmtId="0" fontId="53" fillId="0" borderId="225" xfId="0" applyFont="1" applyBorder="1" applyProtection="1">
      <alignment vertical="center"/>
      <protection locked="0"/>
    </xf>
    <xf numFmtId="0" fontId="53" fillId="0" borderId="226" xfId="0" applyFont="1" applyBorder="1" applyProtection="1">
      <alignment vertical="center"/>
      <protection locked="0"/>
    </xf>
    <xf numFmtId="0" fontId="53" fillId="0" borderId="227" xfId="0" applyFont="1" applyBorder="1" applyProtection="1">
      <alignment vertical="center"/>
      <protection locked="0"/>
    </xf>
    <xf numFmtId="185" fontId="53" fillId="0" borderId="196" xfId="0" applyNumberFormat="1" applyFont="1" applyBorder="1" applyProtection="1">
      <alignment vertical="center"/>
      <protection locked="0"/>
    </xf>
    <xf numFmtId="185" fontId="53" fillId="0" borderId="197" xfId="0" applyNumberFormat="1" applyFont="1" applyBorder="1" applyProtection="1">
      <alignment vertical="center"/>
      <protection locked="0"/>
    </xf>
    <xf numFmtId="185" fontId="53" fillId="0" borderId="195" xfId="0" applyNumberFormat="1" applyFont="1" applyBorder="1" applyProtection="1">
      <alignment vertical="center"/>
      <protection locked="0"/>
    </xf>
    <xf numFmtId="0" fontId="36" fillId="3" borderId="57" xfId="2" applyFont="1" applyFill="1" applyBorder="1" applyAlignment="1" applyProtection="1">
      <alignment horizontal="center" vertical="center" wrapText="1"/>
      <protection locked="0"/>
    </xf>
    <xf numFmtId="0" fontId="28" fillId="0" borderId="24" xfId="2" applyFont="1" applyFill="1" applyBorder="1" applyAlignment="1" applyProtection="1">
      <alignment horizontal="center" vertical="center" wrapText="1"/>
    </xf>
    <xf numFmtId="0" fontId="3" fillId="0" borderId="0" xfId="2" applyFont="1" applyAlignment="1" applyProtection="1">
      <alignment horizontal="center" vertical="center"/>
    </xf>
    <xf numFmtId="0" fontId="3" fillId="0" borderId="0" xfId="2" applyFont="1" applyAlignment="1" applyProtection="1">
      <alignment horizontal="center" vertical="center" wrapText="1"/>
    </xf>
    <xf numFmtId="0" fontId="3" fillId="0" borderId="0" xfId="2" applyFont="1" applyAlignment="1" applyProtection="1">
      <alignment vertical="center"/>
    </xf>
    <xf numFmtId="0" fontId="5" fillId="0" borderId="0" xfId="2" applyFont="1" applyAlignment="1" applyProtection="1">
      <alignment horizontal="right" vertical="center"/>
    </xf>
    <xf numFmtId="0" fontId="7" fillId="0" borderId="0" xfId="2" applyFont="1" applyAlignment="1" applyProtection="1">
      <alignment vertical="center"/>
    </xf>
    <xf numFmtId="0" fontId="13" fillId="0" borderId="0" xfId="2" applyFont="1" applyAlignment="1" applyProtection="1">
      <alignment horizontal="center" vertical="center"/>
    </xf>
    <xf numFmtId="0" fontId="8" fillId="0" borderId="0" xfId="2" applyFont="1" applyAlignment="1" applyProtection="1">
      <alignment horizontal="center" vertical="center"/>
    </xf>
    <xf numFmtId="0" fontId="15" fillId="5" borderId="18" xfId="2" applyFont="1" applyFill="1" applyBorder="1" applyAlignment="1" applyProtection="1">
      <alignment horizontal="center" vertical="center" wrapText="1"/>
    </xf>
    <xf numFmtId="0" fontId="14" fillId="5" borderId="18" xfId="2" applyFont="1" applyFill="1" applyBorder="1" applyAlignment="1" applyProtection="1">
      <alignment horizontal="center" vertical="center" wrapText="1"/>
    </xf>
    <xf numFmtId="0" fontId="3" fillId="0" borderId="57" xfId="2" applyFont="1" applyFill="1" applyBorder="1" applyAlignment="1" applyProtection="1">
      <alignment vertical="center" wrapText="1"/>
    </xf>
    <xf numFmtId="0" fontId="63" fillId="0" borderId="0" xfId="2" applyFont="1" applyAlignment="1" applyProtection="1">
      <alignment vertical="center"/>
    </xf>
    <xf numFmtId="0" fontId="19" fillId="0" borderId="58" xfId="2" applyFont="1" applyBorder="1" applyAlignment="1" applyProtection="1">
      <alignment horizontal="center" vertical="center" wrapText="1"/>
    </xf>
    <xf numFmtId="0" fontId="19" fillId="0" borderId="61" xfId="2" applyFont="1" applyBorder="1" applyAlignment="1" applyProtection="1">
      <alignment horizontal="center" vertical="center" wrapText="1"/>
    </xf>
    <xf numFmtId="0" fontId="19" fillId="0" borderId="228" xfId="2" applyFont="1" applyBorder="1" applyAlignment="1" applyProtection="1">
      <alignment horizontal="center" vertical="center" wrapText="1"/>
    </xf>
    <xf numFmtId="0" fontId="19" fillId="0" borderId="66" xfId="2" applyFont="1" applyBorder="1" applyAlignment="1" applyProtection="1">
      <alignment horizontal="center" vertical="center" wrapText="1"/>
    </xf>
    <xf numFmtId="0" fontId="14" fillId="0" borderId="69" xfId="2" applyFont="1" applyBorder="1" applyAlignment="1" applyProtection="1">
      <alignment horizontal="center" vertical="center" wrapText="1" shrinkToFit="1"/>
    </xf>
    <xf numFmtId="0" fontId="3" fillId="0" borderId="69" xfId="2" applyFont="1" applyBorder="1" applyAlignment="1" applyProtection="1">
      <alignment horizontal="center" vertical="center" wrapText="1"/>
    </xf>
    <xf numFmtId="0" fontId="14" fillId="0" borderId="58" xfId="2" applyFont="1" applyBorder="1" applyAlignment="1" applyProtection="1">
      <alignment horizontal="center" vertical="center" shrinkToFit="1"/>
    </xf>
    <xf numFmtId="0" fontId="14" fillId="0" borderId="66" xfId="2" applyFont="1" applyBorder="1" applyAlignment="1" applyProtection="1">
      <alignment horizontal="center" vertical="center" shrinkToFit="1"/>
    </xf>
    <xf numFmtId="0" fontId="14" fillId="0" borderId="66" xfId="2" applyFont="1" applyBorder="1" applyAlignment="1" applyProtection="1">
      <alignment horizontal="center" vertical="center" wrapText="1"/>
    </xf>
    <xf numFmtId="0" fontId="3" fillId="0" borderId="0" xfId="2" applyFont="1" applyBorder="1" applyAlignment="1" applyProtection="1">
      <alignment vertical="center"/>
    </xf>
    <xf numFmtId="0" fontId="14" fillId="0" borderId="213" xfId="2"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14" fillId="0" borderId="69" xfId="2" applyFont="1" applyBorder="1" applyAlignment="1" applyProtection="1">
      <alignment horizontal="center" vertical="center" wrapText="1"/>
    </xf>
    <xf numFmtId="0" fontId="23" fillId="0" borderId="26" xfId="2" applyFont="1" applyBorder="1" applyAlignment="1" applyProtection="1">
      <alignment horizontal="center" vertical="center"/>
    </xf>
    <xf numFmtId="0" fontId="7" fillId="0" borderId="0" xfId="3" applyFont="1" applyAlignment="1" applyProtection="1">
      <alignment vertical="center"/>
    </xf>
    <xf numFmtId="0" fontId="14" fillId="0" borderId="51" xfId="2" applyFont="1" applyBorder="1" applyAlignment="1" applyProtection="1">
      <alignment horizontal="center" vertical="center" wrapText="1"/>
    </xf>
    <xf numFmtId="0" fontId="30" fillId="0" borderId="0" xfId="3" applyFont="1" applyAlignment="1" applyProtection="1">
      <alignment vertical="center"/>
    </xf>
    <xf numFmtId="0" fontId="14" fillId="0" borderId="80" xfId="2" applyFont="1" applyBorder="1" applyAlignment="1" applyProtection="1">
      <alignment horizontal="center" vertical="center" wrapText="1"/>
    </xf>
    <xf numFmtId="0" fontId="24" fillId="0" borderId="80" xfId="2" applyFont="1" applyBorder="1" applyAlignment="1" applyProtection="1">
      <alignment horizontal="center" vertical="center" wrapText="1"/>
    </xf>
    <xf numFmtId="0" fontId="14" fillId="0" borderId="234" xfId="2" applyFont="1" applyBorder="1" applyAlignment="1" applyProtection="1">
      <alignment horizontal="center" vertical="center" wrapText="1"/>
    </xf>
    <xf numFmtId="0" fontId="14" fillId="0" borderId="233" xfId="2" applyFont="1" applyBorder="1" applyAlignment="1" applyProtection="1">
      <alignment horizontal="center" vertical="center" wrapText="1"/>
    </xf>
    <xf numFmtId="0" fontId="3" fillId="0" borderId="64" xfId="0" applyFont="1" applyBorder="1" applyAlignment="1" applyProtection="1">
      <alignment horizontal="center" vertical="center" wrapText="1"/>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97" xfId="2" applyFont="1" applyBorder="1" applyAlignment="1" applyProtection="1">
      <alignment vertical="center"/>
    </xf>
    <xf numFmtId="0" fontId="19" fillId="7" borderId="210" xfId="2" applyFont="1" applyFill="1" applyBorder="1" applyAlignment="1" applyProtection="1">
      <alignment horizontal="center" vertical="center" textRotation="255" wrapText="1"/>
    </xf>
    <xf numFmtId="0" fontId="62" fillId="0" borderId="0" xfId="2" applyFont="1" applyAlignment="1" applyProtection="1">
      <alignment vertical="center"/>
    </xf>
    <xf numFmtId="0" fontId="61" fillId="0" borderId="0" xfId="2" applyFont="1" applyAlignment="1" applyProtection="1">
      <alignment vertical="center"/>
    </xf>
    <xf numFmtId="0" fontId="18" fillId="0" borderId="0" xfId="4" applyFont="1" applyProtection="1">
      <alignment vertical="center"/>
    </xf>
    <xf numFmtId="0" fontId="18" fillId="0" borderId="0" xfId="4" applyFont="1" applyAlignment="1" applyProtection="1">
      <alignment horizontal="center" vertical="center"/>
    </xf>
    <xf numFmtId="0" fontId="18" fillId="0" borderId="0" xfId="4" applyFont="1" applyAlignment="1" applyProtection="1">
      <alignment horizontal="right" vertical="center"/>
    </xf>
    <xf numFmtId="180" fontId="16" fillId="0" borderId="0" xfId="4" applyNumberFormat="1" applyFont="1" applyAlignment="1" applyProtection="1">
      <alignment horizontal="right" vertical="center"/>
    </xf>
    <xf numFmtId="0" fontId="65" fillId="0" borderId="0" xfId="4" applyFont="1" applyProtection="1">
      <alignment vertical="center"/>
    </xf>
    <xf numFmtId="0" fontId="18" fillId="0" borderId="10" xfId="4" applyFont="1" applyBorder="1" applyProtection="1">
      <alignment vertical="center"/>
    </xf>
    <xf numFmtId="0" fontId="5" fillId="0" borderId="0" xfId="5" applyFont="1" applyProtection="1">
      <alignment vertical="center"/>
    </xf>
    <xf numFmtId="0" fontId="23" fillId="0" borderId="0" xfId="4" applyFont="1" applyAlignment="1" applyProtection="1">
      <alignment horizontal="center" vertical="center"/>
    </xf>
    <xf numFmtId="181" fontId="18" fillId="0" borderId="17" xfId="4" applyNumberFormat="1" applyFont="1" applyBorder="1" applyAlignment="1" applyProtection="1">
      <alignment horizontal="center" vertical="center"/>
    </xf>
    <xf numFmtId="181" fontId="18" fillId="0" borderId="0" xfId="4" applyNumberFormat="1" applyFont="1" applyProtection="1">
      <alignment vertical="center"/>
    </xf>
    <xf numFmtId="181" fontId="18" fillId="0" borderId="69" xfId="4" applyNumberFormat="1" applyFont="1" applyBorder="1" applyAlignment="1" applyProtection="1">
      <alignment horizontal="center" vertical="center"/>
    </xf>
    <xf numFmtId="181" fontId="18" fillId="5" borderId="112" xfId="4" applyNumberFormat="1" applyFont="1" applyFill="1" applyBorder="1" applyAlignment="1" applyProtection="1">
      <alignment horizontal="center" vertical="center"/>
    </xf>
    <xf numFmtId="0" fontId="3" fillId="0" borderId="0" xfId="5" applyFont="1" applyProtection="1">
      <alignment vertical="center"/>
    </xf>
    <xf numFmtId="38" fontId="18" fillId="0" borderId="0" xfId="7" applyFont="1" applyFill="1" applyBorder="1" applyAlignment="1" applyProtection="1">
      <alignment vertical="center"/>
    </xf>
    <xf numFmtId="181" fontId="18" fillId="0" borderId="0" xfId="4" applyNumberFormat="1" applyFont="1" applyAlignment="1" applyProtection="1">
      <alignment horizontal="center" vertical="center"/>
    </xf>
    <xf numFmtId="181" fontId="18" fillId="0" borderId="114" xfId="4" applyNumberFormat="1" applyFont="1" applyBorder="1" applyAlignment="1" applyProtection="1">
      <alignment horizontal="center" vertical="center"/>
    </xf>
    <xf numFmtId="0" fontId="5" fillId="0" borderId="0" xfId="4" applyFont="1" applyProtection="1">
      <alignment vertical="center"/>
    </xf>
    <xf numFmtId="181" fontId="18" fillId="0" borderId="115" xfId="4" applyNumberFormat="1" applyFont="1" applyBorder="1" applyAlignment="1" applyProtection="1">
      <alignment horizontal="center" vertical="center"/>
    </xf>
    <xf numFmtId="0" fontId="40" fillId="0" borderId="0" xfId="4" applyFont="1" applyAlignment="1" applyProtection="1">
      <alignment horizontal="left" vertical="top" wrapText="1"/>
    </xf>
    <xf numFmtId="0" fontId="5" fillId="0" borderId="0" xfId="5" applyFont="1" applyAlignment="1" applyProtection="1">
      <alignment horizontal="center" vertical="center"/>
    </xf>
    <xf numFmtId="0" fontId="5" fillId="0" borderId="0" xfId="5" applyFont="1" applyAlignment="1" applyProtection="1">
      <alignment horizontal="left" vertical="center" wrapText="1"/>
    </xf>
    <xf numFmtId="0" fontId="5" fillId="0" borderId="11" xfId="5" applyFont="1" applyBorder="1" applyAlignment="1" applyProtection="1">
      <alignment horizontal="left" vertical="center" wrapText="1"/>
    </xf>
    <xf numFmtId="0" fontId="18" fillId="0" borderId="0" xfId="4" applyFont="1" applyAlignment="1" applyProtection="1">
      <alignment horizontal="left" vertical="center"/>
    </xf>
    <xf numFmtId="0" fontId="18" fillId="0" borderId="124" xfId="4" applyFont="1" applyBorder="1" applyProtection="1">
      <alignment vertical="center"/>
    </xf>
    <xf numFmtId="0" fontId="18" fillId="0" borderId="122" xfId="4" applyFont="1" applyBorder="1" applyProtection="1">
      <alignment vertical="center"/>
    </xf>
    <xf numFmtId="180" fontId="18" fillId="0" borderId="0" xfId="4" applyNumberFormat="1" applyFont="1" applyAlignment="1" applyProtection="1">
      <alignment horizontal="right" vertical="center"/>
    </xf>
    <xf numFmtId="0" fontId="18" fillId="0" borderId="130" xfId="4" applyFont="1" applyBorder="1" applyProtection="1">
      <alignment vertical="center"/>
    </xf>
    <xf numFmtId="0" fontId="18" fillId="0" borderId="128" xfId="4" applyFont="1" applyBorder="1" applyProtection="1">
      <alignment vertical="center"/>
    </xf>
    <xf numFmtId="0" fontId="65" fillId="0" borderId="0" xfId="4" applyFont="1" applyAlignment="1" applyProtection="1">
      <alignment horizontal="center" vertical="center"/>
    </xf>
    <xf numFmtId="0" fontId="18" fillId="0" borderId="134" xfId="4" applyFont="1" applyBorder="1" applyAlignment="1" applyProtection="1">
      <alignment horizontal="center" vertical="center"/>
    </xf>
    <xf numFmtId="0" fontId="5" fillId="0" borderId="49" xfId="4" applyFont="1" applyBorder="1" applyAlignment="1" applyProtection="1">
      <alignment horizontal="center" vertical="center"/>
    </xf>
    <xf numFmtId="0" fontId="5" fillId="0" borderId="21" xfId="4" applyFont="1" applyBorder="1" applyAlignment="1" applyProtection="1">
      <alignment horizontal="center" vertical="center"/>
    </xf>
    <xf numFmtId="0" fontId="5" fillId="0" borderId="140" xfId="4" applyFont="1" applyBorder="1" applyAlignment="1" applyProtection="1">
      <alignment horizontal="center" vertical="center"/>
    </xf>
    <xf numFmtId="0" fontId="18" fillId="0" borderId="141" xfId="4" applyFont="1" applyBorder="1" applyAlignment="1" applyProtection="1">
      <alignment horizontal="center" vertical="center"/>
    </xf>
    <xf numFmtId="0" fontId="5" fillId="0" borderId="57" xfId="4" applyFont="1" applyBorder="1" applyAlignment="1" applyProtection="1">
      <alignment horizontal="center" vertical="center"/>
    </xf>
    <xf numFmtId="0" fontId="5" fillId="0" borderId="30" xfId="4" applyFont="1" applyBorder="1" applyAlignment="1" applyProtection="1">
      <alignment horizontal="center" vertical="center"/>
    </xf>
    <xf numFmtId="0" fontId="5" fillId="0" borderId="143" xfId="4" applyFont="1" applyBorder="1" applyAlignment="1" applyProtection="1">
      <alignment horizontal="center" vertical="center"/>
    </xf>
    <xf numFmtId="0" fontId="18" fillId="0" borderId="57" xfId="4" applyFont="1" applyBorder="1" applyAlignment="1" applyProtection="1">
      <alignment horizontal="center" vertical="center"/>
    </xf>
    <xf numFmtId="0" fontId="18" fillId="0" borderId="30" xfId="4" applyFont="1" applyBorder="1" applyAlignment="1" applyProtection="1">
      <alignment horizontal="center" vertical="center"/>
    </xf>
    <xf numFmtId="0" fontId="18" fillId="0" borderId="143" xfId="4" applyFont="1" applyBorder="1" applyAlignment="1" applyProtection="1">
      <alignment horizontal="center" vertical="center"/>
    </xf>
    <xf numFmtId="0" fontId="18" fillId="0" borderId="144" xfId="4" applyFont="1" applyBorder="1" applyAlignment="1" applyProtection="1">
      <alignment horizontal="center" vertical="center"/>
    </xf>
    <xf numFmtId="0" fontId="18" fillId="0" borderId="50" xfId="4" applyFont="1" applyBorder="1" applyAlignment="1" applyProtection="1">
      <alignment horizontal="center" vertical="center"/>
    </xf>
    <xf numFmtId="0" fontId="18" fillId="0" borderId="64" xfId="4" applyFont="1" applyBorder="1" applyAlignment="1" applyProtection="1">
      <alignment horizontal="center" vertical="center"/>
    </xf>
    <xf numFmtId="0" fontId="5" fillId="0" borderId="27" xfId="4" applyFont="1" applyBorder="1" applyAlignment="1" applyProtection="1">
      <alignment horizontal="center" vertical="center"/>
    </xf>
    <xf numFmtId="0" fontId="18" fillId="0" borderId="145" xfId="4" applyFont="1" applyBorder="1" applyAlignment="1" applyProtection="1">
      <alignment horizontal="center" vertical="center"/>
    </xf>
    <xf numFmtId="0" fontId="18" fillId="0" borderId="149" xfId="4" applyFont="1" applyBorder="1" applyAlignment="1" applyProtection="1">
      <alignment horizontal="center" vertical="center"/>
    </xf>
    <xf numFmtId="0" fontId="18" fillId="0" borderId="147" xfId="4" applyFont="1" applyBorder="1" applyAlignment="1" applyProtection="1">
      <alignment horizontal="center" vertical="center"/>
    </xf>
    <xf numFmtId="0" fontId="5" fillId="0" borderId="149" xfId="4" applyFont="1" applyBorder="1" applyAlignment="1" applyProtection="1">
      <alignment horizontal="center" vertical="center"/>
    </xf>
    <xf numFmtId="0" fontId="18" fillId="0" borderId="150" xfId="4" applyFont="1" applyBorder="1" applyAlignment="1" applyProtection="1">
      <alignment horizontal="center" vertical="center"/>
    </xf>
    <xf numFmtId="0" fontId="18" fillId="0" borderId="120" xfId="4" applyFont="1" applyBorder="1" applyAlignment="1" applyProtection="1">
      <alignment horizontal="center" vertical="center"/>
    </xf>
    <xf numFmtId="0" fontId="18" fillId="0" borderId="27" xfId="4" applyFont="1" applyBorder="1" applyAlignment="1" applyProtection="1">
      <alignment horizontal="center" vertical="center"/>
    </xf>
    <xf numFmtId="0" fontId="18" fillId="0" borderId="71" xfId="4" applyFont="1" applyBorder="1" applyAlignment="1" applyProtection="1">
      <alignment horizontal="center" vertical="center"/>
    </xf>
    <xf numFmtId="0" fontId="18" fillId="0" borderId="152" xfId="4" applyFont="1" applyBorder="1" applyAlignment="1" applyProtection="1">
      <alignment horizontal="center" vertical="center"/>
    </xf>
    <xf numFmtId="0" fontId="18" fillId="0" borderId="90" xfId="4" applyFont="1" applyBorder="1" applyAlignment="1" applyProtection="1">
      <alignment horizontal="center" vertical="center"/>
    </xf>
    <xf numFmtId="0" fontId="5" fillId="0" borderId="13" xfId="4" applyFont="1" applyBorder="1" applyAlignment="1" applyProtection="1">
      <alignment vertical="center" shrinkToFit="1"/>
    </xf>
    <xf numFmtId="38" fontId="18" fillId="0" borderId="90" xfId="6" applyFont="1" applyFill="1" applyBorder="1" applyAlignment="1" applyProtection="1">
      <alignment vertical="center" wrapText="1"/>
    </xf>
    <xf numFmtId="0" fontId="18" fillId="0" borderId="90" xfId="4" applyFont="1" applyBorder="1" applyAlignment="1" applyProtection="1">
      <alignment vertical="center" shrinkToFit="1"/>
    </xf>
    <xf numFmtId="0" fontId="5" fillId="0" borderId="13" xfId="4" applyFont="1" applyBorder="1" applyAlignment="1" applyProtection="1">
      <alignment horizontal="center" vertical="center" wrapText="1"/>
    </xf>
    <xf numFmtId="38" fontId="42" fillId="0" borderId="90" xfId="5" applyNumberFormat="1" applyFont="1" applyBorder="1" applyAlignment="1" applyProtection="1">
      <alignment horizontal="right" vertical="center" shrinkToFit="1"/>
    </xf>
    <xf numFmtId="0" fontId="5" fillId="0" borderId="90" xfId="5" applyFont="1" applyBorder="1" applyAlignment="1" applyProtection="1">
      <alignment horizontal="center" vertical="center" shrinkToFit="1"/>
    </xf>
    <xf numFmtId="0" fontId="5" fillId="0" borderId="90" xfId="4" applyFont="1" applyBorder="1" applyAlignment="1" applyProtection="1">
      <alignment horizontal="center" vertical="center"/>
    </xf>
    <xf numFmtId="180" fontId="18" fillId="0" borderId="90" xfId="4" applyNumberFormat="1" applyFont="1" applyBorder="1" applyAlignment="1" applyProtection="1">
      <alignment horizontal="right" vertical="center"/>
    </xf>
    <xf numFmtId="0" fontId="35" fillId="0" borderId="0" xfId="8" applyFont="1" applyProtection="1">
      <alignment vertical="center"/>
    </xf>
    <xf numFmtId="0" fontId="39" fillId="0" borderId="0" xfId="8" applyFont="1" applyProtection="1">
      <alignment vertical="center"/>
    </xf>
    <xf numFmtId="0" fontId="35" fillId="5" borderId="17" xfId="8" applyFont="1" applyFill="1" applyBorder="1" applyAlignment="1" applyProtection="1">
      <alignment horizontal="center" vertical="center" wrapText="1"/>
    </xf>
    <xf numFmtId="0" fontId="35" fillId="0" borderId="0" xfId="8" applyFont="1" applyAlignment="1" applyProtection="1">
      <alignment horizontal="center" vertical="center"/>
    </xf>
    <xf numFmtId="0" fontId="11" fillId="0" borderId="156" xfId="8" applyFont="1" applyBorder="1" applyProtection="1">
      <alignment vertical="center"/>
    </xf>
    <xf numFmtId="0" fontId="3" fillId="16" borderId="161" xfId="8" applyFont="1" applyFill="1" applyBorder="1" applyAlignment="1" applyProtection="1">
      <alignment vertical="center" wrapText="1"/>
    </xf>
    <xf numFmtId="0" fontId="11" fillId="0" borderId="164" xfId="8" applyFont="1" applyBorder="1" applyProtection="1">
      <alignment vertical="center"/>
    </xf>
    <xf numFmtId="0" fontId="11" fillId="0" borderId="0" xfId="8" applyFont="1" applyProtection="1">
      <alignment vertical="center"/>
    </xf>
    <xf numFmtId="0" fontId="11" fillId="0" borderId="69" xfId="8" applyFont="1" applyBorder="1" applyProtection="1">
      <alignment vertical="center"/>
    </xf>
    <xf numFmtId="0" fontId="11" fillId="0" borderId="167" xfId="8" applyFont="1" applyBorder="1" applyProtection="1">
      <alignment vertical="center"/>
    </xf>
    <xf numFmtId="0" fontId="18" fillId="0" borderId="0" xfId="5" applyFont="1" applyProtection="1">
      <alignment vertical="center"/>
    </xf>
    <xf numFmtId="0" fontId="5" fillId="0" borderId="0" xfId="5" applyFont="1" applyAlignment="1" applyProtection="1">
      <alignment horizontal="right" vertical="center"/>
    </xf>
    <xf numFmtId="183" fontId="18" fillId="0" borderId="0" xfId="4" applyNumberFormat="1" applyFont="1" applyProtection="1">
      <alignment vertical="center"/>
    </xf>
    <xf numFmtId="0" fontId="35" fillId="0" borderId="168" xfId="5" applyFont="1" applyBorder="1" applyProtection="1">
      <alignment vertical="center"/>
    </xf>
    <xf numFmtId="0" fontId="18" fillId="0" borderId="168" xfId="5" applyFont="1" applyBorder="1" applyProtection="1">
      <alignment vertical="center"/>
    </xf>
    <xf numFmtId="0" fontId="5" fillId="0" borderId="168" xfId="5" applyFont="1" applyBorder="1" applyProtection="1">
      <alignment vertical="center"/>
    </xf>
    <xf numFmtId="0" fontId="5" fillId="0" borderId="168" xfId="5" applyFont="1" applyBorder="1" applyAlignment="1" applyProtection="1">
      <alignment horizontal="right" vertical="center"/>
    </xf>
    <xf numFmtId="0" fontId="18" fillId="0" borderId="0" xfId="5" applyFont="1" applyAlignment="1" applyProtection="1">
      <alignment vertical="top"/>
    </xf>
    <xf numFmtId="0" fontId="5" fillId="0" borderId="0" xfId="5" applyFont="1" applyAlignment="1" applyProtection="1">
      <alignment vertical="top"/>
    </xf>
    <xf numFmtId="0" fontId="5" fillId="0" borderId="0" xfId="5" applyFont="1" applyAlignment="1" applyProtection="1">
      <alignment horizontal="right" vertical="top"/>
    </xf>
    <xf numFmtId="183" fontId="18" fillId="0" borderId="0" xfId="4" applyNumberFormat="1" applyFont="1" applyAlignment="1" applyProtection="1">
      <alignment vertical="top"/>
    </xf>
    <xf numFmtId="0" fontId="18" fillId="0" borderId="0" xfId="4" applyFont="1" applyAlignment="1" applyProtection="1">
      <alignment vertical="top"/>
    </xf>
    <xf numFmtId="0" fontId="18" fillId="0" borderId="0" xfId="4" applyFont="1" applyAlignment="1" applyProtection="1">
      <alignment horizontal="left" vertical="top"/>
    </xf>
    <xf numFmtId="0" fontId="65" fillId="0" borderId="0" xfId="4" applyFont="1" applyAlignment="1" applyProtection="1">
      <alignment vertical="top"/>
    </xf>
    <xf numFmtId="0" fontId="66" fillId="0" borderId="0" xfId="4" applyFont="1" applyProtection="1">
      <alignment vertical="center"/>
    </xf>
    <xf numFmtId="0" fontId="66" fillId="0" borderId="0" xfId="4" applyFont="1" applyAlignment="1" applyProtection="1">
      <alignment horizontal="center" vertical="center"/>
    </xf>
    <xf numFmtId="0" fontId="67" fillId="0" borderId="0" xfId="8" applyFont="1" applyProtection="1">
      <alignment vertical="center"/>
    </xf>
    <xf numFmtId="0" fontId="66" fillId="0" borderId="0" xfId="4" applyFont="1" applyAlignment="1" applyProtection="1">
      <alignment vertical="top"/>
    </xf>
    <xf numFmtId="0" fontId="68" fillId="0" borderId="0" xfId="4" applyFont="1" applyProtection="1">
      <alignment vertical="center"/>
    </xf>
    <xf numFmtId="0" fontId="68" fillId="0" borderId="0" xfId="5" applyFont="1" applyProtection="1">
      <alignment vertical="center"/>
    </xf>
    <xf numFmtId="0" fontId="68" fillId="0" borderId="0" xfId="4" applyFont="1" applyAlignment="1" applyProtection="1">
      <alignment vertical="top" wrapText="1"/>
    </xf>
    <xf numFmtId="0" fontId="69" fillId="13" borderId="0" xfId="4" applyFont="1" applyFill="1" applyProtection="1">
      <alignment vertical="center"/>
    </xf>
    <xf numFmtId="38" fontId="69" fillId="13" borderId="0" xfId="1" applyFont="1" applyFill="1" applyBorder="1" applyProtection="1">
      <alignment vertical="center"/>
    </xf>
    <xf numFmtId="38" fontId="69" fillId="13" borderId="0" xfId="4" applyNumberFormat="1" applyFont="1" applyFill="1" applyProtection="1">
      <alignment vertical="center"/>
    </xf>
    <xf numFmtId="3" fontId="69" fillId="13" borderId="0" xfId="1" applyNumberFormat="1" applyFont="1" applyFill="1" applyBorder="1" applyProtection="1">
      <alignment vertical="center"/>
    </xf>
    <xf numFmtId="0" fontId="68" fillId="0" borderId="0" xfId="4" applyFont="1" applyAlignment="1" applyProtection="1">
      <alignment horizontal="center" vertical="center"/>
    </xf>
    <xf numFmtId="0" fontId="68" fillId="13" borderId="0" xfId="4" applyFont="1" applyFill="1" applyProtection="1">
      <alignment vertical="center"/>
    </xf>
    <xf numFmtId="0" fontId="70" fillId="0" borderId="0" xfId="8" applyFont="1" applyProtection="1">
      <alignment vertical="center"/>
    </xf>
    <xf numFmtId="0" fontId="68" fillId="0" borderId="0" xfId="4" applyFont="1" applyAlignment="1" applyProtection="1">
      <alignment horizontal="left" vertical="center"/>
    </xf>
    <xf numFmtId="183" fontId="68" fillId="0" borderId="0" xfId="4" applyNumberFormat="1" applyFont="1" applyProtection="1">
      <alignment vertical="center"/>
    </xf>
    <xf numFmtId="0" fontId="3" fillId="0" borderId="0" xfId="2" applyFont="1" applyAlignment="1" applyProtection="1">
      <alignment vertical="center"/>
    </xf>
    <xf numFmtId="0" fontId="11" fillId="3" borderId="58" xfId="2" applyFont="1" applyFill="1" applyBorder="1" applyAlignment="1" applyProtection="1">
      <alignment horizontal="center" vertical="center" shrinkToFit="1"/>
      <protection locked="0"/>
    </xf>
    <xf numFmtId="0" fontId="11" fillId="3" borderId="66" xfId="2" applyFont="1" applyFill="1" applyBorder="1" applyAlignment="1" applyProtection="1">
      <alignment horizontal="center" vertical="center" shrinkToFit="1"/>
      <protection locked="0"/>
    </xf>
    <xf numFmtId="0" fontId="11" fillId="3" borderId="213" xfId="2" applyFont="1" applyFill="1" applyBorder="1" applyAlignment="1" applyProtection="1">
      <alignment horizontal="center" vertical="center" shrinkToFit="1"/>
      <protection locked="0"/>
    </xf>
    <xf numFmtId="0" fontId="53" fillId="0" borderId="246" xfId="0" applyFont="1" applyBorder="1" applyProtection="1">
      <alignment vertical="center"/>
      <protection locked="0"/>
    </xf>
    <xf numFmtId="0" fontId="53" fillId="0" borderId="247" xfId="0" applyFont="1" applyBorder="1" applyProtection="1">
      <alignment vertical="center"/>
      <protection locked="0"/>
    </xf>
    <xf numFmtId="0" fontId="53" fillId="0" borderId="248" xfId="0" applyFont="1" applyBorder="1" applyProtection="1">
      <alignment vertical="center"/>
      <protection locked="0"/>
    </xf>
    <xf numFmtId="0" fontId="54" fillId="0" borderId="249" xfId="0" applyFont="1" applyBorder="1" applyProtection="1">
      <alignment vertical="center"/>
      <protection locked="0"/>
    </xf>
    <xf numFmtId="0" fontId="53" fillId="0" borderId="250" xfId="0" applyFont="1" applyBorder="1" applyProtection="1">
      <alignment vertical="center"/>
      <protection locked="0"/>
    </xf>
    <xf numFmtId="0" fontId="53" fillId="0" borderId="249" xfId="0" applyFont="1" applyBorder="1" applyProtection="1">
      <alignment vertical="center"/>
      <protection locked="0"/>
    </xf>
    <xf numFmtId="0" fontId="53" fillId="0" borderId="251" xfId="0" applyFont="1" applyBorder="1" applyProtection="1">
      <alignment vertical="center"/>
      <protection locked="0"/>
    </xf>
    <xf numFmtId="0" fontId="66" fillId="0" borderId="0" xfId="5" applyFont="1" applyProtection="1">
      <alignment vertical="center"/>
    </xf>
    <xf numFmtId="183" fontId="66" fillId="0" borderId="0" xfId="4" applyNumberFormat="1" applyFont="1" applyProtection="1">
      <alignment vertical="center"/>
    </xf>
    <xf numFmtId="183" fontId="66" fillId="0" borderId="0" xfId="4" applyNumberFormat="1" applyFont="1" applyAlignment="1" applyProtection="1">
      <alignment vertical="top"/>
    </xf>
    <xf numFmtId="0" fontId="68" fillId="0" borderId="0" xfId="4" applyFont="1" applyAlignment="1" applyProtection="1">
      <alignment vertical="top"/>
    </xf>
    <xf numFmtId="0" fontId="18" fillId="5" borderId="57" xfId="4" applyFont="1" applyFill="1" applyBorder="1" applyProtection="1">
      <alignment vertical="center"/>
    </xf>
    <xf numFmtId="0" fontId="18" fillId="5" borderId="57" xfId="5" applyFont="1" applyFill="1" applyBorder="1" applyAlignment="1" applyProtection="1">
      <alignment horizontal="center" vertical="center"/>
    </xf>
    <xf numFmtId="0" fontId="18" fillId="5" borderId="169" xfId="5" applyFont="1" applyFill="1" applyBorder="1" applyAlignment="1" applyProtection="1">
      <alignment horizontal="center" vertical="center"/>
    </xf>
    <xf numFmtId="0" fontId="35" fillId="0" borderId="57" xfId="4" applyFont="1" applyBorder="1" applyProtection="1">
      <alignment vertical="center"/>
    </xf>
    <xf numFmtId="38" fontId="35" fillId="0" borderId="57" xfId="1" applyFont="1" applyBorder="1" applyProtection="1">
      <alignment vertical="center"/>
    </xf>
    <xf numFmtId="38" fontId="35" fillId="5" borderId="170" xfId="1" applyFont="1" applyFill="1" applyBorder="1" applyProtection="1">
      <alignment vertical="center"/>
    </xf>
    <xf numFmtId="38" fontId="35" fillId="5" borderId="171" xfId="1" applyFont="1" applyFill="1" applyBorder="1" applyProtection="1">
      <alignment vertical="center"/>
    </xf>
    <xf numFmtId="38" fontId="35" fillId="0" borderId="169" xfId="1" applyFont="1" applyBorder="1" applyProtection="1">
      <alignment vertical="center"/>
    </xf>
    <xf numFmtId="0" fontId="35" fillId="0" borderId="57" xfId="5" applyFont="1" applyBorder="1" applyProtection="1">
      <alignment vertical="center"/>
    </xf>
    <xf numFmtId="38" fontId="35" fillId="5" borderId="242" xfId="1" applyFont="1" applyFill="1" applyBorder="1" applyProtection="1">
      <alignment vertical="center"/>
    </xf>
    <xf numFmtId="38" fontId="35" fillId="5" borderId="216" xfId="1" applyFont="1" applyFill="1" applyBorder="1" applyProtection="1">
      <alignment vertical="center"/>
    </xf>
    <xf numFmtId="38" fontId="35" fillId="0" borderId="215" xfId="1" applyFont="1" applyBorder="1" applyProtection="1">
      <alignment vertical="center"/>
    </xf>
    <xf numFmtId="0" fontId="35" fillId="0" borderId="172" xfId="5" applyFont="1" applyBorder="1" applyProtection="1">
      <alignment vertical="center"/>
    </xf>
    <xf numFmtId="38" fontId="35" fillId="0" borderId="172" xfId="1" applyFont="1" applyBorder="1" applyProtection="1">
      <alignment vertical="center"/>
    </xf>
    <xf numFmtId="38" fontId="35" fillId="0" borderId="173" xfId="1" applyFont="1" applyBorder="1" applyProtection="1">
      <alignment vertical="center"/>
    </xf>
    <xf numFmtId="182" fontId="35" fillId="0" borderId="57" xfId="9" applyNumberFormat="1" applyFont="1" applyBorder="1" applyProtection="1">
      <alignment vertical="center"/>
    </xf>
    <xf numFmtId="182" fontId="35" fillId="0" borderId="217" xfId="9" applyNumberFormat="1" applyFont="1" applyBorder="1" applyProtection="1">
      <alignment vertical="center"/>
    </xf>
    <xf numFmtId="182" fontId="35" fillId="0" borderId="169" xfId="9" applyNumberFormat="1" applyFont="1" applyBorder="1" applyProtection="1">
      <alignment vertical="center"/>
    </xf>
    <xf numFmtId="0" fontId="7" fillId="0" borderId="0" xfId="2" applyFont="1" applyAlignment="1" applyProtection="1">
      <alignment horizontal="left" vertical="center" wrapText="1"/>
    </xf>
    <xf numFmtId="0" fontId="19" fillId="6" borderId="59" xfId="2" applyFont="1" applyFill="1" applyBorder="1" applyAlignment="1" applyProtection="1">
      <alignment horizontal="left" vertical="center" wrapText="1"/>
      <protection locked="0"/>
    </xf>
    <xf numFmtId="0" fontId="19" fillId="6" borderId="60" xfId="2" applyFont="1" applyFill="1" applyBorder="1" applyAlignment="1" applyProtection="1">
      <alignment horizontal="left" vertical="center" wrapText="1"/>
      <protection locked="0"/>
    </xf>
    <xf numFmtId="0" fontId="19" fillId="6" borderId="58" xfId="2" applyFont="1" applyFill="1" applyBorder="1" applyAlignment="1" applyProtection="1">
      <alignment horizontal="left" vertical="center" wrapText="1"/>
      <protection locked="0"/>
    </xf>
    <xf numFmtId="0" fontId="19" fillId="6" borderId="62" xfId="2" applyFont="1" applyFill="1" applyBorder="1" applyAlignment="1" applyProtection="1">
      <alignment horizontal="left" vertical="center" wrapText="1"/>
      <protection locked="0"/>
    </xf>
    <xf numFmtId="0" fontId="19" fillId="6" borderId="63" xfId="2" applyFont="1" applyFill="1" applyBorder="1" applyAlignment="1" applyProtection="1">
      <alignment horizontal="left" vertical="center" wrapText="1"/>
      <protection locked="0"/>
    </xf>
    <xf numFmtId="0" fontId="19" fillId="6" borderId="61" xfId="2" applyFont="1" applyFill="1" applyBorder="1" applyAlignment="1" applyProtection="1">
      <alignment horizontal="left" vertical="center" wrapText="1"/>
      <protection locked="0"/>
    </xf>
    <xf numFmtId="0" fontId="19" fillId="0" borderId="64" xfId="2" applyFont="1" applyBorder="1" applyAlignment="1" applyProtection="1">
      <alignment horizontal="center" vertical="center" wrapText="1"/>
    </xf>
    <xf numFmtId="0" fontId="19" fillId="0" borderId="21" xfId="2" applyFont="1" applyBorder="1" applyAlignment="1" applyProtection="1">
      <alignment horizontal="center" vertical="center" wrapText="1"/>
    </xf>
    <xf numFmtId="0" fontId="3" fillId="3" borderId="67" xfId="2" applyFont="1" applyFill="1" applyBorder="1" applyAlignment="1" applyProtection="1">
      <alignment horizontal="left" vertical="center" wrapText="1" shrinkToFit="1"/>
      <protection locked="0"/>
    </xf>
    <xf numFmtId="0" fontId="3" fillId="3" borderId="68" xfId="2" applyFont="1" applyFill="1" applyBorder="1" applyAlignment="1" applyProtection="1">
      <alignment horizontal="left" vertical="center" wrapText="1" shrinkToFit="1"/>
      <protection locked="0"/>
    </xf>
    <xf numFmtId="0" fontId="3" fillId="3" borderId="22" xfId="2" applyFont="1" applyFill="1" applyBorder="1" applyAlignment="1" applyProtection="1">
      <alignment horizontal="left" vertical="center" wrapText="1"/>
      <protection locked="0"/>
    </xf>
    <xf numFmtId="0" fontId="3" fillId="3" borderId="65" xfId="2" applyFont="1" applyFill="1" applyBorder="1" applyAlignment="1" applyProtection="1">
      <alignment horizontal="left" vertical="center" wrapText="1"/>
      <protection locked="0"/>
    </xf>
    <xf numFmtId="0" fontId="19" fillId="0" borderId="50" xfId="2" applyFont="1" applyBorder="1" applyAlignment="1" applyProtection="1">
      <alignment horizontal="center" vertical="center" wrapText="1"/>
    </xf>
    <xf numFmtId="0" fontId="19" fillId="0" borderId="27" xfId="2" applyFont="1" applyBorder="1" applyAlignment="1" applyProtection="1">
      <alignment horizontal="center" vertical="center" wrapText="1"/>
    </xf>
    <xf numFmtId="0" fontId="19" fillId="0" borderId="49" xfId="2" applyFont="1" applyBorder="1" applyAlignment="1" applyProtection="1">
      <alignment horizontal="center" vertical="center" wrapText="1"/>
    </xf>
    <xf numFmtId="0" fontId="3" fillId="3" borderId="59" xfId="2" applyFont="1" applyFill="1" applyBorder="1" applyAlignment="1" applyProtection="1">
      <alignment horizontal="left" vertical="center" wrapText="1"/>
      <protection locked="0"/>
    </xf>
    <xf numFmtId="0" fontId="3" fillId="3" borderId="60" xfId="2" applyFont="1" applyFill="1" applyBorder="1" applyAlignment="1" applyProtection="1">
      <alignment horizontal="left" vertical="center" wrapText="1"/>
      <protection locked="0"/>
    </xf>
    <xf numFmtId="0" fontId="3" fillId="3" borderId="58" xfId="2" applyFont="1" applyFill="1" applyBorder="1" applyAlignment="1" applyProtection="1">
      <alignment horizontal="left" vertical="center" wrapText="1"/>
      <protection locked="0"/>
    </xf>
    <xf numFmtId="49" fontId="3" fillId="3" borderId="67" xfId="2" applyNumberFormat="1" applyFont="1" applyFill="1" applyBorder="1" applyAlignment="1" applyProtection="1">
      <alignment horizontal="left" vertical="center" wrapText="1"/>
      <protection locked="0"/>
    </xf>
    <xf numFmtId="49" fontId="3" fillId="3" borderId="68" xfId="2" applyNumberFormat="1" applyFont="1" applyFill="1" applyBorder="1" applyAlignment="1" applyProtection="1">
      <alignment horizontal="left" vertical="center" wrapText="1"/>
      <protection locked="0"/>
    </xf>
    <xf numFmtId="49" fontId="3" fillId="3" borderId="66" xfId="2" applyNumberFormat="1" applyFont="1" applyFill="1" applyBorder="1" applyAlignment="1" applyProtection="1">
      <alignment horizontal="left" vertical="center" wrapText="1"/>
      <protection locked="0"/>
    </xf>
    <xf numFmtId="0" fontId="3" fillId="3" borderId="67" xfId="2" applyFont="1" applyFill="1" applyBorder="1" applyAlignment="1" applyProtection="1">
      <alignment horizontal="left" vertical="center" wrapText="1"/>
      <protection locked="0"/>
    </xf>
    <xf numFmtId="0" fontId="3" fillId="3" borderId="68" xfId="2" applyFont="1" applyFill="1" applyBorder="1" applyAlignment="1" applyProtection="1">
      <alignment horizontal="left" vertical="center" wrapText="1"/>
      <protection locked="0"/>
    </xf>
    <xf numFmtId="0" fontId="3" fillId="3" borderId="66" xfId="2" applyFont="1" applyFill="1" applyBorder="1" applyAlignment="1" applyProtection="1">
      <alignment horizontal="left" vertical="center" wrapText="1"/>
      <protection locked="0"/>
    </xf>
    <xf numFmtId="0" fontId="3" fillId="3" borderId="62" xfId="2" applyFont="1" applyFill="1" applyBorder="1" applyAlignment="1" applyProtection="1">
      <alignment horizontal="left" vertical="center" wrapText="1"/>
      <protection locked="0"/>
    </xf>
    <xf numFmtId="0" fontId="3" fillId="3" borderId="63" xfId="2" applyFont="1" applyFill="1" applyBorder="1" applyAlignment="1" applyProtection="1">
      <alignment horizontal="left" vertical="center" wrapText="1"/>
      <protection locked="0"/>
    </xf>
    <xf numFmtId="0" fontId="3" fillId="3" borderId="61" xfId="2" applyFont="1" applyFill="1" applyBorder="1" applyAlignment="1" applyProtection="1">
      <alignment horizontal="left" vertical="center" wrapText="1"/>
      <protection locked="0"/>
    </xf>
    <xf numFmtId="49" fontId="3" fillId="3" borderId="60" xfId="2" applyNumberFormat="1" applyFont="1" applyFill="1" applyBorder="1" applyAlignment="1" applyProtection="1">
      <alignment horizontal="center" vertical="center" shrinkToFit="1"/>
      <protection locked="0"/>
    </xf>
    <xf numFmtId="0" fontId="3" fillId="3" borderId="60" xfId="2" applyFont="1" applyFill="1" applyBorder="1" applyAlignment="1" applyProtection="1">
      <alignment horizontal="left" vertical="center" shrinkToFit="1"/>
      <protection locked="0"/>
    </xf>
    <xf numFmtId="0" fontId="8" fillId="0" borderId="0" xfId="2" applyFont="1" applyAlignment="1" applyProtection="1">
      <alignment horizontal="center" vertical="center"/>
    </xf>
    <xf numFmtId="0" fontId="14" fillId="4" borderId="15" xfId="2" applyFont="1" applyFill="1" applyBorder="1" applyAlignment="1" applyProtection="1">
      <alignment horizontal="center" vertical="center" textRotation="255" wrapText="1"/>
    </xf>
    <xf numFmtId="0" fontId="14" fillId="4" borderId="20" xfId="2" applyFont="1" applyFill="1" applyBorder="1" applyAlignment="1" applyProtection="1">
      <alignment horizontal="center" vertical="center" textRotation="255" wrapText="1"/>
    </xf>
    <xf numFmtId="0" fontId="14" fillId="4" borderId="36" xfId="2" applyFont="1" applyFill="1" applyBorder="1" applyAlignment="1" applyProtection="1">
      <alignment horizontal="center" vertical="center" textRotation="255" wrapText="1"/>
    </xf>
    <xf numFmtId="0" fontId="14" fillId="5" borderId="16" xfId="2" applyFont="1" applyFill="1" applyBorder="1" applyAlignment="1" applyProtection="1">
      <alignment horizontal="center" vertical="center"/>
    </xf>
    <xf numFmtId="0" fontId="14" fillId="5" borderId="17" xfId="2" applyFont="1" applyFill="1" applyBorder="1" applyAlignment="1" applyProtection="1">
      <alignment horizontal="center" vertical="center"/>
    </xf>
    <xf numFmtId="0" fontId="8" fillId="5" borderId="19" xfId="2" applyFont="1" applyFill="1" applyBorder="1" applyAlignment="1" applyProtection="1">
      <alignment horizontal="center" vertical="center"/>
    </xf>
    <xf numFmtId="0" fontId="8" fillId="5" borderId="16" xfId="2" applyFont="1" applyFill="1" applyBorder="1" applyAlignment="1" applyProtection="1">
      <alignment horizontal="center" vertical="center"/>
    </xf>
    <xf numFmtId="0" fontId="8" fillId="5" borderId="17" xfId="2" applyFont="1" applyFill="1" applyBorder="1" applyAlignment="1" applyProtection="1">
      <alignment horizontal="center" vertical="center"/>
    </xf>
    <xf numFmtId="0" fontId="14" fillId="0" borderId="21" xfId="2" applyFont="1" applyBorder="1" applyAlignment="1" applyProtection="1">
      <alignment horizontal="center" vertical="center" wrapText="1"/>
    </xf>
    <xf numFmtId="0" fontId="14" fillId="0" borderId="22" xfId="2" applyFont="1" applyBorder="1" applyAlignment="1" applyProtection="1">
      <alignment horizontal="center" vertical="center"/>
    </xf>
    <xf numFmtId="0" fontId="14" fillId="0" borderId="23" xfId="2" applyFont="1" applyBorder="1" applyAlignment="1" applyProtection="1">
      <alignment horizontal="center" vertical="center"/>
    </xf>
    <xf numFmtId="0" fontId="17" fillId="0" borderId="25" xfId="2" applyFont="1" applyBorder="1" applyAlignment="1" applyProtection="1">
      <alignment horizontal="left" vertical="center" wrapText="1"/>
    </xf>
    <xf numFmtId="0" fontId="17" fillId="0" borderId="8" xfId="2" applyFont="1" applyBorder="1" applyAlignment="1" applyProtection="1">
      <alignment horizontal="left" vertical="center" wrapText="1"/>
    </xf>
    <xf numFmtId="0" fontId="17" fillId="0" borderId="26" xfId="2" applyFont="1" applyBorder="1" applyAlignment="1" applyProtection="1">
      <alignment horizontal="left" vertical="center" wrapText="1"/>
    </xf>
    <xf numFmtId="0" fontId="17" fillId="0" borderId="32" xfId="2" applyFont="1" applyBorder="1" applyAlignment="1" applyProtection="1">
      <alignment horizontal="left" vertical="center" wrapText="1"/>
    </xf>
    <xf numFmtId="0" fontId="17" fillId="0" borderId="0" xfId="2" applyFont="1" applyAlignment="1" applyProtection="1">
      <alignment horizontal="left" vertical="center" wrapText="1"/>
    </xf>
    <xf numFmtId="0" fontId="17" fillId="0" borderId="33" xfId="2" applyFont="1" applyBorder="1" applyAlignment="1" applyProtection="1">
      <alignment horizontal="left" vertical="center" wrapText="1"/>
    </xf>
    <xf numFmtId="0" fontId="17" fillId="0" borderId="40" xfId="2" applyFont="1" applyBorder="1" applyAlignment="1" applyProtection="1">
      <alignment horizontal="left" vertical="center" wrapText="1"/>
    </xf>
    <xf numFmtId="0" fontId="17" fillId="0" borderId="13" xfId="2" applyFont="1" applyBorder="1" applyAlignment="1" applyProtection="1">
      <alignment horizontal="left" vertical="center" wrapText="1"/>
    </xf>
    <xf numFmtId="0" fontId="17" fillId="0" borderId="41" xfId="2" applyFont="1" applyBorder="1" applyAlignment="1" applyProtection="1">
      <alignment horizontal="left" vertical="center" wrapText="1"/>
    </xf>
    <xf numFmtId="0" fontId="17" fillId="0" borderId="27" xfId="2" applyFont="1" applyBorder="1" applyAlignment="1" applyProtection="1">
      <alignment horizontal="center" vertical="center" wrapText="1"/>
    </xf>
    <xf numFmtId="0" fontId="17" fillId="0" borderId="42" xfId="2" applyFont="1" applyBorder="1" applyAlignment="1" applyProtection="1">
      <alignment horizontal="center" vertical="center" wrapText="1"/>
    </xf>
    <xf numFmtId="0" fontId="18" fillId="0" borderId="28" xfId="2" applyFont="1" applyBorder="1" applyAlignment="1" applyProtection="1">
      <alignment horizontal="center" vertical="center" wrapText="1"/>
    </xf>
    <xf numFmtId="0" fontId="18" fillId="0" borderId="29" xfId="2" applyFont="1" applyBorder="1" applyAlignment="1" applyProtection="1">
      <alignment horizontal="center" vertical="center" wrapText="1"/>
    </xf>
    <xf numFmtId="0" fontId="14" fillId="0" borderId="30" xfId="2" applyFont="1" applyBorder="1" applyAlignment="1" applyProtection="1">
      <alignment horizontal="center" vertical="center" wrapText="1"/>
    </xf>
    <xf numFmtId="0" fontId="14" fillId="0" borderId="5" xfId="2" applyFont="1" applyBorder="1" applyAlignment="1" applyProtection="1">
      <alignment horizontal="center" vertical="center"/>
    </xf>
    <xf numFmtId="0" fontId="14" fillId="0" borderId="31" xfId="2" applyFont="1" applyBorder="1" applyAlignment="1" applyProtection="1">
      <alignment horizontal="center" vertical="center"/>
    </xf>
    <xf numFmtId="0" fontId="18" fillId="0" borderId="34" xfId="2" applyFont="1" applyBorder="1" applyAlignment="1" applyProtection="1">
      <alignment horizontal="center" vertical="center" wrapText="1"/>
    </xf>
    <xf numFmtId="0" fontId="18" fillId="0" borderId="35" xfId="2" applyFont="1" applyBorder="1" applyAlignment="1" applyProtection="1">
      <alignment horizontal="center" vertical="center" wrapText="1"/>
    </xf>
    <xf numFmtId="0" fontId="14" fillId="0" borderId="37" xfId="2" applyFont="1" applyBorder="1" applyAlignment="1" applyProtection="1">
      <alignment horizontal="center" vertical="center" wrapText="1"/>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8" fillId="0" borderId="43" xfId="2" applyFont="1" applyBorder="1" applyAlignment="1" applyProtection="1">
      <alignment horizontal="center" vertical="center" wrapText="1"/>
    </xf>
    <xf numFmtId="0" fontId="18" fillId="0" borderId="44" xfId="2" applyFont="1" applyBorder="1" applyAlignment="1" applyProtection="1">
      <alignment horizontal="center" vertical="center" wrapText="1"/>
    </xf>
    <xf numFmtId="0" fontId="19" fillId="4" borderId="15" xfId="2" applyFont="1" applyFill="1" applyBorder="1" applyAlignment="1" applyProtection="1">
      <alignment horizontal="center" vertical="center" textRotation="255"/>
    </xf>
    <xf numFmtId="0" fontId="19" fillId="4" borderId="20" xfId="2" applyFont="1" applyFill="1" applyBorder="1" applyAlignment="1" applyProtection="1">
      <alignment horizontal="center" vertical="center" textRotation="255"/>
    </xf>
    <xf numFmtId="0" fontId="19" fillId="0" borderId="45" xfId="2" applyFont="1" applyBorder="1" applyAlignment="1" applyProtection="1">
      <alignment horizontal="center" vertical="center" wrapText="1"/>
    </xf>
    <xf numFmtId="0" fontId="19" fillId="0" borderId="46" xfId="2" applyFont="1" applyBorder="1" applyAlignment="1" applyProtection="1">
      <alignment horizontal="center" vertical="center"/>
    </xf>
    <xf numFmtId="0" fontId="19" fillId="0" borderId="47" xfId="2" applyFont="1" applyBorder="1" applyAlignment="1" applyProtection="1">
      <alignment horizontal="center" vertical="center"/>
    </xf>
    <xf numFmtId="0" fontId="3" fillId="3" borderId="48" xfId="2" applyFont="1" applyFill="1" applyBorder="1" applyAlignment="1" applyProtection="1">
      <alignment horizontal="left" vertical="center"/>
      <protection locked="0"/>
    </xf>
    <xf numFmtId="0" fontId="17" fillId="6" borderId="49" xfId="2" applyFont="1" applyFill="1" applyBorder="1" applyAlignment="1" applyProtection="1">
      <alignment horizontal="left" vertical="center"/>
      <protection locked="0"/>
    </xf>
    <xf numFmtId="0" fontId="17" fillId="6" borderId="16" xfId="2" applyFont="1" applyFill="1" applyBorder="1" applyAlignment="1" applyProtection="1">
      <alignment horizontal="left" vertical="center"/>
      <protection locked="0"/>
    </xf>
    <xf numFmtId="0" fontId="17" fillId="6" borderId="17" xfId="2" applyFont="1" applyFill="1" applyBorder="1" applyAlignment="1" applyProtection="1">
      <alignment horizontal="left" vertical="center"/>
      <protection locked="0"/>
    </xf>
    <xf numFmtId="0" fontId="14" fillId="0" borderId="51" xfId="2" applyFont="1" applyBorder="1" applyAlignment="1" applyProtection="1">
      <alignment horizontal="center" vertical="center"/>
    </xf>
    <xf numFmtId="0" fontId="14" fillId="0" borderId="52" xfId="2" applyFont="1" applyBorder="1" applyAlignment="1" applyProtection="1">
      <alignment horizontal="center" vertical="center"/>
    </xf>
    <xf numFmtId="0" fontId="3" fillId="3" borderId="53" xfId="2" applyFont="1" applyFill="1" applyBorder="1" applyAlignment="1" applyProtection="1">
      <alignment horizontal="left" vertical="center"/>
      <protection locked="0"/>
    </xf>
    <xf numFmtId="0" fontId="3" fillId="3" borderId="8" xfId="2" applyFont="1" applyFill="1" applyBorder="1" applyAlignment="1" applyProtection="1">
      <alignment horizontal="left" vertical="center"/>
      <protection locked="0"/>
    </xf>
    <xf numFmtId="0" fontId="3" fillId="3" borderId="52" xfId="2" applyFont="1" applyFill="1" applyBorder="1" applyAlignment="1" applyProtection="1">
      <alignment horizontal="left" vertical="center"/>
      <protection locked="0"/>
    </xf>
    <xf numFmtId="176" fontId="19" fillId="6" borderId="59" xfId="2" applyNumberFormat="1" applyFont="1" applyFill="1" applyBorder="1" applyAlignment="1" applyProtection="1">
      <alignment horizontal="left" vertical="center" wrapText="1"/>
      <protection locked="0"/>
    </xf>
    <xf numFmtId="176" fontId="19" fillId="6" borderId="60" xfId="2" applyNumberFormat="1" applyFont="1" applyFill="1" applyBorder="1" applyAlignment="1" applyProtection="1">
      <alignment horizontal="left" vertical="center" wrapText="1"/>
      <protection locked="0"/>
    </xf>
    <xf numFmtId="176" fontId="19" fillId="6" borderId="58" xfId="2" applyNumberFormat="1" applyFont="1" applyFill="1" applyBorder="1" applyAlignment="1" applyProtection="1">
      <alignment horizontal="left" vertical="center" wrapText="1"/>
      <protection locked="0"/>
    </xf>
    <xf numFmtId="0" fontId="14" fillId="0" borderId="57" xfId="2" applyFont="1" applyBorder="1" applyAlignment="1" applyProtection="1">
      <alignment horizontal="center" vertical="center" textRotation="255" wrapText="1"/>
    </xf>
    <xf numFmtId="0" fontId="19" fillId="0" borderId="30" xfId="2" applyFont="1" applyBorder="1" applyAlignment="1" applyProtection="1">
      <alignment horizontal="center" vertical="center" wrapText="1" shrinkToFit="1"/>
    </xf>
    <xf numFmtId="0" fontId="19" fillId="0" borderId="6" xfId="2" applyFont="1" applyBorder="1" applyAlignment="1" applyProtection="1">
      <alignment horizontal="center" vertical="center" shrinkToFit="1"/>
    </xf>
    <xf numFmtId="0" fontId="3" fillId="3" borderId="5" xfId="2" applyFont="1" applyFill="1" applyBorder="1" applyAlignment="1" applyProtection="1">
      <alignment horizontal="left" vertical="center" wrapText="1"/>
      <protection locked="0"/>
    </xf>
    <xf numFmtId="0" fontId="3" fillId="3" borderId="6" xfId="2" applyFont="1" applyFill="1" applyBorder="1" applyAlignment="1" applyProtection="1">
      <alignment horizontal="left" vertical="center" wrapText="1"/>
      <protection locked="0"/>
    </xf>
    <xf numFmtId="0" fontId="19" fillId="0" borderId="50" xfId="2" applyFont="1" applyBorder="1" applyAlignment="1" applyProtection="1">
      <alignment horizontal="center" vertical="center" shrinkToFit="1"/>
    </xf>
    <xf numFmtId="0" fontId="19" fillId="0" borderId="49" xfId="2" applyFont="1" applyBorder="1" applyAlignment="1" applyProtection="1">
      <alignment horizontal="center" vertical="center" shrinkToFit="1"/>
    </xf>
    <xf numFmtId="0" fontId="3" fillId="3" borderId="68" xfId="2" applyFont="1" applyFill="1" applyBorder="1" applyAlignment="1" applyProtection="1">
      <alignment horizontal="left" vertical="center" shrinkToFit="1"/>
      <protection locked="0"/>
    </xf>
    <xf numFmtId="49" fontId="3" fillId="3" borderId="68" xfId="2" applyNumberFormat="1" applyFont="1" applyFill="1" applyBorder="1" applyAlignment="1" applyProtection="1">
      <alignment horizontal="center" vertical="center" shrinkToFit="1"/>
      <protection locked="0"/>
    </xf>
    <xf numFmtId="0" fontId="14" fillId="0" borderId="54" xfId="2" applyFont="1" applyBorder="1" applyAlignment="1" applyProtection="1">
      <alignment horizontal="center" vertical="center"/>
    </xf>
    <xf numFmtId="0" fontId="14" fillId="0" borderId="55" xfId="2" applyFont="1" applyBorder="1" applyAlignment="1" applyProtection="1">
      <alignment horizontal="center" vertical="center"/>
    </xf>
    <xf numFmtId="177" fontId="3" fillId="3" borderId="76" xfId="1" applyNumberFormat="1" applyFont="1" applyFill="1" applyBorder="1" applyAlignment="1" applyProtection="1">
      <alignment horizontal="center" vertical="center" wrapText="1"/>
      <protection locked="0"/>
    </xf>
    <xf numFmtId="177" fontId="3" fillId="3" borderId="50" xfId="1" applyNumberFormat="1" applyFont="1" applyFill="1" applyBorder="1" applyAlignment="1" applyProtection="1">
      <alignment horizontal="center" vertical="center" wrapText="1"/>
      <protection locked="0"/>
    </xf>
    <xf numFmtId="178" fontId="3" fillId="3" borderId="50" xfId="1" applyNumberFormat="1" applyFont="1" applyFill="1" applyBorder="1" applyAlignment="1" applyProtection="1">
      <alignment horizontal="center" vertical="center" wrapText="1"/>
      <protection locked="0"/>
    </xf>
    <xf numFmtId="0" fontId="3" fillId="0" borderId="75" xfId="2" applyFont="1" applyBorder="1" applyAlignment="1" applyProtection="1">
      <alignment horizontal="center" vertical="center" wrapText="1"/>
    </xf>
    <xf numFmtId="0" fontId="3" fillId="0" borderId="57" xfId="2" applyFont="1" applyBorder="1" applyAlignment="1" applyProtection="1">
      <alignment horizontal="center" vertical="center" wrapText="1"/>
    </xf>
    <xf numFmtId="0" fontId="28" fillId="3" borderId="56" xfId="2" applyFont="1" applyFill="1" applyBorder="1" applyAlignment="1" applyProtection="1">
      <alignment horizontal="center" vertical="center"/>
      <protection locked="0"/>
    </xf>
    <xf numFmtId="0" fontId="28" fillId="3" borderId="55" xfId="2" applyFont="1" applyFill="1" applyBorder="1" applyAlignment="1" applyProtection="1">
      <alignment horizontal="center" vertical="center"/>
      <protection locked="0"/>
    </xf>
    <xf numFmtId="0" fontId="3" fillId="3" borderId="212" xfId="2" applyFont="1" applyFill="1" applyBorder="1" applyAlignment="1" applyProtection="1">
      <alignment horizontal="left" vertical="center"/>
      <protection locked="0"/>
    </xf>
    <xf numFmtId="0" fontId="3" fillId="3" borderId="56" xfId="2" applyFont="1" applyFill="1" applyBorder="1" applyAlignment="1" applyProtection="1">
      <alignment horizontal="left" vertical="center"/>
      <protection locked="0"/>
    </xf>
    <xf numFmtId="0" fontId="3" fillId="3" borderId="62" xfId="2" applyFont="1" applyFill="1" applyBorder="1" applyAlignment="1" applyProtection="1">
      <alignment horizontal="left" vertical="center"/>
      <protection locked="0"/>
    </xf>
    <xf numFmtId="0" fontId="3" fillId="0" borderId="30" xfId="2" applyFont="1" applyBorder="1" applyAlignment="1" applyProtection="1">
      <alignment horizontal="center" vertical="center" wrapText="1"/>
    </xf>
    <xf numFmtId="0" fontId="3" fillId="0" borderId="70" xfId="2" applyFont="1" applyBorder="1" applyAlignment="1" applyProtection="1">
      <alignment horizontal="center" vertical="center" wrapText="1"/>
    </xf>
    <xf numFmtId="0" fontId="3" fillId="3" borderId="51" xfId="2" applyFont="1" applyFill="1" applyBorder="1" applyAlignment="1" applyProtection="1">
      <alignment horizontal="center" vertical="center" shrinkToFit="1"/>
      <protection locked="0"/>
    </xf>
    <xf numFmtId="0" fontId="3" fillId="3" borderId="59" xfId="2" applyFont="1" applyFill="1" applyBorder="1" applyAlignment="1" applyProtection="1">
      <alignment horizontal="center" vertical="center" shrinkToFit="1"/>
      <protection locked="0"/>
    </xf>
    <xf numFmtId="0" fontId="3" fillId="3" borderId="80" xfId="2" applyFont="1" applyFill="1" applyBorder="1" applyAlignment="1" applyProtection="1">
      <alignment horizontal="center" vertical="center" shrinkToFit="1"/>
      <protection locked="0"/>
    </xf>
    <xf numFmtId="0" fontId="3" fillId="3" borderId="67" xfId="2" applyFont="1" applyFill="1" applyBorder="1" applyAlignment="1" applyProtection="1">
      <alignment horizontal="center" vertical="center" shrinkToFit="1"/>
      <protection locked="0"/>
    </xf>
    <xf numFmtId="0" fontId="3" fillId="3" borderId="59" xfId="2" applyFont="1" applyFill="1" applyBorder="1" applyAlignment="1" applyProtection="1">
      <alignment horizontal="left" vertical="center" wrapText="1" shrinkToFit="1"/>
      <protection locked="0"/>
    </xf>
    <xf numFmtId="0" fontId="3" fillId="3" borderId="60" xfId="2" applyFont="1" applyFill="1" applyBorder="1" applyAlignment="1" applyProtection="1">
      <alignment horizontal="left" vertical="center" wrapText="1" shrinkToFit="1"/>
      <protection locked="0"/>
    </xf>
    <xf numFmtId="0" fontId="19" fillId="0" borderId="46" xfId="2" applyFont="1" applyBorder="1" applyAlignment="1" applyProtection="1">
      <alignment horizontal="center" vertical="center" wrapText="1"/>
    </xf>
    <xf numFmtId="0" fontId="19" fillId="0" borderId="47" xfId="2" applyFont="1" applyBorder="1" applyAlignment="1" applyProtection="1">
      <alignment horizontal="center" vertical="center" wrapText="1"/>
    </xf>
    <xf numFmtId="0" fontId="3" fillId="3" borderId="110" xfId="2" applyFont="1" applyFill="1" applyBorder="1" applyAlignment="1" applyProtection="1">
      <alignment horizontal="left" vertical="top" wrapText="1"/>
      <protection locked="0"/>
    </xf>
    <xf numFmtId="0" fontId="3" fillId="3" borderId="46" xfId="2" applyFont="1" applyFill="1" applyBorder="1" applyAlignment="1" applyProtection="1">
      <alignment horizontal="left" vertical="top" wrapText="1"/>
      <protection locked="0"/>
    </xf>
    <xf numFmtId="0" fontId="3" fillId="3" borderId="47" xfId="2" applyFont="1" applyFill="1" applyBorder="1" applyAlignment="1" applyProtection="1">
      <alignment horizontal="left" vertical="top" wrapText="1"/>
      <protection locked="0"/>
    </xf>
    <xf numFmtId="0" fontId="14" fillId="0" borderId="64" xfId="2" applyFont="1" applyBorder="1" applyAlignment="1" applyProtection="1">
      <alignment horizontal="center" vertical="center" wrapText="1"/>
    </xf>
    <xf numFmtId="0" fontId="14" fillId="0" borderId="9" xfId="2" applyFont="1" applyBorder="1" applyAlignment="1" applyProtection="1">
      <alignment horizontal="center" vertical="center"/>
    </xf>
    <xf numFmtId="0" fontId="3" fillId="3" borderId="8" xfId="2" applyFont="1" applyFill="1" applyBorder="1" applyAlignment="1" applyProtection="1">
      <alignment horizontal="left" vertical="top" wrapText="1"/>
      <protection locked="0"/>
    </xf>
    <xf numFmtId="0" fontId="3" fillId="3" borderId="9" xfId="2" applyFont="1" applyFill="1" applyBorder="1" applyAlignment="1" applyProtection="1">
      <alignment horizontal="left" vertical="top" wrapText="1"/>
      <protection locked="0"/>
    </xf>
    <xf numFmtId="0" fontId="14" fillId="0" borderId="6" xfId="2" applyFont="1" applyBorder="1" applyAlignment="1" applyProtection="1">
      <alignment horizontal="center" vertical="center" wrapText="1"/>
    </xf>
    <xf numFmtId="0" fontId="0" fillId="0" borderId="57" xfId="0" applyBorder="1" applyAlignment="1" applyProtection="1">
      <alignment horizontal="center" vertical="center" wrapText="1"/>
    </xf>
    <xf numFmtId="0" fontId="3" fillId="3" borderId="78" xfId="2" applyFont="1" applyFill="1" applyBorder="1" applyAlignment="1" applyProtection="1">
      <alignment horizontal="left" vertical="top" wrapText="1"/>
      <protection locked="0"/>
    </xf>
    <xf numFmtId="0" fontId="3" fillId="3" borderId="5" xfId="2" applyFont="1" applyFill="1" applyBorder="1" applyAlignment="1" applyProtection="1">
      <alignment horizontal="left" vertical="top" wrapText="1"/>
      <protection locked="0"/>
    </xf>
    <xf numFmtId="0" fontId="3" fillId="3" borderId="6" xfId="2" applyFont="1" applyFill="1" applyBorder="1" applyAlignment="1" applyProtection="1">
      <alignment horizontal="left" vertical="top" wrapText="1"/>
      <protection locked="0"/>
    </xf>
    <xf numFmtId="0" fontId="27" fillId="0" borderId="78" xfId="2" applyFont="1" applyBorder="1" applyAlignment="1" applyProtection="1">
      <alignment horizontal="center" vertical="center" wrapText="1"/>
    </xf>
    <xf numFmtId="0" fontId="27" fillId="0" borderId="5" xfId="2" applyFont="1" applyBorder="1" applyAlignment="1" applyProtection="1">
      <alignment horizontal="center" vertical="center" wrapText="1"/>
    </xf>
    <xf numFmtId="0" fontId="27" fillId="0" borderId="6" xfId="2"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69" xfId="0" applyFont="1" applyBorder="1" applyAlignment="1" applyProtection="1">
      <alignment horizontal="center" vertical="center" wrapText="1"/>
    </xf>
    <xf numFmtId="0" fontId="17" fillId="0" borderId="78" xfId="2" applyFont="1" applyFill="1" applyBorder="1" applyAlignment="1" applyProtection="1">
      <alignment horizontal="center" vertical="center" wrapText="1"/>
    </xf>
    <xf numFmtId="0" fontId="17" fillId="0" borderId="70" xfId="2" applyFont="1" applyFill="1" applyBorder="1" applyAlignment="1" applyProtection="1">
      <alignment horizontal="center" vertical="center" wrapText="1"/>
    </xf>
    <xf numFmtId="0" fontId="19" fillId="0" borderId="50" xfId="2" applyFont="1" applyBorder="1" applyAlignment="1" applyProtection="1">
      <alignment horizontal="center" vertical="center" textRotation="255" wrapText="1"/>
    </xf>
    <xf numFmtId="0" fontId="19" fillId="0" borderId="27" xfId="2" applyFont="1" applyBorder="1" applyAlignment="1" applyProtection="1">
      <alignment horizontal="center" vertical="center" textRotation="255" wrapText="1"/>
    </xf>
    <xf numFmtId="0" fontId="19" fillId="0" borderId="49" xfId="2" applyFont="1" applyBorder="1" applyAlignment="1" applyProtection="1">
      <alignment horizontal="center" vertical="center" textRotation="255" wrapText="1"/>
    </xf>
    <xf numFmtId="0" fontId="26" fillId="0" borderId="57" xfId="2" applyFont="1" applyBorder="1" applyAlignment="1" applyProtection="1">
      <alignment horizontal="center" vertical="center" wrapText="1"/>
    </xf>
    <xf numFmtId="0" fontId="3" fillId="0" borderId="69" xfId="2" applyFont="1" applyBorder="1" applyAlignment="1" applyProtection="1">
      <alignment horizontal="center" vertical="center" wrapText="1"/>
    </xf>
    <xf numFmtId="0" fontId="3" fillId="3" borderId="57" xfId="2" applyFont="1" applyFill="1" applyBorder="1" applyAlignment="1" applyProtection="1">
      <alignment horizontal="center" vertical="center" wrapText="1"/>
      <protection locked="0"/>
    </xf>
    <xf numFmtId="0" fontId="3" fillId="3" borderId="69" xfId="2" applyFont="1" applyFill="1" applyBorder="1" applyAlignment="1" applyProtection="1">
      <alignment horizontal="center" vertical="center" wrapText="1"/>
      <protection locked="0"/>
    </xf>
    <xf numFmtId="0" fontId="17" fillId="3" borderId="30" xfId="2" applyFont="1" applyFill="1" applyBorder="1" applyAlignment="1" applyProtection="1">
      <alignment horizontal="left" vertical="center" wrapText="1"/>
      <protection locked="0"/>
    </xf>
    <xf numFmtId="0" fontId="17" fillId="3" borderId="5" xfId="2" applyFont="1" applyFill="1" applyBorder="1" applyAlignment="1" applyProtection="1">
      <alignment horizontal="left" vertical="center" wrapText="1"/>
      <protection locked="0"/>
    </xf>
    <xf numFmtId="0" fontId="17" fillId="3" borderId="6" xfId="2" applyFont="1" applyFill="1" applyBorder="1" applyAlignment="1" applyProtection="1">
      <alignment horizontal="left" vertical="center" wrapText="1"/>
      <protection locked="0"/>
    </xf>
    <xf numFmtId="0" fontId="3" fillId="0" borderId="0" xfId="2" applyFont="1" applyAlignment="1" applyProtection="1">
      <alignment vertical="center"/>
    </xf>
    <xf numFmtId="0" fontId="17" fillId="6" borderId="5" xfId="2" applyFont="1" applyFill="1" applyBorder="1" applyAlignment="1" applyProtection="1">
      <alignment horizontal="left" vertical="top" wrapText="1"/>
      <protection locked="0"/>
    </xf>
    <xf numFmtId="0" fontId="17" fillId="6" borderId="6" xfId="2" applyFont="1" applyFill="1" applyBorder="1" applyAlignment="1" applyProtection="1">
      <alignment horizontal="left" vertical="top" wrapText="1"/>
      <protection locked="0"/>
    </xf>
    <xf numFmtId="0" fontId="14" fillId="0" borderId="5" xfId="2" applyFont="1" applyBorder="1" applyAlignment="1" applyProtection="1">
      <alignment horizontal="center" vertical="center" wrapText="1"/>
    </xf>
    <xf numFmtId="0" fontId="15" fillId="0" borderId="30" xfId="2" applyFont="1" applyBorder="1" applyAlignment="1" applyProtection="1">
      <alignment horizontal="center" vertical="center" wrapText="1"/>
    </xf>
    <xf numFmtId="0" fontId="15" fillId="0" borderId="6" xfId="2" applyFont="1" applyBorder="1" applyAlignment="1" applyProtection="1">
      <alignment horizontal="center" vertical="center" wrapText="1"/>
    </xf>
    <xf numFmtId="0" fontId="18" fillId="3" borderId="5" xfId="2" applyFont="1" applyFill="1" applyBorder="1" applyAlignment="1" applyProtection="1">
      <alignment horizontal="left" vertical="top" wrapText="1"/>
      <protection locked="0"/>
    </xf>
    <xf numFmtId="0" fontId="18" fillId="3" borderId="6" xfId="2" applyFont="1" applyFill="1" applyBorder="1" applyAlignment="1" applyProtection="1">
      <alignment horizontal="left" vertical="top" wrapText="1"/>
      <protection locked="0"/>
    </xf>
    <xf numFmtId="0" fontId="24" fillId="0" borderId="30" xfId="2" applyFont="1" applyBorder="1" applyAlignment="1" applyProtection="1">
      <alignment horizontal="center" vertical="center" wrapText="1"/>
    </xf>
    <xf numFmtId="0" fontId="24" fillId="0" borderId="6" xfId="2" applyFont="1" applyBorder="1" applyAlignment="1" applyProtection="1">
      <alignment horizontal="center" vertical="center" wrapText="1"/>
    </xf>
    <xf numFmtId="0" fontId="17" fillId="3" borderId="8" xfId="2" applyFont="1" applyFill="1" applyBorder="1" applyAlignment="1" applyProtection="1">
      <alignment horizontal="left" vertical="top" wrapText="1"/>
      <protection locked="0"/>
    </xf>
    <xf numFmtId="0" fontId="17" fillId="3" borderId="9" xfId="2" applyFont="1" applyFill="1" applyBorder="1" applyAlignment="1" applyProtection="1">
      <alignment horizontal="left" vertical="top" wrapText="1"/>
      <protection locked="0"/>
    </xf>
    <xf numFmtId="0" fontId="14" fillId="0" borderId="203" xfId="2" applyFont="1" applyBorder="1" applyAlignment="1" applyProtection="1">
      <alignment horizontal="center" vertical="center" wrapText="1"/>
    </xf>
    <xf numFmtId="0" fontId="14" fillId="0" borderId="42" xfId="2" applyFont="1" applyBorder="1" applyAlignment="1" applyProtection="1">
      <alignment horizontal="center" vertical="center" wrapText="1"/>
    </xf>
    <xf numFmtId="0" fontId="14" fillId="0" borderId="204" xfId="2" applyFont="1" applyBorder="1" applyAlignment="1" applyProtection="1">
      <alignment horizontal="center" vertical="center" wrapText="1"/>
    </xf>
    <xf numFmtId="0" fontId="14" fillId="0" borderId="205" xfId="2" applyFont="1" applyBorder="1" applyAlignment="1" applyProtection="1">
      <alignment horizontal="center" vertical="center"/>
    </xf>
    <xf numFmtId="0" fontId="17" fillId="3" borderId="209" xfId="2" applyFont="1" applyFill="1" applyBorder="1" applyAlignment="1" applyProtection="1">
      <alignment horizontal="left" vertical="top" wrapText="1"/>
      <protection locked="0"/>
    </xf>
    <xf numFmtId="0" fontId="17" fillId="3" borderId="208" xfId="2" applyFont="1" applyFill="1" applyBorder="1" applyAlignment="1" applyProtection="1">
      <alignment horizontal="left" vertical="top" wrapText="1"/>
      <protection locked="0"/>
    </xf>
    <xf numFmtId="0" fontId="25" fillId="0" borderId="8" xfId="2" applyFont="1" applyBorder="1" applyAlignment="1" applyProtection="1">
      <alignment horizontal="center" vertical="center" wrapText="1"/>
    </xf>
    <xf numFmtId="0" fontId="25" fillId="0" borderId="9" xfId="2" applyFont="1" applyBorder="1" applyAlignment="1" applyProtection="1">
      <alignment horizontal="center" vertical="center" wrapText="1"/>
    </xf>
    <xf numFmtId="0" fontId="25" fillId="0" borderId="22" xfId="2" applyFont="1" applyBorder="1" applyAlignment="1" applyProtection="1">
      <alignment horizontal="center" vertical="center" wrapText="1"/>
    </xf>
    <xf numFmtId="0" fontId="25" fillId="0" borderId="65" xfId="2" applyFont="1" applyBorder="1" applyAlignment="1" applyProtection="1">
      <alignment horizontal="center" vertical="center" wrapText="1"/>
    </xf>
    <xf numFmtId="0" fontId="17" fillId="3" borderId="206" xfId="2" applyFont="1" applyFill="1" applyBorder="1" applyAlignment="1" applyProtection="1">
      <alignment horizontal="left" vertical="top" wrapText="1"/>
      <protection locked="0"/>
    </xf>
    <xf numFmtId="0" fontId="17" fillId="3" borderId="205" xfId="2" applyFont="1" applyFill="1" applyBorder="1" applyAlignment="1" applyProtection="1">
      <alignment horizontal="left" vertical="top" wrapText="1"/>
      <protection locked="0"/>
    </xf>
    <xf numFmtId="0" fontId="15" fillId="0" borderId="37" xfId="2" applyFont="1" applyBorder="1" applyAlignment="1" applyProtection="1">
      <alignment horizontal="center" vertical="center" wrapText="1"/>
    </xf>
    <xf numFmtId="0" fontId="15" fillId="0" borderId="202" xfId="2" applyFont="1" applyBorder="1" applyAlignment="1" applyProtection="1">
      <alignment horizontal="center" vertical="center" wrapText="1"/>
    </xf>
    <xf numFmtId="0" fontId="17" fillId="3" borderId="38" xfId="2" applyFont="1" applyFill="1" applyBorder="1" applyAlignment="1" applyProtection="1">
      <alignment horizontal="left" vertical="top" wrapText="1"/>
      <protection locked="0"/>
    </xf>
    <xf numFmtId="0" fontId="17" fillId="3" borderId="202" xfId="2" applyFont="1" applyFill="1" applyBorder="1" applyAlignment="1" applyProtection="1">
      <alignment horizontal="left" vertical="top" wrapText="1"/>
      <protection locked="0"/>
    </xf>
    <xf numFmtId="179" fontId="3" fillId="2" borderId="50" xfId="1" applyNumberFormat="1" applyFont="1" applyFill="1" applyBorder="1" applyAlignment="1" applyProtection="1">
      <alignment horizontal="center" vertical="center" wrapText="1"/>
    </xf>
    <xf numFmtId="179" fontId="3" fillId="2" borderId="77" xfId="1" applyNumberFormat="1" applyFont="1" applyFill="1" applyBorder="1" applyAlignment="1" applyProtection="1">
      <alignment horizontal="center" vertical="center" wrapText="1"/>
    </xf>
    <xf numFmtId="0" fontId="3" fillId="0" borderId="0" xfId="2" applyFont="1" applyProtection="1"/>
    <xf numFmtId="0" fontId="14" fillId="0" borderId="211" xfId="2" applyFont="1" applyBorder="1" applyAlignment="1" applyProtection="1">
      <alignment horizontal="center" vertical="center" wrapText="1"/>
    </xf>
    <xf numFmtId="0" fontId="14" fillId="0" borderId="90" xfId="2" applyFont="1" applyBorder="1" applyAlignment="1" applyProtection="1">
      <alignment horizontal="center" vertical="center" wrapText="1"/>
    </xf>
    <xf numFmtId="0" fontId="14" fillId="0" borderId="91" xfId="2" applyFont="1" applyBorder="1" applyAlignment="1" applyProtection="1">
      <alignment horizontal="center" vertical="center" wrapText="1"/>
    </xf>
    <xf numFmtId="0" fontId="17" fillId="6" borderId="90" xfId="2" applyFont="1" applyFill="1" applyBorder="1" applyAlignment="1" applyProtection="1">
      <alignment horizontal="left" vertical="top" wrapText="1"/>
      <protection locked="0"/>
    </xf>
    <xf numFmtId="0" fontId="17" fillId="6" borderId="91" xfId="2" applyFont="1" applyFill="1" applyBorder="1" applyAlignment="1" applyProtection="1">
      <alignment horizontal="left" vertical="top" wrapText="1"/>
      <protection locked="0"/>
    </xf>
    <xf numFmtId="0" fontId="17" fillId="6" borderId="109" xfId="2" applyFont="1" applyFill="1" applyBorder="1" applyAlignment="1" applyProtection="1">
      <alignment horizontal="left" vertical="top" wrapText="1"/>
      <protection locked="0"/>
    </xf>
    <xf numFmtId="0" fontId="17" fillId="6" borderId="2" xfId="2" applyFont="1" applyFill="1" applyBorder="1" applyAlignment="1" applyProtection="1">
      <alignment horizontal="left" vertical="top" wrapText="1"/>
      <protection locked="0"/>
    </xf>
    <xf numFmtId="0" fontId="17" fillId="6" borderId="3" xfId="2" applyFont="1" applyFill="1" applyBorder="1" applyAlignment="1" applyProtection="1">
      <alignment horizontal="left" vertical="top" wrapText="1"/>
      <protection locked="0"/>
    </xf>
    <xf numFmtId="0" fontId="14" fillId="0" borderId="207" xfId="2" applyFont="1" applyBorder="1" applyAlignment="1" applyProtection="1">
      <alignment horizontal="center" vertical="center" wrapText="1"/>
    </xf>
    <xf numFmtId="0" fontId="14" fillId="0" borderId="208" xfId="2" applyFont="1" applyBorder="1" applyAlignment="1" applyProtection="1">
      <alignment horizontal="center" vertical="center"/>
    </xf>
    <xf numFmtId="0" fontId="3" fillId="0" borderId="74" xfId="2" applyFont="1" applyFill="1" applyBorder="1" applyAlignment="1" applyProtection="1">
      <alignment horizontal="center" vertical="center" wrapText="1"/>
    </xf>
    <xf numFmtId="0" fontId="3" fillId="0" borderId="22" xfId="2" applyFont="1" applyFill="1" applyBorder="1" applyAlignment="1" applyProtection="1">
      <alignment horizontal="center" vertical="center" wrapText="1"/>
    </xf>
    <xf numFmtId="0" fontId="27" fillId="0" borderId="74" xfId="2" applyFont="1" applyBorder="1" applyAlignment="1" applyProtection="1">
      <alignment horizontal="center" vertical="center" wrapText="1"/>
    </xf>
    <xf numFmtId="0" fontId="27" fillId="0" borderId="22" xfId="2" applyFont="1" applyBorder="1" applyAlignment="1" applyProtection="1">
      <alignment horizontal="center" vertical="center" wrapText="1"/>
    </xf>
    <xf numFmtId="0" fontId="27" fillId="0" borderId="65" xfId="2" applyFont="1" applyBorder="1" applyAlignment="1" applyProtection="1">
      <alignment horizontal="center" vertical="center" wrapText="1"/>
    </xf>
    <xf numFmtId="0" fontId="14" fillId="0" borderId="64" xfId="2" applyFont="1" applyBorder="1" applyAlignment="1" applyProtection="1">
      <alignment horizontal="center" vertical="center" textRotation="255" wrapText="1"/>
    </xf>
    <xf numFmtId="0" fontId="14" fillId="0" borderId="71" xfId="2" applyFont="1" applyBorder="1" applyAlignment="1" applyProtection="1">
      <alignment horizontal="center" vertical="center" textRotation="255" wrapText="1"/>
    </xf>
    <xf numFmtId="0" fontId="14" fillId="0" borderId="21" xfId="2" applyFont="1" applyBorder="1" applyAlignment="1" applyProtection="1">
      <alignment horizontal="center" vertical="center" textRotation="255" wrapText="1"/>
    </xf>
    <xf numFmtId="0" fontId="27" fillId="0" borderId="74" xfId="2" applyFont="1" applyFill="1" applyBorder="1" applyAlignment="1" applyProtection="1">
      <alignment horizontal="center" vertical="center" wrapText="1"/>
    </xf>
    <xf numFmtId="0" fontId="27" fillId="0" borderId="22" xfId="2" applyFont="1" applyFill="1" applyBorder="1" applyAlignment="1" applyProtection="1">
      <alignment horizontal="center" vertical="center" wrapText="1"/>
    </xf>
    <xf numFmtId="0" fontId="3" fillId="3" borderId="235" xfId="2" applyFont="1" applyFill="1" applyBorder="1" applyAlignment="1" applyProtection="1">
      <alignment horizontal="left" vertical="center" wrapText="1"/>
      <protection locked="0"/>
    </xf>
    <xf numFmtId="0" fontId="14" fillId="9" borderId="230" xfId="2" applyFont="1" applyFill="1" applyBorder="1" applyAlignment="1" applyProtection="1">
      <alignment horizontal="left" vertical="center"/>
      <protection locked="0"/>
    </xf>
    <xf numFmtId="0" fontId="14" fillId="9" borderId="231" xfId="2" applyFont="1" applyFill="1" applyBorder="1" applyAlignment="1" applyProtection="1">
      <alignment horizontal="left" vertical="center"/>
      <protection locked="0"/>
    </xf>
    <xf numFmtId="0" fontId="14" fillId="9" borderId="232" xfId="2" applyFont="1" applyFill="1" applyBorder="1" applyAlignment="1" applyProtection="1">
      <alignment horizontal="left" vertical="center"/>
      <protection locked="0"/>
    </xf>
    <xf numFmtId="0" fontId="14" fillId="9" borderId="82" xfId="2" applyFont="1" applyFill="1" applyBorder="1" applyAlignment="1" applyProtection="1">
      <alignment horizontal="left" vertical="center"/>
      <protection locked="0"/>
    </xf>
    <xf numFmtId="0" fontId="14" fillId="9" borderId="83" xfId="2" applyFont="1" applyFill="1" applyBorder="1" applyAlignment="1" applyProtection="1">
      <alignment horizontal="left" vertical="center"/>
      <protection locked="0"/>
    </xf>
    <xf numFmtId="0" fontId="14" fillId="9" borderId="214" xfId="2" applyFont="1" applyFill="1" applyBorder="1" applyAlignment="1" applyProtection="1">
      <alignment horizontal="left" vertical="center"/>
      <protection locked="0"/>
    </xf>
    <xf numFmtId="0" fontId="14" fillId="9" borderId="229" xfId="2" applyFont="1" applyFill="1" applyBorder="1" applyAlignment="1" applyProtection="1">
      <alignment horizontal="left" vertical="center"/>
      <protection locked="0"/>
    </xf>
    <xf numFmtId="0" fontId="17" fillId="3" borderId="22" xfId="2" applyFont="1" applyFill="1" applyBorder="1" applyAlignment="1" applyProtection="1">
      <alignment horizontal="left" vertical="top" wrapText="1"/>
      <protection locked="0"/>
    </xf>
    <xf numFmtId="0" fontId="17" fillId="3" borderId="5" xfId="2" applyFont="1" applyFill="1" applyBorder="1" applyAlignment="1" applyProtection="1">
      <alignment horizontal="left" vertical="top" wrapText="1"/>
      <protection locked="0"/>
    </xf>
    <xf numFmtId="0" fontId="17" fillId="3" borderId="6" xfId="2" applyFont="1" applyFill="1" applyBorder="1" applyAlignment="1" applyProtection="1">
      <alignment horizontal="left" vertical="top" wrapText="1"/>
      <protection locked="0"/>
    </xf>
    <xf numFmtId="0" fontId="19" fillId="0" borderId="30" xfId="2" applyFont="1" applyBorder="1" applyAlignment="1" applyProtection="1">
      <alignment horizontal="center" vertical="center" wrapText="1"/>
    </xf>
    <xf numFmtId="0" fontId="19" fillId="0" borderId="5" xfId="2" applyFont="1" applyBorder="1" applyAlignment="1" applyProtection="1">
      <alignment horizontal="center" vertical="center" wrapText="1"/>
    </xf>
    <xf numFmtId="0" fontId="19" fillId="0" borderId="6" xfId="2" applyFont="1" applyBorder="1" applyAlignment="1" applyProtection="1">
      <alignment horizontal="center" vertical="center" wrapText="1"/>
    </xf>
    <xf numFmtId="0" fontId="19" fillId="0" borderId="8" xfId="2" applyFont="1" applyBorder="1" applyAlignment="1" applyProtection="1">
      <alignment horizontal="center" vertical="center" wrapText="1"/>
    </xf>
    <xf numFmtId="0" fontId="19" fillId="0" borderId="9" xfId="2" applyFont="1" applyBorder="1" applyAlignment="1" applyProtection="1">
      <alignment horizontal="center" vertical="center" wrapText="1"/>
    </xf>
    <xf numFmtId="0" fontId="19" fillId="0" borderId="22" xfId="2" applyFont="1" applyBorder="1" applyAlignment="1" applyProtection="1">
      <alignment horizontal="center" vertical="center" wrapText="1"/>
    </xf>
    <xf numFmtId="0" fontId="19" fillId="0" borderId="65" xfId="2" applyFont="1" applyBorder="1" applyAlignment="1" applyProtection="1">
      <alignment horizontal="center" vertical="center" wrapText="1"/>
    </xf>
    <xf numFmtId="14" fontId="3" fillId="3" borderId="70" xfId="2" applyNumberFormat="1" applyFont="1" applyFill="1" applyBorder="1" applyAlignment="1" applyProtection="1">
      <alignment horizontal="center" vertical="center" wrapText="1"/>
      <protection locked="0"/>
    </xf>
    <xf numFmtId="0" fontId="19" fillId="7" borderId="15" xfId="2" applyFont="1" applyFill="1" applyBorder="1" applyAlignment="1" applyProtection="1">
      <alignment horizontal="center" vertical="center" textRotation="255"/>
    </xf>
    <xf numFmtId="0" fontId="19" fillId="7" borderId="20" xfId="2" applyFont="1" applyFill="1" applyBorder="1" applyAlignment="1" applyProtection="1">
      <alignment horizontal="center" vertical="center" textRotation="255"/>
    </xf>
    <xf numFmtId="0" fontId="19" fillId="7" borderId="36" xfId="2" applyFont="1" applyFill="1" applyBorder="1" applyAlignment="1" applyProtection="1">
      <alignment horizontal="center" vertical="center" textRotation="255"/>
    </xf>
    <xf numFmtId="0" fontId="19" fillId="7" borderId="15" xfId="2" applyFont="1" applyFill="1" applyBorder="1" applyAlignment="1" applyProtection="1">
      <alignment horizontal="center" vertical="center" textRotation="255" wrapText="1"/>
    </xf>
    <xf numFmtId="0" fontId="19" fillId="7" borderId="20" xfId="2" applyFont="1" applyFill="1" applyBorder="1" applyAlignment="1" applyProtection="1">
      <alignment horizontal="center" vertical="center" textRotation="255" wrapText="1"/>
    </xf>
    <xf numFmtId="0" fontId="19" fillId="7" borderId="36" xfId="2" applyFont="1" applyFill="1" applyBorder="1" applyAlignment="1" applyProtection="1">
      <alignment horizontal="center" vertical="center" textRotation="255" wrapText="1"/>
    </xf>
    <xf numFmtId="0" fontId="25" fillId="0" borderId="50" xfId="2" applyFont="1" applyBorder="1" applyAlignment="1" applyProtection="1">
      <alignment horizontal="center" vertical="center" textRotation="255" wrapText="1"/>
    </xf>
    <xf numFmtId="0" fontId="25" fillId="0" borderId="27" xfId="2" applyFont="1" applyBorder="1" applyAlignment="1" applyProtection="1">
      <alignment horizontal="center" vertical="center" textRotation="255" wrapText="1"/>
    </xf>
    <xf numFmtId="0" fontId="25" fillId="0" borderId="42" xfId="2" applyFont="1" applyBorder="1" applyAlignment="1" applyProtection="1">
      <alignment horizontal="center" vertical="center" textRotation="255" wrapText="1"/>
    </xf>
    <xf numFmtId="0" fontId="14" fillId="0" borderId="64" xfId="2" applyFont="1" applyFill="1" applyBorder="1" applyAlignment="1" applyProtection="1">
      <alignment horizontal="center" vertical="center" wrapText="1"/>
    </xf>
    <xf numFmtId="0" fontId="14" fillId="0" borderId="8" xfId="2" applyFont="1" applyFill="1" applyBorder="1" applyAlignment="1" applyProtection="1">
      <alignment horizontal="center" vertical="center" wrapText="1"/>
    </xf>
    <xf numFmtId="0" fontId="14" fillId="0" borderId="71"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wrapText="1"/>
    </xf>
    <xf numFmtId="0" fontId="14" fillId="0" borderId="21" xfId="2" applyFont="1" applyFill="1" applyBorder="1" applyAlignment="1" applyProtection="1">
      <alignment horizontal="center" vertical="center" wrapText="1"/>
    </xf>
    <xf numFmtId="0" fontId="14" fillId="0" borderId="22" xfId="2" applyFont="1" applyFill="1" applyBorder="1" applyAlignment="1" applyProtection="1">
      <alignment horizontal="center" vertical="center" wrapText="1"/>
    </xf>
    <xf numFmtId="0" fontId="19" fillId="0" borderId="64" xfId="2" applyFont="1" applyFill="1" applyBorder="1" applyAlignment="1" applyProtection="1">
      <alignment horizontal="center" vertical="center" wrapText="1"/>
    </xf>
    <xf numFmtId="0" fontId="19" fillId="0" borderId="9" xfId="2" applyFont="1" applyFill="1" applyBorder="1" applyAlignment="1" applyProtection="1">
      <alignment horizontal="center" vertical="center" wrapText="1"/>
    </xf>
    <xf numFmtId="0" fontId="19" fillId="0" borderId="71" xfId="2" applyFont="1" applyFill="1" applyBorder="1" applyAlignment="1" applyProtection="1">
      <alignment horizontal="center" vertical="center" wrapText="1"/>
    </xf>
    <xf numFmtId="0" fontId="19" fillId="0" borderId="11" xfId="2" applyFont="1" applyFill="1" applyBorder="1" applyAlignment="1" applyProtection="1">
      <alignment horizontal="center" vertical="center" wrapText="1"/>
    </xf>
    <xf numFmtId="0" fontId="19" fillId="0" borderId="21" xfId="2" applyFont="1" applyFill="1" applyBorder="1" applyAlignment="1" applyProtection="1">
      <alignment horizontal="center" vertical="center" wrapText="1"/>
    </xf>
    <xf numFmtId="0" fontId="19" fillId="0" borderId="65" xfId="2" applyFont="1" applyFill="1" applyBorder="1" applyAlignment="1" applyProtection="1">
      <alignment horizontal="center" vertical="center" wrapText="1"/>
    </xf>
    <xf numFmtId="0" fontId="3" fillId="3" borderId="70" xfId="2" applyFont="1" applyFill="1" applyBorder="1" applyAlignment="1" applyProtection="1">
      <alignment horizontal="left" vertical="center" wrapText="1"/>
      <protection locked="0"/>
    </xf>
    <xf numFmtId="0" fontId="3" fillId="3" borderId="57" xfId="2" applyFont="1" applyFill="1" applyBorder="1" applyAlignment="1" applyProtection="1">
      <alignment horizontal="left" vertical="center" wrapText="1"/>
      <protection locked="0"/>
    </xf>
    <xf numFmtId="0" fontId="19" fillId="0" borderId="30" xfId="2" applyFont="1" applyBorder="1" applyAlignment="1" applyProtection="1">
      <alignment horizontal="center" vertical="center"/>
    </xf>
    <xf numFmtId="0" fontId="19" fillId="0" borderId="5" xfId="2" applyFont="1" applyBorder="1" applyAlignment="1" applyProtection="1">
      <alignment horizontal="center" vertical="center"/>
    </xf>
    <xf numFmtId="0" fontId="19" fillId="0" borderId="6" xfId="2" applyFont="1" applyBorder="1" applyAlignment="1" applyProtection="1">
      <alignment horizontal="center" vertical="center"/>
    </xf>
    <xf numFmtId="0" fontId="14" fillId="9" borderId="53" xfId="2" applyFont="1" applyFill="1" applyBorder="1" applyAlignment="1" applyProtection="1">
      <alignment horizontal="left" vertical="center"/>
      <protection locked="0"/>
    </xf>
    <xf numFmtId="0" fontId="14" fillId="9" borderId="52" xfId="2" applyFont="1" applyFill="1" applyBorder="1" applyAlignment="1" applyProtection="1">
      <alignment horizontal="left" vertical="center"/>
      <protection locked="0"/>
    </xf>
    <xf numFmtId="0" fontId="14" fillId="0" borderId="201" xfId="2" applyFont="1" applyBorder="1" applyAlignment="1" applyProtection="1">
      <alignment horizontal="center" vertical="center" wrapText="1"/>
    </xf>
    <xf numFmtId="0" fontId="14" fillId="0" borderId="2" xfId="2" applyFont="1" applyBorder="1" applyAlignment="1" applyProtection="1">
      <alignment horizontal="center" vertical="center" wrapText="1"/>
    </xf>
    <xf numFmtId="0" fontId="14" fillId="0" borderId="3" xfId="2" applyFont="1" applyBorder="1" applyAlignment="1" applyProtection="1">
      <alignment horizontal="center" vertical="center" wrapText="1"/>
    </xf>
    <xf numFmtId="0" fontId="22" fillId="0" borderId="30" xfId="2" applyFont="1" applyFill="1" applyBorder="1" applyAlignment="1" applyProtection="1">
      <alignment horizontal="center" vertical="center" wrapText="1" shrinkToFit="1"/>
    </xf>
    <xf numFmtId="0" fontId="22" fillId="0" borderId="5" xfId="2" applyFont="1" applyFill="1" applyBorder="1" applyAlignment="1" applyProtection="1">
      <alignment horizontal="center" vertical="center" wrapText="1" shrinkToFit="1"/>
    </xf>
    <xf numFmtId="0" fontId="22" fillId="0" borderId="6" xfId="2" applyFont="1" applyFill="1" applyBorder="1" applyAlignment="1" applyProtection="1">
      <alignment horizontal="center" vertical="center" wrapText="1" shrinkToFit="1"/>
    </xf>
    <xf numFmtId="0" fontId="17" fillId="6" borderId="78" xfId="2" applyFont="1" applyFill="1" applyBorder="1" applyAlignment="1" applyProtection="1">
      <alignment horizontal="left" vertical="center"/>
      <protection locked="0"/>
    </xf>
    <xf numFmtId="0" fontId="17" fillId="6" borderId="5" xfId="2" applyFont="1" applyFill="1" applyBorder="1" applyAlignment="1" applyProtection="1">
      <alignment horizontal="left" vertical="center"/>
      <protection locked="0"/>
    </xf>
    <xf numFmtId="0" fontId="17" fillId="6" borderId="6" xfId="2" applyFont="1" applyFill="1" applyBorder="1" applyAlignment="1" applyProtection="1">
      <alignment horizontal="left" vertical="center"/>
      <protection locked="0"/>
    </xf>
    <xf numFmtId="0" fontId="22" fillId="0" borderId="252" xfId="2" applyFont="1" applyFill="1" applyBorder="1" applyAlignment="1" applyProtection="1">
      <alignment horizontal="center" vertical="center" wrapText="1" shrinkToFit="1"/>
    </xf>
    <xf numFmtId="0" fontId="22" fillId="0" borderId="13" xfId="2" applyFont="1" applyFill="1" applyBorder="1" applyAlignment="1" applyProtection="1">
      <alignment horizontal="center" vertical="center" wrapText="1" shrinkToFit="1"/>
    </xf>
    <xf numFmtId="0" fontId="22" fillId="0" borderId="14" xfId="2" applyFont="1" applyFill="1" applyBorder="1" applyAlignment="1" applyProtection="1">
      <alignment horizontal="center" vertical="center" wrapText="1" shrinkToFit="1"/>
    </xf>
    <xf numFmtId="0" fontId="17" fillId="6" borderId="116" xfId="2" applyFont="1" applyFill="1" applyBorder="1" applyAlignment="1" applyProtection="1">
      <alignment horizontal="left" vertical="center"/>
      <protection locked="0"/>
    </xf>
    <xf numFmtId="0" fontId="17" fillId="6" borderId="13" xfId="2" applyFont="1" applyFill="1" applyBorder="1" applyAlignment="1" applyProtection="1">
      <alignment horizontal="left" vertical="center"/>
      <protection locked="0"/>
    </xf>
    <xf numFmtId="0" fontId="17" fillId="6" borderId="14" xfId="2" applyFont="1" applyFill="1" applyBorder="1" applyAlignment="1" applyProtection="1">
      <alignment horizontal="left" vertical="center"/>
      <protection locked="0"/>
    </xf>
    <xf numFmtId="0" fontId="7" fillId="0" borderId="97" xfId="2" applyFont="1" applyBorder="1" applyAlignment="1" applyProtection="1">
      <alignment horizontal="left" vertical="center" wrapText="1"/>
    </xf>
    <xf numFmtId="0" fontId="3" fillId="3" borderId="243" xfId="2" applyFont="1" applyFill="1" applyBorder="1" applyAlignment="1" applyProtection="1">
      <alignment horizontal="left" vertical="center" wrapText="1" shrinkToFit="1"/>
      <protection locked="0"/>
    </xf>
    <xf numFmtId="0" fontId="3" fillId="3" borderId="244" xfId="2" applyFont="1" applyFill="1" applyBorder="1" applyAlignment="1" applyProtection="1">
      <alignment horizontal="left" vertical="center" wrapText="1" shrinkToFit="1"/>
      <protection locked="0"/>
    </xf>
    <xf numFmtId="0" fontId="3" fillId="3" borderId="244" xfId="2" applyFont="1" applyFill="1" applyBorder="1" applyAlignment="1" applyProtection="1">
      <alignment horizontal="left" vertical="center" shrinkToFit="1"/>
      <protection locked="0"/>
    </xf>
    <xf numFmtId="49" fontId="3" fillId="3" borderId="244" xfId="2" applyNumberFormat="1" applyFont="1" applyFill="1" applyBorder="1" applyAlignment="1" applyProtection="1">
      <alignment horizontal="center" vertical="center" shrinkToFit="1"/>
      <protection locked="0"/>
    </xf>
    <xf numFmtId="0" fontId="3" fillId="3" borderId="245" xfId="2" applyFont="1" applyFill="1" applyBorder="1" applyAlignment="1" applyProtection="1">
      <alignment horizontal="center" vertical="center" shrinkToFit="1"/>
      <protection locked="0"/>
    </xf>
    <xf numFmtId="0" fontId="3" fillId="3" borderId="243" xfId="2" applyFont="1" applyFill="1" applyBorder="1" applyAlignment="1" applyProtection="1">
      <alignment horizontal="center" vertical="center" shrinkToFit="1"/>
      <protection locked="0"/>
    </xf>
    <xf numFmtId="0" fontId="22" fillId="0" borderId="64" xfId="2" applyFont="1" applyBorder="1" applyAlignment="1" applyProtection="1">
      <alignment horizontal="center" vertical="center" wrapText="1" shrinkToFit="1"/>
    </xf>
    <xf numFmtId="0" fontId="22" fillId="0" borderId="26" xfId="2" applyFont="1" applyBorder="1" applyAlignment="1" applyProtection="1">
      <alignment horizontal="center" vertical="center" wrapText="1" shrinkToFit="1"/>
    </xf>
    <xf numFmtId="0" fontId="22" fillId="0" borderId="71" xfId="2" applyFont="1" applyBorder="1" applyAlignment="1" applyProtection="1">
      <alignment horizontal="center" vertical="center" wrapText="1" shrinkToFit="1"/>
    </xf>
    <xf numFmtId="0" fontId="22" fillId="0" borderId="33" xfId="2" applyFont="1" applyBorder="1" applyAlignment="1" applyProtection="1">
      <alignment horizontal="center" vertical="center" wrapText="1" shrinkToFit="1"/>
    </xf>
    <xf numFmtId="0" fontId="22" fillId="0" borderId="21" xfId="2" applyFont="1" applyBorder="1" applyAlignment="1" applyProtection="1">
      <alignment horizontal="center" vertical="center" wrapText="1" shrinkToFit="1"/>
    </xf>
    <xf numFmtId="0" fontId="22" fillId="0" borderId="48" xfId="2" applyFont="1" applyBorder="1" applyAlignment="1" applyProtection="1">
      <alignment horizontal="center" vertical="center" wrapText="1" shrinkToFit="1"/>
    </xf>
    <xf numFmtId="0" fontId="3" fillId="0" borderId="0" xfId="2" applyFont="1" applyAlignment="1">
      <alignment vertical="center"/>
    </xf>
    <xf numFmtId="0" fontId="8" fillId="0" borderId="0" xfId="2" applyFont="1" applyAlignment="1">
      <alignment horizontal="center" vertical="center"/>
    </xf>
    <xf numFmtId="0" fontId="7" fillId="0" borderId="0" xfId="2" applyFont="1" applyAlignment="1">
      <alignment horizontal="left" vertical="center" wrapText="1"/>
    </xf>
    <xf numFmtId="0" fontId="3" fillId="2" borderId="2" xfId="2" applyFont="1" applyFill="1" applyBorder="1" applyAlignment="1">
      <alignment horizontal="left" vertical="center"/>
    </xf>
    <xf numFmtId="0" fontId="3" fillId="2" borderId="3" xfId="2" applyFont="1" applyFill="1" applyBorder="1" applyAlignment="1">
      <alignment horizontal="left" vertical="center"/>
    </xf>
    <xf numFmtId="0" fontId="3" fillId="2" borderId="5" xfId="2" applyFont="1" applyFill="1" applyBorder="1" applyAlignment="1">
      <alignment horizontal="left" vertical="center"/>
    </xf>
    <xf numFmtId="0" fontId="3" fillId="2" borderId="6" xfId="2" applyFont="1" applyFill="1" applyBorder="1" applyAlignment="1">
      <alignment horizontal="left" vertical="center"/>
    </xf>
    <xf numFmtId="0" fontId="10" fillId="0" borderId="7" xfId="2" applyFont="1" applyBorder="1" applyAlignment="1" applyProtection="1">
      <alignment horizontal="center" vertical="center" wrapText="1"/>
      <protection locked="0"/>
    </xf>
    <xf numFmtId="0" fontId="10" fillId="0" borderId="10" xfId="2" applyFont="1" applyBorder="1" applyAlignment="1" applyProtection="1">
      <alignment horizontal="center" vertical="center" wrapText="1"/>
      <protection locked="0"/>
    </xf>
    <xf numFmtId="0" fontId="10" fillId="0" borderId="12" xfId="2" applyFont="1" applyBorder="1" applyAlignment="1" applyProtection="1">
      <alignment horizontal="center" vertical="center" wrapText="1"/>
      <protection locked="0"/>
    </xf>
    <xf numFmtId="0" fontId="33" fillId="10" borderId="88" xfId="4" applyFont="1" applyFill="1" applyBorder="1" applyAlignment="1" applyProtection="1">
      <alignment horizontal="center" vertical="center"/>
    </xf>
    <xf numFmtId="0" fontId="12" fillId="11" borderId="89" xfId="4" applyFont="1" applyFill="1" applyBorder="1" applyAlignment="1" applyProtection="1">
      <alignment horizontal="center" vertical="center"/>
    </xf>
    <xf numFmtId="0" fontId="12" fillId="11" borderId="90" xfId="4" applyFont="1" applyFill="1" applyBorder="1" applyAlignment="1" applyProtection="1">
      <alignment horizontal="center" vertical="center"/>
    </xf>
    <xf numFmtId="0" fontId="12" fillId="11" borderId="91" xfId="4" applyFont="1" applyFill="1" applyBorder="1" applyAlignment="1" applyProtection="1">
      <alignment horizontal="center" vertical="center"/>
    </xf>
    <xf numFmtId="0" fontId="34" fillId="11" borderId="92" xfId="4" applyFont="1" applyFill="1" applyBorder="1" applyAlignment="1" applyProtection="1">
      <alignment horizontal="center" vertical="center"/>
    </xf>
    <xf numFmtId="0" fontId="34" fillId="11" borderId="93" xfId="4" applyFont="1" applyFill="1" applyBorder="1" applyAlignment="1" applyProtection="1">
      <alignment horizontal="center" vertical="center"/>
    </xf>
    <xf numFmtId="0" fontId="35" fillId="12" borderId="94" xfId="4" applyFont="1" applyFill="1" applyBorder="1" applyAlignment="1" applyProtection="1">
      <alignment horizontal="left" vertical="center"/>
    </xf>
    <xf numFmtId="0" fontId="35" fillId="12" borderId="95" xfId="4" applyFont="1" applyFill="1" applyBorder="1" applyAlignment="1" applyProtection="1">
      <alignment horizontal="left" vertical="center"/>
    </xf>
    <xf numFmtId="0" fontId="35" fillId="12" borderId="96" xfId="4" applyFont="1" applyFill="1" applyBorder="1" applyAlignment="1" applyProtection="1">
      <alignment horizontal="left" vertical="center"/>
    </xf>
    <xf numFmtId="0" fontId="35" fillId="0" borderId="97" xfId="4" applyFont="1" applyBorder="1" applyAlignment="1" applyProtection="1">
      <alignment horizontal="center" vertical="center" wrapText="1"/>
    </xf>
    <xf numFmtId="0" fontId="35" fillId="0" borderId="0" xfId="4" applyFont="1" applyAlignment="1" applyProtection="1">
      <alignment horizontal="center" vertical="center" wrapText="1"/>
    </xf>
    <xf numFmtId="0" fontId="35" fillId="0" borderId="98" xfId="4" applyFont="1" applyBorder="1" applyAlignment="1" applyProtection="1">
      <alignment horizontal="center" vertical="center" wrapText="1"/>
    </xf>
    <xf numFmtId="0" fontId="36" fillId="6" borderId="99" xfId="4" applyFont="1" applyFill="1" applyBorder="1" applyAlignment="1" applyProtection="1">
      <alignment horizontal="center" vertical="center" wrapText="1"/>
      <protection locked="0"/>
    </xf>
    <xf numFmtId="0" fontId="36" fillId="6" borderId="27" xfId="4" applyFont="1" applyFill="1" applyBorder="1" applyAlignment="1" applyProtection="1">
      <alignment horizontal="center" vertical="center" wrapText="1"/>
      <protection locked="0"/>
    </xf>
    <xf numFmtId="0" fontId="36" fillId="6" borderId="100" xfId="4" applyFont="1" applyFill="1" applyBorder="1" applyAlignment="1" applyProtection="1">
      <alignment horizontal="center" vertical="center" wrapText="1"/>
      <protection locked="0"/>
    </xf>
    <xf numFmtId="0" fontId="36" fillId="6" borderId="106" xfId="4" applyFont="1" applyFill="1" applyBorder="1" applyAlignment="1" applyProtection="1">
      <alignment horizontal="center" vertical="center" wrapText="1"/>
      <protection locked="0"/>
    </xf>
    <xf numFmtId="0" fontId="36" fillId="6" borderId="107" xfId="4" applyFont="1" applyFill="1" applyBorder="1" applyAlignment="1" applyProtection="1">
      <alignment horizontal="center" vertical="center" wrapText="1"/>
      <protection locked="0"/>
    </xf>
    <xf numFmtId="0" fontId="36" fillId="6" borderId="108" xfId="4" applyFont="1" applyFill="1" applyBorder="1" applyAlignment="1" applyProtection="1">
      <alignment horizontal="center" vertical="center" wrapText="1"/>
      <protection locked="0"/>
    </xf>
    <xf numFmtId="0" fontId="34" fillId="11" borderId="101" xfId="4" applyFont="1" applyFill="1" applyBorder="1" applyAlignment="1" applyProtection="1">
      <alignment horizontal="center" vertical="center"/>
    </xf>
    <xf numFmtId="0" fontId="34" fillId="11" borderId="102" xfId="4" applyFont="1" applyFill="1" applyBorder="1" applyAlignment="1" applyProtection="1">
      <alignment horizontal="center" vertical="center"/>
    </xf>
    <xf numFmtId="0" fontId="35" fillId="12" borderId="103" xfId="4" applyFont="1" applyFill="1" applyBorder="1" applyAlignment="1" applyProtection="1">
      <alignment horizontal="left" vertical="center"/>
    </xf>
    <xf numFmtId="0" fontId="35" fillId="12" borderId="104" xfId="4" applyFont="1" applyFill="1" applyBorder="1" applyAlignment="1" applyProtection="1">
      <alignment horizontal="left" vertical="center"/>
    </xf>
    <xf numFmtId="0" fontId="35" fillId="12" borderId="105" xfId="4" applyFont="1" applyFill="1" applyBorder="1" applyAlignment="1" applyProtection="1">
      <alignment horizontal="left" vertical="center"/>
    </xf>
    <xf numFmtId="0" fontId="35" fillId="0" borderId="87" xfId="4" applyFont="1" applyBorder="1" applyAlignment="1" applyProtection="1">
      <alignment horizontal="center" vertical="center" wrapText="1"/>
    </xf>
    <xf numFmtId="0" fontId="35" fillId="0" borderId="38" xfId="4" applyFont="1" applyBorder="1" applyAlignment="1" applyProtection="1">
      <alignment horizontal="center" vertical="center"/>
    </xf>
    <xf numFmtId="0" fontId="35" fillId="0" borderId="39" xfId="4" applyFont="1" applyBorder="1" applyAlignment="1" applyProtection="1">
      <alignment horizontal="center" vertical="center"/>
    </xf>
    <xf numFmtId="0" fontId="5" fillId="11" borderId="109" xfId="4" applyFont="1" applyFill="1" applyBorder="1" applyAlignment="1" applyProtection="1">
      <alignment horizontal="center" vertical="center" wrapText="1"/>
    </xf>
    <xf numFmtId="0" fontId="5" fillId="11" borderId="2" xfId="4" applyFont="1" applyFill="1" applyBorder="1" applyAlignment="1" applyProtection="1">
      <alignment horizontal="center" vertical="center" wrapText="1"/>
    </xf>
    <xf numFmtId="0" fontId="5" fillId="11" borderId="3" xfId="4" applyFont="1" applyFill="1" applyBorder="1" applyAlignment="1" applyProtection="1">
      <alignment horizontal="center" vertical="center" wrapText="1"/>
    </xf>
    <xf numFmtId="0" fontId="18" fillId="11" borderId="89" xfId="4" applyFont="1" applyFill="1" applyBorder="1" applyAlignment="1" applyProtection="1">
      <alignment horizontal="center" vertical="center"/>
    </xf>
    <xf numFmtId="0" fontId="18" fillId="11" borderId="90" xfId="4" applyFont="1" applyFill="1" applyBorder="1" applyAlignment="1" applyProtection="1">
      <alignment horizontal="center" vertical="center"/>
    </xf>
    <xf numFmtId="0" fontId="18" fillId="11" borderId="91" xfId="4" applyFont="1" applyFill="1" applyBorder="1" applyAlignment="1" applyProtection="1">
      <alignment horizontal="center" vertical="center"/>
    </xf>
    <xf numFmtId="0" fontId="18" fillId="11" borderId="88" xfId="4" applyFont="1" applyFill="1" applyBorder="1" applyAlignment="1" applyProtection="1">
      <alignment horizontal="center" vertical="center"/>
    </xf>
    <xf numFmtId="0" fontId="18" fillId="11" borderId="88" xfId="4" applyFont="1" applyFill="1" applyBorder="1" applyAlignment="1" applyProtection="1">
      <alignment horizontal="center" vertical="center" wrapText="1"/>
    </xf>
    <xf numFmtId="0" fontId="11" fillId="0" borderId="109" xfId="4" applyFont="1" applyBorder="1" applyAlignment="1" applyProtection="1">
      <alignment horizontal="left" vertical="top" wrapText="1"/>
    </xf>
    <xf numFmtId="0" fontId="11" fillId="0" borderId="2" xfId="4" applyFont="1" applyBorder="1" applyAlignment="1" applyProtection="1">
      <alignment horizontal="left" vertical="top" wrapText="1"/>
    </xf>
    <xf numFmtId="0" fontId="11" fillId="0" borderId="3" xfId="4" applyFont="1" applyBorder="1" applyAlignment="1" applyProtection="1">
      <alignment horizontal="left" vertical="top" wrapText="1"/>
    </xf>
    <xf numFmtId="0" fontId="11" fillId="0" borderId="97" xfId="4" applyFont="1" applyBorder="1" applyAlignment="1" applyProtection="1">
      <alignment horizontal="left" vertical="top" wrapText="1"/>
    </xf>
    <xf numFmtId="0" fontId="11" fillId="0" borderId="0" xfId="4" applyFont="1" applyAlignment="1" applyProtection="1">
      <alignment horizontal="left" vertical="top" wrapText="1"/>
    </xf>
    <xf numFmtId="0" fontId="11" fillId="0" borderId="11" xfId="4" applyFont="1" applyBorder="1" applyAlignment="1" applyProtection="1">
      <alignment horizontal="left" vertical="top" wrapText="1"/>
    </xf>
    <xf numFmtId="38" fontId="18" fillId="0" borderId="110" xfId="6" applyFont="1" applyFill="1" applyBorder="1" applyAlignment="1" applyProtection="1">
      <alignment vertical="center"/>
    </xf>
    <xf numFmtId="38" fontId="18" fillId="0" borderId="46" xfId="6" applyFont="1" applyFill="1" applyBorder="1" applyAlignment="1" applyProtection="1">
      <alignment vertical="center"/>
    </xf>
    <xf numFmtId="38" fontId="18" fillId="0" borderId="47" xfId="6" applyFont="1" applyFill="1" applyBorder="1" applyAlignment="1" applyProtection="1">
      <alignment vertical="center"/>
    </xf>
    <xf numFmtId="38" fontId="18" fillId="12" borderId="46" xfId="7" applyFont="1" applyFill="1" applyBorder="1" applyAlignment="1" applyProtection="1">
      <alignment horizontal="right" vertical="center"/>
    </xf>
    <xf numFmtId="38" fontId="18" fillId="12" borderId="19" xfId="7" applyFont="1" applyFill="1" applyBorder="1" applyAlignment="1" applyProtection="1">
      <alignment horizontal="right" vertical="center"/>
    </xf>
    <xf numFmtId="182" fontId="18" fillId="12" borderId="110" xfId="7" applyNumberFormat="1" applyFont="1" applyFill="1" applyBorder="1" applyAlignment="1" applyProtection="1">
      <alignment horizontal="right" vertical="center"/>
    </xf>
    <xf numFmtId="182" fontId="18" fillId="12" borderId="46" xfId="7" applyNumberFormat="1" applyFont="1" applyFill="1" applyBorder="1" applyAlignment="1" applyProtection="1">
      <alignment horizontal="right" vertical="center"/>
    </xf>
    <xf numFmtId="182" fontId="18" fillId="12" borderId="19" xfId="7" applyNumberFormat="1" applyFont="1" applyFill="1" applyBorder="1" applyAlignment="1" applyProtection="1">
      <alignment horizontal="right" vertical="center"/>
    </xf>
    <xf numFmtId="38" fontId="18" fillId="0" borderId="78" xfId="6" applyFont="1" applyFill="1" applyBorder="1" applyAlignment="1" applyProtection="1">
      <alignment vertical="center"/>
    </xf>
    <xf numFmtId="38" fontId="18" fillId="0" borderId="5" xfId="6" applyFont="1" applyFill="1" applyBorder="1" applyAlignment="1" applyProtection="1">
      <alignment vertical="center"/>
    </xf>
    <xf numFmtId="38" fontId="18" fillId="0" borderId="6" xfId="6" applyFont="1" applyFill="1" applyBorder="1" applyAlignment="1" applyProtection="1">
      <alignment vertical="center"/>
    </xf>
    <xf numFmtId="38" fontId="18" fillId="12" borderId="5" xfId="7" applyFont="1" applyFill="1" applyBorder="1" applyAlignment="1" applyProtection="1">
      <alignment horizontal="right" vertical="center"/>
    </xf>
    <xf numFmtId="38" fontId="18" fillId="12" borderId="70" xfId="7" applyFont="1" applyFill="1" applyBorder="1" applyAlignment="1" applyProtection="1">
      <alignment horizontal="right" vertical="center"/>
    </xf>
    <xf numFmtId="182" fontId="18" fillId="12" borderId="78" xfId="7" applyNumberFormat="1" applyFont="1" applyFill="1" applyBorder="1" applyAlignment="1" applyProtection="1">
      <alignment horizontal="right" vertical="center"/>
    </xf>
    <xf numFmtId="182" fontId="18" fillId="12" borderId="5" xfId="7" applyNumberFormat="1" applyFont="1" applyFill="1" applyBorder="1" applyAlignment="1" applyProtection="1">
      <alignment horizontal="right" vertical="center"/>
    </xf>
    <xf numFmtId="182" fontId="18" fillId="12" borderId="70" xfId="7" applyNumberFormat="1" applyFont="1" applyFill="1" applyBorder="1" applyAlignment="1" applyProtection="1">
      <alignment horizontal="right" vertical="center"/>
    </xf>
    <xf numFmtId="0" fontId="11" fillId="0" borderId="97" xfId="4" applyFont="1" applyBorder="1" applyAlignment="1" applyProtection="1">
      <alignment horizontal="left" vertical="center" wrapText="1"/>
    </xf>
    <xf numFmtId="0" fontId="11" fillId="0" borderId="0" xfId="4" applyFont="1" applyAlignment="1" applyProtection="1">
      <alignment horizontal="left" vertical="center" wrapText="1"/>
    </xf>
    <xf numFmtId="0" fontId="11" fillId="0" borderId="11" xfId="4" applyFont="1" applyBorder="1" applyAlignment="1" applyProtection="1">
      <alignment horizontal="left" vertical="center" wrapText="1"/>
    </xf>
    <xf numFmtId="38" fontId="35" fillId="0" borderId="109" xfId="6" applyFont="1" applyFill="1" applyBorder="1" applyAlignment="1" applyProtection="1">
      <alignment horizontal="center" vertical="center"/>
    </xf>
    <xf numFmtId="38" fontId="35" fillId="0" borderId="2" xfId="6" applyFont="1" applyFill="1" applyBorder="1" applyAlignment="1" applyProtection="1">
      <alignment horizontal="center" vertical="center"/>
    </xf>
    <xf numFmtId="38" fontId="35" fillId="0" borderId="3" xfId="6" applyFont="1" applyFill="1" applyBorder="1" applyAlignment="1" applyProtection="1">
      <alignment horizontal="center" vertical="center"/>
    </xf>
    <xf numFmtId="38" fontId="35" fillId="12" borderId="109" xfId="7" applyFont="1" applyFill="1" applyBorder="1" applyAlignment="1" applyProtection="1">
      <alignment horizontal="right" vertical="center" indent="16"/>
    </xf>
    <xf numFmtId="38" fontId="35" fillId="12" borderId="2" xfId="7" applyFont="1" applyFill="1" applyBorder="1" applyAlignment="1" applyProtection="1">
      <alignment horizontal="right" vertical="center" indent="16"/>
    </xf>
    <xf numFmtId="38" fontId="35" fillId="12" borderId="113" xfId="7" applyFont="1" applyFill="1" applyBorder="1" applyAlignment="1" applyProtection="1">
      <alignment horizontal="right" vertical="center" indent="16"/>
    </xf>
    <xf numFmtId="0" fontId="11" fillId="0" borderId="116" xfId="4" applyFont="1" applyBorder="1" applyAlignment="1" applyProtection="1">
      <alignment horizontal="left" vertical="top" wrapText="1"/>
    </xf>
    <xf numFmtId="0" fontId="11" fillId="0" borderId="13" xfId="4" applyFont="1" applyBorder="1" applyAlignment="1" applyProtection="1">
      <alignment horizontal="left" vertical="top" wrapText="1"/>
    </xf>
    <xf numFmtId="0" fontId="11" fillId="0" borderId="14" xfId="4" applyFont="1" applyBorder="1" applyAlignment="1" applyProtection="1">
      <alignment horizontal="left" vertical="top" wrapText="1"/>
    </xf>
    <xf numFmtId="38" fontId="35" fillId="0" borderId="85" xfId="6" applyFont="1" applyFill="1" applyBorder="1" applyAlignment="1" applyProtection="1">
      <alignment horizontal="center" vertical="center"/>
    </xf>
    <xf numFmtId="38" fontId="35" fillId="0" borderId="8" xfId="6" applyFont="1" applyFill="1" applyBorder="1" applyAlignment="1" applyProtection="1">
      <alignment horizontal="center" vertical="center"/>
    </xf>
    <xf numFmtId="38" fontId="35" fillId="0" borderId="9" xfId="6" applyFont="1" applyFill="1" applyBorder="1" applyAlignment="1" applyProtection="1">
      <alignment horizontal="center" vertical="center"/>
    </xf>
    <xf numFmtId="38" fontId="35" fillId="12" borderId="8" xfId="7" applyFont="1" applyFill="1" applyBorder="1" applyAlignment="1" applyProtection="1">
      <alignment horizontal="right" vertical="center" indent="16"/>
    </xf>
    <xf numFmtId="38" fontId="35" fillId="12" borderId="26" xfId="7" applyFont="1" applyFill="1" applyBorder="1" applyAlignment="1" applyProtection="1">
      <alignment horizontal="right" vertical="center" indent="16"/>
    </xf>
    <xf numFmtId="38" fontId="35" fillId="5" borderId="89" xfId="6" applyFont="1" applyFill="1" applyBorder="1" applyAlignment="1" applyProtection="1">
      <alignment horizontal="center" vertical="center"/>
    </xf>
    <xf numFmtId="38" fontId="35" fillId="5" borderId="90" xfId="6" applyFont="1" applyFill="1" applyBorder="1" applyAlignment="1" applyProtection="1">
      <alignment horizontal="center" vertical="center"/>
    </xf>
    <xf numFmtId="38" fontId="35" fillId="5" borderId="91" xfId="6" applyFont="1" applyFill="1" applyBorder="1" applyAlignment="1" applyProtection="1">
      <alignment horizontal="center" vertical="center"/>
    </xf>
    <xf numFmtId="38" fontId="35" fillId="12" borderId="89" xfId="7" applyFont="1" applyFill="1" applyBorder="1" applyAlignment="1" applyProtection="1">
      <alignment horizontal="right" vertical="center" indent="16"/>
    </xf>
    <xf numFmtId="38" fontId="35" fillId="12" borderId="90" xfId="7" applyFont="1" applyFill="1" applyBorder="1" applyAlignment="1" applyProtection="1">
      <alignment horizontal="right" vertical="center" indent="16"/>
    </xf>
    <xf numFmtId="38" fontId="35" fillId="12" borderId="111" xfId="7" applyFont="1" applyFill="1" applyBorder="1" applyAlignment="1" applyProtection="1">
      <alignment horizontal="right" vertical="center" indent="16"/>
    </xf>
    <xf numFmtId="38" fontId="18" fillId="5" borderId="89" xfId="6" applyFont="1" applyFill="1" applyBorder="1" applyAlignment="1" applyProtection="1">
      <alignment horizontal="center" vertical="center"/>
    </xf>
    <xf numFmtId="38" fontId="18" fillId="5" borderId="90" xfId="6" applyFont="1" applyFill="1" applyBorder="1" applyAlignment="1" applyProtection="1">
      <alignment horizontal="center" vertical="center"/>
    </xf>
    <xf numFmtId="38" fontId="18" fillId="5" borderId="91" xfId="6" applyFont="1" applyFill="1" applyBorder="1" applyAlignment="1" applyProtection="1">
      <alignment horizontal="center" vertical="center"/>
    </xf>
    <xf numFmtId="38" fontId="18" fillId="5" borderId="90" xfId="7" applyFont="1" applyFill="1" applyBorder="1" applyAlignment="1" applyProtection="1">
      <alignment horizontal="right" vertical="center" shrinkToFit="1"/>
    </xf>
    <xf numFmtId="38" fontId="18" fillId="5" borderId="111" xfId="7" applyFont="1" applyFill="1" applyBorder="1" applyAlignment="1" applyProtection="1">
      <alignment horizontal="right" vertical="center" shrinkToFit="1"/>
    </xf>
    <xf numFmtId="182" fontId="18" fillId="5" borderId="89" xfId="7" applyNumberFormat="1" applyFont="1" applyFill="1" applyBorder="1" applyAlignment="1" applyProtection="1">
      <alignment horizontal="right" vertical="center"/>
    </xf>
    <xf numFmtId="182" fontId="18" fillId="5" borderId="90" xfId="7" applyNumberFormat="1" applyFont="1" applyFill="1" applyBorder="1" applyAlignment="1" applyProtection="1">
      <alignment horizontal="right" vertical="center"/>
    </xf>
    <xf numFmtId="182" fontId="18" fillId="5" borderId="111" xfId="7" applyNumberFormat="1" applyFont="1" applyFill="1" applyBorder="1" applyAlignment="1" applyProtection="1">
      <alignment horizontal="right" vertical="center"/>
    </xf>
    <xf numFmtId="38" fontId="32" fillId="0" borderId="90" xfId="7" applyFont="1" applyFill="1" applyBorder="1" applyAlignment="1" applyProtection="1">
      <alignment horizontal="center" vertical="center"/>
    </xf>
    <xf numFmtId="0" fontId="35" fillId="11" borderId="89" xfId="4" applyFont="1" applyFill="1" applyBorder="1" applyAlignment="1" applyProtection="1">
      <alignment horizontal="center" vertical="center"/>
    </xf>
    <xf numFmtId="0" fontId="35" fillId="11" borderId="90" xfId="4" applyFont="1" applyFill="1" applyBorder="1" applyAlignment="1" applyProtection="1">
      <alignment horizontal="center" vertical="center"/>
    </xf>
    <xf numFmtId="0" fontId="35" fillId="11" borderId="91" xfId="4" applyFont="1" applyFill="1" applyBorder="1" applyAlignment="1" applyProtection="1">
      <alignment horizontal="center" vertical="center"/>
    </xf>
    <xf numFmtId="0" fontId="18" fillId="0" borderId="122" xfId="4" applyFont="1" applyBorder="1" applyAlignment="1" applyProtection="1">
      <alignment horizontal="center" vertical="center" wrapText="1"/>
    </xf>
    <xf numFmtId="0" fontId="18" fillId="0" borderId="128" xfId="4" applyFont="1" applyBorder="1" applyAlignment="1" applyProtection="1">
      <alignment horizontal="center" vertical="center" wrapText="1"/>
    </xf>
    <xf numFmtId="0" fontId="18" fillId="0" borderId="123" xfId="4" applyFont="1" applyBorder="1" applyAlignment="1" applyProtection="1">
      <alignment horizontal="center" vertical="center"/>
    </xf>
    <xf numFmtId="0" fontId="18" fillId="0" borderId="124" xfId="4" applyFont="1" applyBorder="1" applyAlignment="1" applyProtection="1">
      <alignment horizontal="center" vertical="center"/>
    </xf>
    <xf numFmtId="0" fontId="18" fillId="0" borderId="126" xfId="4" applyFont="1" applyBorder="1" applyAlignment="1" applyProtection="1">
      <alignment horizontal="center" vertical="center"/>
    </xf>
    <xf numFmtId="0" fontId="18" fillId="0" borderId="129" xfId="4" applyFont="1" applyBorder="1" applyAlignment="1" applyProtection="1">
      <alignment horizontal="center" vertical="center"/>
    </xf>
    <xf numFmtId="0" fontId="18" fillId="0" borderId="130" xfId="4" applyFont="1" applyBorder="1" applyAlignment="1" applyProtection="1">
      <alignment horizontal="center" vertical="center"/>
    </xf>
    <xf numFmtId="0" fontId="18" fillId="0" borderId="133" xfId="4" applyFont="1" applyBorder="1" applyAlignment="1" applyProtection="1">
      <alignment horizontal="center" vertical="center"/>
    </xf>
    <xf numFmtId="38" fontId="5" fillId="14" borderId="136" xfId="5" applyNumberFormat="1" applyFont="1" applyFill="1" applyBorder="1" applyAlignment="1" applyProtection="1">
      <alignment horizontal="right" vertical="center" shrinkToFit="1"/>
      <protection locked="0"/>
    </xf>
    <xf numFmtId="38" fontId="5" fillId="14" borderId="137" xfId="5" applyNumberFormat="1" applyFont="1" applyFill="1" applyBorder="1" applyAlignment="1" applyProtection="1">
      <alignment horizontal="right" vertical="center" shrinkToFit="1"/>
      <protection locked="0"/>
    </xf>
    <xf numFmtId="180" fontId="18" fillId="12" borderId="139" xfId="4" applyNumberFormat="1" applyFont="1" applyFill="1" applyBorder="1" applyAlignment="1" applyProtection="1">
      <alignment horizontal="right" vertical="center"/>
    </xf>
    <xf numFmtId="180" fontId="18" fillId="12" borderId="136" xfId="4" applyNumberFormat="1" applyFont="1" applyFill="1" applyBorder="1" applyAlignment="1" applyProtection="1">
      <alignment horizontal="right" vertical="center"/>
    </xf>
    <xf numFmtId="180" fontId="18" fillId="12" borderId="137" xfId="4" applyNumberFormat="1" applyFont="1" applyFill="1" applyBorder="1" applyAlignment="1" applyProtection="1">
      <alignment horizontal="right" vertical="center"/>
    </xf>
    <xf numFmtId="0" fontId="5" fillId="11" borderId="117" xfId="4" applyFont="1" applyFill="1" applyBorder="1" applyAlignment="1" applyProtection="1">
      <alignment horizontal="center" vertical="center"/>
    </xf>
    <xf numFmtId="0" fontId="5" fillId="11" borderId="118" xfId="4" applyFont="1" applyFill="1" applyBorder="1" applyAlignment="1" applyProtection="1">
      <alignment horizontal="center" vertical="center"/>
    </xf>
    <xf numFmtId="0" fontId="5" fillId="11" borderId="119" xfId="4" applyFont="1" applyFill="1" applyBorder="1" applyAlignment="1" applyProtection="1">
      <alignment horizontal="center" vertical="center"/>
    </xf>
    <xf numFmtId="0" fontId="18" fillId="0" borderId="120" xfId="4" applyFont="1" applyBorder="1" applyAlignment="1" applyProtection="1">
      <alignment horizontal="center" vertical="center" wrapText="1"/>
    </xf>
    <xf numFmtId="0" fontId="18" fillId="0" borderId="127" xfId="4" applyFont="1" applyBorder="1" applyAlignment="1" applyProtection="1">
      <alignment horizontal="center" vertical="center"/>
    </xf>
    <xf numFmtId="0" fontId="18" fillId="0" borderId="121" xfId="4" applyFont="1" applyBorder="1" applyAlignment="1" applyProtection="1">
      <alignment horizontal="center" vertical="center" wrapText="1"/>
    </xf>
    <xf numFmtId="0" fontId="18" fillId="0" borderId="20" xfId="4" applyFont="1" applyBorder="1" applyAlignment="1" applyProtection="1">
      <alignment horizontal="center" vertical="center" wrapText="1"/>
    </xf>
    <xf numFmtId="0" fontId="18" fillId="0" borderId="27" xfId="4" applyFont="1" applyBorder="1" applyAlignment="1" applyProtection="1">
      <alignment horizontal="center" vertical="center" wrapText="1"/>
    </xf>
    <xf numFmtId="0" fontId="18" fillId="0" borderId="49" xfId="4" applyFont="1" applyBorder="1" applyAlignment="1" applyProtection="1">
      <alignment horizontal="center" vertical="center" wrapText="1"/>
    </xf>
    <xf numFmtId="0" fontId="18" fillId="0" borderId="50" xfId="4" applyFont="1" applyBorder="1" applyAlignment="1" applyProtection="1">
      <alignment horizontal="center" vertical="center" wrapText="1"/>
    </xf>
    <xf numFmtId="0" fontId="18" fillId="0" borderId="125" xfId="4" applyFont="1" applyBorder="1" applyAlignment="1" applyProtection="1">
      <alignment horizontal="center" vertical="center"/>
    </xf>
    <xf numFmtId="0" fontId="18" fillId="0" borderId="131" xfId="4" applyFont="1" applyBorder="1" applyAlignment="1" applyProtection="1">
      <alignment horizontal="center" vertical="center"/>
    </xf>
    <xf numFmtId="0" fontId="18" fillId="0" borderId="49" xfId="4" applyFont="1" applyBorder="1" applyAlignment="1" applyProtection="1">
      <alignment horizontal="center" vertical="center"/>
    </xf>
    <xf numFmtId="0" fontId="18" fillId="0" borderId="132" xfId="4" applyFont="1" applyBorder="1" applyAlignment="1" applyProtection="1">
      <alignment horizontal="center" vertical="center"/>
    </xf>
    <xf numFmtId="38" fontId="42" fillId="15" borderId="5" xfId="5" applyNumberFormat="1" applyFont="1" applyFill="1" applyBorder="1" applyAlignment="1" applyProtection="1">
      <alignment horizontal="right" vertical="center" shrinkToFit="1"/>
      <protection locked="0"/>
    </xf>
    <xf numFmtId="38" fontId="42" fillId="15" borderId="70" xfId="5" applyNumberFormat="1" applyFont="1" applyFill="1" applyBorder="1" applyAlignment="1" applyProtection="1">
      <alignment horizontal="right" vertical="center" shrinkToFit="1"/>
      <protection locked="0"/>
    </xf>
    <xf numFmtId="180" fontId="18" fillId="12" borderId="30" xfId="4" applyNumberFormat="1" applyFont="1" applyFill="1" applyBorder="1" applyAlignment="1" applyProtection="1">
      <alignment horizontal="right" vertical="center"/>
    </xf>
    <xf numFmtId="180" fontId="18" fillId="12" borderId="5" xfId="4" applyNumberFormat="1" applyFont="1" applyFill="1" applyBorder="1" applyAlignment="1" applyProtection="1">
      <alignment horizontal="right" vertical="center"/>
    </xf>
    <xf numFmtId="180" fontId="18" fillId="12" borderId="70" xfId="4" applyNumberFormat="1" applyFont="1" applyFill="1" applyBorder="1" applyAlignment="1" applyProtection="1">
      <alignment horizontal="right" vertical="center"/>
    </xf>
    <xf numFmtId="38" fontId="42" fillId="15" borderId="8" xfId="5" applyNumberFormat="1" applyFont="1" applyFill="1" applyBorder="1" applyAlignment="1" applyProtection="1">
      <alignment horizontal="right" vertical="center" shrinkToFit="1"/>
      <protection locked="0"/>
    </xf>
    <xf numFmtId="38" fontId="42" fillId="15" borderId="26" xfId="5" applyNumberFormat="1" applyFont="1" applyFill="1" applyBorder="1" applyAlignment="1" applyProtection="1">
      <alignment horizontal="right" vertical="center" shrinkToFit="1"/>
      <protection locked="0"/>
    </xf>
    <xf numFmtId="180" fontId="18" fillId="12" borderId="64" xfId="4" applyNumberFormat="1" applyFont="1" applyFill="1" applyBorder="1" applyAlignment="1" applyProtection="1">
      <alignment horizontal="right" vertical="center"/>
    </xf>
    <xf numFmtId="180" fontId="18" fillId="12" borderId="8" xfId="4" applyNumberFormat="1" applyFont="1" applyFill="1" applyBorder="1" applyAlignment="1" applyProtection="1">
      <alignment horizontal="right" vertical="center"/>
    </xf>
    <xf numFmtId="180" fontId="18" fillId="12" borderId="26" xfId="4" applyNumberFormat="1" applyFont="1" applyFill="1" applyBorder="1" applyAlignment="1" applyProtection="1">
      <alignment horizontal="right" vertical="center"/>
    </xf>
    <xf numFmtId="38" fontId="42" fillId="15" borderId="148" xfId="5" applyNumberFormat="1" applyFont="1" applyFill="1" applyBorder="1" applyAlignment="1" applyProtection="1">
      <alignment horizontal="right" vertical="center" shrinkToFit="1"/>
      <protection locked="0"/>
    </xf>
    <xf numFmtId="38" fontId="42" fillId="15" borderId="146" xfId="5" applyNumberFormat="1" applyFont="1" applyFill="1" applyBorder="1" applyAlignment="1" applyProtection="1">
      <alignment horizontal="right" vertical="center" shrinkToFit="1"/>
      <protection locked="0"/>
    </xf>
    <xf numFmtId="180" fontId="18" fillId="12" borderId="147" xfId="4" applyNumberFormat="1" applyFont="1" applyFill="1" applyBorder="1" applyAlignment="1" applyProtection="1">
      <alignment horizontal="right" vertical="center"/>
    </xf>
    <xf numFmtId="180" fontId="18" fillId="12" borderId="148" xfId="4" applyNumberFormat="1" applyFont="1" applyFill="1" applyBorder="1" applyAlignment="1" applyProtection="1">
      <alignment horizontal="right" vertical="center"/>
    </xf>
    <xf numFmtId="180" fontId="18" fillId="12" borderId="146" xfId="4" applyNumberFormat="1" applyFont="1" applyFill="1" applyBorder="1" applyAlignment="1" applyProtection="1">
      <alignment horizontal="right" vertical="center"/>
    </xf>
    <xf numFmtId="38" fontId="42" fillId="15" borderId="0" xfId="5" applyNumberFormat="1" applyFont="1" applyFill="1" applyAlignment="1" applyProtection="1">
      <alignment horizontal="right" vertical="center" shrinkToFit="1"/>
      <protection locked="0"/>
    </xf>
    <xf numFmtId="38" fontId="42" fillId="15" borderId="33" xfId="5" applyNumberFormat="1" applyFont="1" applyFill="1" applyBorder="1" applyAlignment="1" applyProtection="1">
      <alignment horizontal="right" vertical="center" shrinkToFit="1"/>
      <protection locked="0"/>
    </xf>
    <xf numFmtId="180" fontId="18" fillId="12" borderId="71" xfId="4" applyNumberFormat="1" applyFont="1" applyFill="1" applyBorder="1" applyAlignment="1" applyProtection="1">
      <alignment horizontal="right" vertical="center"/>
    </xf>
    <xf numFmtId="180" fontId="18" fillId="12" borderId="0" xfId="4" applyNumberFormat="1" applyFont="1" applyFill="1" applyAlignment="1" applyProtection="1">
      <alignment horizontal="right" vertical="center"/>
    </xf>
    <xf numFmtId="180" fontId="18" fillId="12" borderId="33" xfId="4" applyNumberFormat="1" applyFont="1" applyFill="1" applyBorder="1" applyAlignment="1" applyProtection="1">
      <alignment horizontal="right" vertical="center"/>
    </xf>
    <xf numFmtId="0" fontId="43" fillId="11" borderId="89" xfId="8" applyFont="1" applyFill="1" applyBorder="1" applyAlignment="1" applyProtection="1">
      <alignment horizontal="center" vertical="center"/>
    </xf>
    <xf numFmtId="0" fontId="43" fillId="11" borderId="90" xfId="8" applyFont="1" applyFill="1" applyBorder="1" applyAlignment="1" applyProtection="1">
      <alignment horizontal="center" vertical="center"/>
    </xf>
    <xf numFmtId="0" fontId="43" fillId="11" borderId="91" xfId="8" applyFont="1" applyFill="1" applyBorder="1" applyAlignment="1" applyProtection="1">
      <alignment horizontal="center" vertical="center"/>
    </xf>
    <xf numFmtId="0" fontId="35" fillId="5" borderId="153" xfId="8" applyFont="1" applyFill="1" applyBorder="1" applyAlignment="1" applyProtection="1">
      <alignment horizontal="center" vertical="center"/>
    </xf>
    <xf numFmtId="0" fontId="35" fillId="5" borderId="16" xfId="8" applyFont="1" applyFill="1" applyBorder="1" applyAlignment="1" applyProtection="1">
      <alignment horizontal="center" vertical="center"/>
    </xf>
    <xf numFmtId="0" fontId="18" fillId="5" borderId="45" xfId="8" applyFont="1" applyFill="1" applyBorder="1" applyAlignment="1" applyProtection="1">
      <alignment horizontal="center" vertical="center" wrapText="1"/>
    </xf>
    <xf numFmtId="0" fontId="18" fillId="5" borderId="19" xfId="8" applyFont="1" applyFill="1" applyBorder="1" applyAlignment="1" applyProtection="1">
      <alignment horizontal="center" vertical="center" wrapText="1"/>
    </xf>
    <xf numFmtId="0" fontId="35" fillId="16" borderId="153" xfId="8" applyFont="1" applyFill="1" applyBorder="1" applyAlignment="1" applyProtection="1">
      <alignment horizontal="center" vertical="center"/>
    </xf>
    <xf numFmtId="0" fontId="35" fillId="16" borderId="16" xfId="8" applyFont="1" applyFill="1" applyBorder="1" applyAlignment="1" applyProtection="1">
      <alignment horizontal="center" vertical="center"/>
    </xf>
    <xf numFmtId="0" fontId="35" fillId="16" borderId="17" xfId="8" applyFont="1" applyFill="1" applyBorder="1" applyAlignment="1" applyProtection="1">
      <alignment horizontal="center" vertical="center"/>
    </xf>
    <xf numFmtId="0" fontId="35" fillId="0" borderId="76" xfId="8" applyFont="1" applyBorder="1" applyAlignment="1" applyProtection="1">
      <alignment horizontal="center" vertical="center"/>
    </xf>
    <xf numFmtId="0" fontId="35" fillId="0" borderId="50" xfId="8" applyFont="1" applyBorder="1" applyAlignment="1" applyProtection="1">
      <alignment horizontal="center" vertical="center"/>
    </xf>
    <xf numFmtId="38" fontId="35" fillId="12" borderId="154" xfId="8" applyNumberFormat="1" applyFont="1" applyFill="1" applyBorder="1" applyAlignment="1" applyProtection="1">
      <alignment horizontal="center" vertical="center"/>
    </xf>
    <xf numFmtId="38" fontId="35" fillId="12" borderId="155" xfId="8" applyNumberFormat="1" applyFont="1" applyFill="1" applyBorder="1" applyAlignment="1" applyProtection="1">
      <alignment horizontal="center" vertical="center"/>
    </xf>
    <xf numFmtId="0" fontId="35" fillId="5" borderId="75" xfId="8" applyFont="1" applyFill="1" applyBorder="1" applyAlignment="1" applyProtection="1">
      <alignment horizontal="center" vertical="center"/>
    </xf>
    <xf numFmtId="0" fontId="35" fillId="5" borderId="57" xfId="8" applyFont="1" applyFill="1" applyBorder="1" applyAlignment="1" applyProtection="1">
      <alignment horizontal="center" vertical="center"/>
    </xf>
    <xf numFmtId="0" fontId="35" fillId="5" borderId="57" xfId="8" applyFont="1" applyFill="1" applyBorder="1" applyAlignment="1" applyProtection="1">
      <alignment horizontal="center" vertical="center" wrapText="1"/>
    </xf>
    <xf numFmtId="0" fontId="35" fillId="5" borderId="69" xfId="8" applyFont="1" applyFill="1" applyBorder="1" applyAlignment="1" applyProtection="1">
      <alignment horizontal="center" vertical="center" wrapText="1"/>
    </xf>
    <xf numFmtId="0" fontId="35" fillId="16" borderId="157" xfId="8" applyFont="1" applyFill="1" applyBorder="1" applyAlignment="1" applyProtection="1">
      <alignment horizontal="center" vertical="center"/>
    </xf>
    <xf numFmtId="0" fontId="35" fillId="16" borderId="158" xfId="8" applyFont="1" applyFill="1" applyBorder="1" applyAlignment="1" applyProtection="1">
      <alignment horizontal="center" vertical="center"/>
    </xf>
    <xf numFmtId="38" fontId="35" fillId="12" borderId="159" xfId="6" applyFont="1" applyFill="1" applyBorder="1" applyAlignment="1" applyProtection="1">
      <alignment horizontal="center" vertical="center" wrapText="1" shrinkToFit="1"/>
    </xf>
    <xf numFmtId="38" fontId="35" fillId="12" borderId="160" xfId="6" applyFont="1" applyFill="1" applyBorder="1" applyAlignment="1" applyProtection="1">
      <alignment horizontal="center" vertical="center" wrapText="1" shrinkToFit="1"/>
    </xf>
    <xf numFmtId="0" fontId="35" fillId="0" borderId="75" xfId="8" applyFont="1" applyBorder="1" applyProtection="1">
      <alignment vertical="center"/>
    </xf>
    <xf numFmtId="0" fontId="35" fillId="0" borderId="57" xfId="8" applyFont="1" applyBorder="1" applyProtection="1">
      <alignment vertical="center"/>
    </xf>
    <xf numFmtId="38" fontId="11" fillId="6" borderId="57" xfId="6" applyFont="1" applyFill="1" applyBorder="1" applyAlignment="1" applyProtection="1">
      <alignment horizontal="center" vertical="center"/>
      <protection locked="0"/>
    </xf>
    <xf numFmtId="0" fontId="11" fillId="0" borderId="57" xfId="8" applyFont="1" applyBorder="1" applyAlignment="1" applyProtection="1">
      <alignment horizontal="center" vertical="center"/>
    </xf>
    <xf numFmtId="0" fontId="11" fillId="0" borderId="69" xfId="8" applyFont="1" applyBorder="1" applyAlignment="1" applyProtection="1">
      <alignment horizontal="center" vertical="center"/>
    </xf>
    <xf numFmtId="0" fontId="35" fillId="0" borderId="86" xfId="8" applyFont="1" applyBorder="1" applyAlignment="1" applyProtection="1">
      <alignment horizontal="center" vertical="center"/>
    </xf>
    <xf numFmtId="0" fontId="35" fillId="0" borderId="165" xfId="8" applyFont="1" applyBorder="1" applyAlignment="1" applyProtection="1">
      <alignment horizontal="center" vertical="center"/>
    </xf>
    <xf numFmtId="38" fontId="35" fillId="0" borderId="37" xfId="6" applyFont="1" applyFill="1" applyBorder="1" applyAlignment="1" applyProtection="1">
      <alignment horizontal="center" vertical="center"/>
    </xf>
    <xf numFmtId="38" fontId="35" fillId="0" borderId="166" xfId="6" applyFont="1" applyFill="1" applyBorder="1" applyAlignment="1" applyProtection="1">
      <alignment horizontal="center" vertical="center"/>
    </xf>
    <xf numFmtId="0" fontId="35" fillId="0" borderId="86" xfId="8" applyFont="1" applyBorder="1" applyProtection="1">
      <alignment vertical="center"/>
    </xf>
    <xf numFmtId="0" fontId="35" fillId="0" borderId="165" xfId="8" applyFont="1" applyBorder="1" applyProtection="1">
      <alignment vertical="center"/>
    </xf>
    <xf numFmtId="38" fontId="11" fillId="0" borderId="165" xfId="6" applyFont="1" applyBorder="1" applyAlignment="1" applyProtection="1">
      <alignment horizontal="center" vertical="center"/>
    </xf>
    <xf numFmtId="0" fontId="11" fillId="0" borderId="165" xfId="8" applyFont="1" applyBorder="1" applyAlignment="1" applyProtection="1">
      <alignment horizontal="center" vertical="center"/>
    </xf>
    <xf numFmtId="0" fontId="11" fillId="0" borderId="115" xfId="8" applyFont="1" applyBorder="1" applyAlignment="1" applyProtection="1">
      <alignment horizontal="center" vertical="center"/>
    </xf>
    <xf numFmtId="0" fontId="35" fillId="0" borderId="84" xfId="8" applyFont="1" applyBorder="1" applyAlignment="1" applyProtection="1">
      <alignment horizontal="center" vertical="center"/>
    </xf>
    <xf numFmtId="0" fontId="35" fillId="0" borderId="49" xfId="8" applyFont="1" applyBorder="1" applyAlignment="1" applyProtection="1">
      <alignment horizontal="center" vertical="center"/>
    </xf>
    <xf numFmtId="0" fontId="35" fillId="6" borderId="162" xfId="8" applyFont="1" applyFill="1" applyBorder="1" applyAlignment="1" applyProtection="1">
      <alignment horizontal="center" vertical="center"/>
      <protection locked="0"/>
    </xf>
    <xf numFmtId="0" fontId="35" fillId="6" borderId="163" xfId="8" applyFont="1" applyFill="1" applyBorder="1" applyAlignment="1" applyProtection="1">
      <alignment horizontal="center" vertical="center"/>
      <protection locked="0"/>
    </xf>
    <xf numFmtId="0" fontId="35" fillId="0" borderId="75" xfId="8" applyFont="1" applyBorder="1" applyAlignment="1" applyProtection="1">
      <alignment horizontal="center" vertical="center"/>
    </xf>
    <xf numFmtId="0" fontId="35" fillId="0" borderId="57" xfId="8" applyFont="1" applyBorder="1" applyAlignment="1" applyProtection="1">
      <alignment horizontal="center" vertical="center"/>
    </xf>
    <xf numFmtId="0" fontId="35" fillId="6" borderId="30" xfId="8" applyFont="1" applyFill="1" applyBorder="1" applyAlignment="1" applyProtection="1">
      <alignment horizontal="center" vertical="center"/>
      <protection locked="0"/>
    </xf>
    <xf numFmtId="0" fontId="35" fillId="6" borderId="70" xfId="8" applyFont="1" applyFill="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49" fillId="0" borderId="0" xfId="0" applyFont="1" applyProtection="1">
      <alignment vertical="center"/>
      <protection locked="0"/>
    </xf>
    <xf numFmtId="0" fontId="50" fillId="0" borderId="57" xfId="0" applyFont="1" applyBorder="1" applyAlignment="1" applyProtection="1">
      <alignment horizontal="center" vertical="center" shrinkToFit="1"/>
      <protection locked="0"/>
    </xf>
    <xf numFmtId="0" fontId="50" fillId="12" borderId="57" xfId="0" applyFont="1" applyFill="1" applyBorder="1" applyAlignment="1">
      <alignment horizontal="left" vertical="center" shrinkToFit="1"/>
    </xf>
    <xf numFmtId="0" fontId="51" fillId="0" borderId="57" xfId="0" applyFont="1" applyBorder="1" applyAlignment="1" applyProtection="1">
      <alignment horizontal="center" vertical="center"/>
      <protection locked="0"/>
    </xf>
    <xf numFmtId="0" fontId="51" fillId="0" borderId="69" xfId="0" applyFont="1" applyBorder="1" applyAlignment="1" applyProtection="1">
      <alignment horizontal="center" vertical="center"/>
      <protection locked="0"/>
    </xf>
    <xf numFmtId="0" fontId="3" fillId="0" borderId="15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165" xfId="0" applyFont="1" applyBorder="1" applyAlignment="1" applyProtection="1">
      <alignment horizontal="center" vertical="center"/>
      <protection locked="0"/>
    </xf>
    <xf numFmtId="0" fontId="3" fillId="0" borderId="115"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51" fillId="0" borderId="16"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78"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70"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3" fillId="6" borderId="85"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74"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center" vertical="center" wrapText="1"/>
      <protection locked="0"/>
    </xf>
    <xf numFmtId="0" fontId="3" fillId="6" borderId="97"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3" fillId="6" borderId="85"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74"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3" fillId="0" borderId="0" xfId="2" applyFont="1" applyFill="1" applyAlignment="1" applyProtection="1">
      <alignment vertical="center" wrapText="1"/>
      <protection locked="0"/>
    </xf>
    <xf numFmtId="0" fontId="3" fillId="0" borderId="0" xfId="2" applyFont="1" applyFill="1" applyAlignment="1" applyProtection="1">
      <alignment vertical="center"/>
      <protection locked="0"/>
    </xf>
    <xf numFmtId="0" fontId="55" fillId="8" borderId="85" xfId="0" applyFont="1" applyFill="1" applyBorder="1" applyAlignment="1" applyProtection="1">
      <alignment horizontal="left" vertical="center" wrapText="1"/>
      <protection locked="0"/>
    </xf>
    <xf numFmtId="0" fontId="55" fillId="8" borderId="8" xfId="0" applyFont="1" applyFill="1" applyBorder="1" applyAlignment="1" applyProtection="1">
      <alignment horizontal="left" vertical="center"/>
      <protection locked="0"/>
    </xf>
    <xf numFmtId="0" fontId="55" fillId="8" borderId="74" xfId="0" applyFont="1" applyFill="1" applyBorder="1" applyAlignment="1" applyProtection="1">
      <alignment horizontal="left" vertical="center"/>
      <protection locked="0"/>
    </xf>
    <xf numFmtId="0" fontId="55" fillId="8" borderId="22" xfId="0" applyFont="1" applyFill="1" applyBorder="1" applyAlignment="1" applyProtection="1">
      <alignment horizontal="left" vertical="center"/>
      <protection locked="0"/>
    </xf>
    <xf numFmtId="0" fontId="55" fillId="8" borderId="8" xfId="0" applyFont="1" applyFill="1" applyBorder="1" applyAlignment="1" applyProtection="1">
      <alignment horizontal="left" vertical="center" wrapText="1"/>
      <protection locked="0"/>
    </xf>
    <xf numFmtId="0" fontId="55" fillId="8" borderId="79" xfId="0" applyFont="1" applyFill="1" applyBorder="1" applyAlignment="1" applyProtection="1">
      <alignment horizontal="left" vertical="center" wrapText="1"/>
      <protection locked="0"/>
    </xf>
    <xf numFmtId="0" fontId="55" fillId="8" borderId="74" xfId="0" applyFont="1" applyFill="1" applyBorder="1" applyAlignment="1" applyProtection="1">
      <alignment horizontal="left" vertical="center" wrapText="1"/>
      <protection locked="0"/>
    </xf>
    <xf numFmtId="0" fontId="55" fillId="8" borderId="22" xfId="0" applyFont="1" applyFill="1" applyBorder="1" applyAlignment="1" applyProtection="1">
      <alignment horizontal="left" vertical="center" wrapText="1"/>
      <protection locked="0"/>
    </xf>
    <xf numFmtId="0" fontId="55" fillId="8" borderId="23" xfId="0" applyFont="1" applyFill="1" applyBorder="1" applyAlignment="1" applyProtection="1">
      <alignment horizontal="left" vertical="center" wrapText="1"/>
      <protection locked="0"/>
    </xf>
    <xf numFmtId="0" fontId="55" fillId="8" borderId="97" xfId="0" applyFont="1" applyFill="1" applyBorder="1" applyAlignment="1" applyProtection="1">
      <alignment horizontal="left" vertical="center"/>
      <protection locked="0"/>
    </xf>
    <xf numFmtId="0" fontId="55" fillId="8" borderId="0" xfId="0" applyFont="1" applyFill="1" applyBorder="1" applyAlignment="1" applyProtection="1">
      <alignment horizontal="left" vertical="center"/>
      <protection locked="0"/>
    </xf>
    <xf numFmtId="0" fontId="55" fillId="8" borderId="238" xfId="0" applyFont="1" applyFill="1" applyBorder="1" applyAlignment="1" applyProtection="1">
      <alignment horizontal="left" vertical="center" wrapText="1"/>
      <protection locked="0"/>
    </xf>
    <xf numFmtId="0" fontId="55" fillId="8" borderId="236" xfId="0" applyFont="1" applyFill="1" applyBorder="1" applyAlignment="1" applyProtection="1">
      <alignment horizontal="left" vertical="center"/>
      <protection locked="0"/>
    </xf>
    <xf numFmtId="0" fontId="55" fillId="8" borderId="237" xfId="0" applyFont="1" applyFill="1" applyBorder="1" applyAlignment="1" applyProtection="1">
      <alignment horizontal="left" vertical="center"/>
      <protection locked="0"/>
    </xf>
    <xf numFmtId="0" fontId="55" fillId="8" borderId="239" xfId="0" applyFont="1" applyFill="1" applyBorder="1" applyAlignment="1" applyProtection="1">
      <alignment horizontal="left" vertical="center"/>
      <protection locked="0"/>
    </xf>
    <xf numFmtId="0" fontId="55" fillId="8" borderId="240" xfId="0" applyFont="1" applyFill="1" applyBorder="1" applyAlignment="1" applyProtection="1">
      <alignment horizontal="left" vertical="center"/>
      <protection locked="0"/>
    </xf>
    <xf numFmtId="0" fontId="55" fillId="8" borderId="241" xfId="0" applyFont="1" applyFill="1" applyBorder="1" applyAlignment="1" applyProtection="1">
      <alignment horizontal="left" vertical="center"/>
      <protection locked="0"/>
    </xf>
    <xf numFmtId="0" fontId="3" fillId="0" borderId="0" xfId="2" applyFont="1" applyAlignment="1" applyProtection="1">
      <alignment vertical="center" wrapText="1"/>
      <protection locked="0"/>
    </xf>
    <xf numFmtId="0" fontId="3" fillId="0" borderId="0" xfId="2" applyFont="1" applyAlignment="1" applyProtection="1">
      <alignment vertical="center"/>
      <protection locked="0"/>
    </xf>
    <xf numFmtId="49" fontId="57" fillId="18" borderId="0" xfId="0" applyNumberFormat="1" applyFont="1" applyFill="1" applyAlignment="1" applyProtection="1">
      <alignment horizontal="left" vertical="center" shrinkToFit="1"/>
      <protection locked="0"/>
    </xf>
    <xf numFmtId="0" fontId="57" fillId="18" borderId="0" xfId="0" applyFont="1" applyFill="1" applyAlignment="1" applyProtection="1">
      <alignment horizontal="right" vertical="center"/>
      <protection locked="0"/>
    </xf>
    <xf numFmtId="0" fontId="57" fillId="18" borderId="0" xfId="0" applyFont="1" applyFill="1" applyAlignment="1" applyProtection="1">
      <alignment horizontal="right" vertical="center" indent="1"/>
      <protection locked="0"/>
    </xf>
    <xf numFmtId="0" fontId="57" fillId="18" borderId="0" xfId="0" applyFont="1" applyFill="1" applyAlignment="1" applyProtection="1">
      <alignment horizontal="left" vertical="center" shrinkToFit="1"/>
      <protection locked="0"/>
    </xf>
    <xf numFmtId="0" fontId="57" fillId="18" borderId="0" xfId="0" applyFont="1" applyFill="1" applyAlignment="1" applyProtection="1">
      <alignment horizontal="left" vertical="center"/>
      <protection locked="0"/>
    </xf>
    <xf numFmtId="0" fontId="57" fillId="0" borderId="0" xfId="0" applyFont="1" applyAlignment="1" applyProtection="1">
      <alignment horizontal="center" vertical="center"/>
      <protection locked="0"/>
    </xf>
    <xf numFmtId="0" fontId="60" fillId="18" borderId="0" xfId="0" applyFont="1" applyFill="1" applyAlignment="1" applyProtection="1">
      <alignment horizontal="left" vertical="top" wrapText="1"/>
      <protection locked="0"/>
    </xf>
    <xf numFmtId="0" fontId="60" fillId="18" borderId="0" xfId="0" applyFont="1" applyFill="1" applyAlignment="1" applyProtection="1">
      <alignment horizontal="left" vertical="center" shrinkToFit="1"/>
      <protection locked="0"/>
    </xf>
    <xf numFmtId="0" fontId="57" fillId="0" borderId="0" xfId="0" applyFont="1" applyAlignment="1" applyProtection="1">
      <alignment horizontal="distributed" vertical="center"/>
      <protection locked="0"/>
    </xf>
  </cellXfs>
  <cellStyles count="10">
    <cellStyle name="パーセント" xfId="9" builtinId="5"/>
    <cellStyle name="ハイパーリンク" xfId="3" builtinId="8"/>
    <cellStyle name="桁区切り" xfId="1" builtinId="6"/>
    <cellStyle name="桁区切り 2" xfId="6" xr:uid="{7F89E0BD-8AC3-46EE-8E1C-C2745A65644B}"/>
    <cellStyle name="桁区切り 3" xfId="7" xr:uid="{6AA024ED-18A9-4059-8379-9CBD850EA2CE}"/>
    <cellStyle name="標準" xfId="0" builtinId="0"/>
    <cellStyle name="標準 2 2" xfId="2" xr:uid="{4877A348-475B-4C64-903B-108F555736DB}"/>
    <cellStyle name="標準 2 3" xfId="4" xr:uid="{B73E66DF-96A1-46BE-86B0-8340CB7C982E}"/>
    <cellStyle name="標準 3" xfId="8" xr:uid="{74E7F62C-50F6-4621-8838-E2B1269BE1D1}"/>
    <cellStyle name="標準 4" xfId="5" xr:uid="{75D61AB0-6EDC-465A-B1A3-952BD8317E64}"/>
  </cellStyles>
  <dxfs count="2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rgb="FFFF0000"/>
      </font>
      <fill>
        <patternFill patternType="solid">
          <bgColor theme="4" tint="0.79998168889431442"/>
        </patternFill>
      </fill>
    </dxf>
    <dxf>
      <font>
        <color theme="1"/>
      </font>
      <fill>
        <patternFill>
          <bgColor rgb="FFFFFF00"/>
        </patternFill>
      </fill>
    </dxf>
    <dxf>
      <fill>
        <patternFill>
          <bgColor rgb="FFFFFF00"/>
        </patternFill>
      </fill>
    </dxf>
    <dxf>
      <font>
        <color theme="0"/>
      </font>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0</xdr:colOff>
      <xdr:row>10</xdr:row>
      <xdr:rowOff>0</xdr:rowOff>
    </xdr:from>
    <xdr:to>
      <xdr:col>31</xdr:col>
      <xdr:colOff>0</xdr:colOff>
      <xdr:row>11</xdr:row>
      <xdr:rowOff>-1</xdr:rowOff>
    </xdr:to>
    <xdr:sp macro="" textlink="">
      <xdr:nvSpPr>
        <xdr:cNvPr id="2" name="正方形/長方形 1">
          <a:extLst>
            <a:ext uri="{FF2B5EF4-FFF2-40B4-BE49-F238E27FC236}">
              <a16:creationId xmlns:a16="http://schemas.microsoft.com/office/drawing/2014/main" id="{A3C5B423-5443-4DD9-9992-83A2721E2E15}"/>
            </a:ext>
          </a:extLst>
        </xdr:cNvPr>
        <xdr:cNvSpPr/>
      </xdr:nvSpPr>
      <xdr:spPr>
        <a:xfrm>
          <a:off x="5308600" y="2971800"/>
          <a:ext cx="8001000" cy="38099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申請主体者名</a:t>
          </a:r>
        </a:p>
      </xdr:txBody>
    </xdr:sp>
    <xdr:clientData/>
  </xdr:twoCellAnchor>
  <xdr:twoCellAnchor>
    <xdr:from>
      <xdr:col>11</xdr:col>
      <xdr:colOff>1</xdr:colOff>
      <xdr:row>10</xdr:row>
      <xdr:rowOff>380998</xdr:rowOff>
    </xdr:from>
    <xdr:to>
      <xdr:col>24</xdr:col>
      <xdr:colOff>1</xdr:colOff>
      <xdr:row>16</xdr:row>
      <xdr:rowOff>0</xdr:rowOff>
    </xdr:to>
    <xdr:sp macro="" textlink="">
      <xdr:nvSpPr>
        <xdr:cNvPr id="3" name="正方形/長方形 2">
          <a:extLst>
            <a:ext uri="{FF2B5EF4-FFF2-40B4-BE49-F238E27FC236}">
              <a16:creationId xmlns:a16="http://schemas.microsoft.com/office/drawing/2014/main" id="{C7C40BE0-1A09-40BB-AD58-7E49CA71079C}"/>
            </a:ext>
          </a:extLst>
        </xdr:cNvPr>
        <xdr:cNvSpPr/>
      </xdr:nvSpPr>
      <xdr:spPr>
        <a:xfrm>
          <a:off x="5308601" y="3352798"/>
          <a:ext cx="5200650" cy="19050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役割を簡潔に箇条書きで記載すること</a:t>
          </a:r>
        </a:p>
      </xdr:txBody>
    </xdr:sp>
    <xdr:clientData/>
  </xdr:twoCellAnchor>
  <xdr:twoCellAnchor>
    <xdr:from>
      <xdr:col>25</xdr:col>
      <xdr:colOff>1</xdr:colOff>
      <xdr:row>10</xdr:row>
      <xdr:rowOff>380998</xdr:rowOff>
    </xdr:from>
    <xdr:to>
      <xdr:col>31</xdr:col>
      <xdr:colOff>0</xdr:colOff>
      <xdr:row>16</xdr:row>
      <xdr:rowOff>0</xdr:rowOff>
    </xdr:to>
    <xdr:sp macro="" textlink="">
      <xdr:nvSpPr>
        <xdr:cNvPr id="4" name="正方形/長方形 3">
          <a:extLst>
            <a:ext uri="{FF2B5EF4-FFF2-40B4-BE49-F238E27FC236}">
              <a16:creationId xmlns:a16="http://schemas.microsoft.com/office/drawing/2014/main" id="{4BF3AFC7-9F64-4F61-98C4-9D654342C5C2}"/>
            </a:ext>
          </a:extLst>
        </xdr:cNvPr>
        <xdr:cNvSpPr/>
      </xdr:nvSpPr>
      <xdr:spPr>
        <a:xfrm>
          <a:off x="10909301" y="3352798"/>
          <a:ext cx="2400299" cy="19050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事業担当者名　〇〇〇</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経理会計担当者名　〇〇〇</a:t>
          </a:r>
        </a:p>
      </xdr:txBody>
    </xdr:sp>
    <xdr:clientData/>
  </xdr:twoCellAnchor>
  <xdr:twoCellAnchor>
    <xdr:from>
      <xdr:col>11</xdr:col>
      <xdr:colOff>0</xdr:colOff>
      <xdr:row>18</xdr:row>
      <xdr:rowOff>0</xdr:rowOff>
    </xdr:from>
    <xdr:to>
      <xdr:col>17</xdr:col>
      <xdr:colOff>0</xdr:colOff>
      <xdr:row>19</xdr:row>
      <xdr:rowOff>0</xdr:rowOff>
    </xdr:to>
    <xdr:sp macro="" textlink="">
      <xdr:nvSpPr>
        <xdr:cNvPr id="5" name="正方形/長方形 4">
          <a:extLst>
            <a:ext uri="{FF2B5EF4-FFF2-40B4-BE49-F238E27FC236}">
              <a16:creationId xmlns:a16="http://schemas.microsoft.com/office/drawing/2014/main" id="{29C785D2-B33F-47D2-9C63-9196C84E3E1D}"/>
            </a:ext>
          </a:extLst>
        </xdr:cNvPr>
        <xdr:cNvSpPr/>
      </xdr:nvSpPr>
      <xdr:spPr>
        <a:xfrm>
          <a:off x="5308600" y="6019800"/>
          <a:ext cx="2400300" cy="381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Ａ社（〇〇〇円委託）</a:t>
          </a:r>
        </a:p>
      </xdr:txBody>
    </xdr:sp>
    <xdr:clientData/>
  </xdr:twoCellAnchor>
  <xdr:twoCellAnchor>
    <xdr:from>
      <xdr:col>18</xdr:col>
      <xdr:colOff>1</xdr:colOff>
      <xdr:row>18</xdr:row>
      <xdr:rowOff>0</xdr:rowOff>
    </xdr:from>
    <xdr:to>
      <xdr:col>24</xdr:col>
      <xdr:colOff>1</xdr:colOff>
      <xdr:row>19</xdr:row>
      <xdr:rowOff>0</xdr:rowOff>
    </xdr:to>
    <xdr:sp macro="" textlink="">
      <xdr:nvSpPr>
        <xdr:cNvPr id="6" name="正方形/長方形 5">
          <a:extLst>
            <a:ext uri="{FF2B5EF4-FFF2-40B4-BE49-F238E27FC236}">
              <a16:creationId xmlns:a16="http://schemas.microsoft.com/office/drawing/2014/main" id="{33C40D9D-1183-45DD-BB96-E6AD56EE03CF}"/>
            </a:ext>
          </a:extLst>
        </xdr:cNvPr>
        <xdr:cNvSpPr/>
      </xdr:nvSpPr>
      <xdr:spPr>
        <a:xfrm>
          <a:off x="8108951" y="6019800"/>
          <a:ext cx="2400300" cy="381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p>
      </xdr:txBody>
    </xdr:sp>
    <xdr:clientData/>
  </xdr:twoCellAnchor>
  <xdr:twoCellAnchor>
    <xdr:from>
      <xdr:col>25</xdr:col>
      <xdr:colOff>5157</xdr:colOff>
      <xdr:row>18</xdr:row>
      <xdr:rowOff>0</xdr:rowOff>
    </xdr:from>
    <xdr:to>
      <xdr:col>31</xdr:col>
      <xdr:colOff>0</xdr:colOff>
      <xdr:row>19</xdr:row>
      <xdr:rowOff>0</xdr:rowOff>
    </xdr:to>
    <xdr:sp macro="" textlink="">
      <xdr:nvSpPr>
        <xdr:cNvPr id="7" name="正方形/長方形 6">
          <a:extLst>
            <a:ext uri="{FF2B5EF4-FFF2-40B4-BE49-F238E27FC236}">
              <a16:creationId xmlns:a16="http://schemas.microsoft.com/office/drawing/2014/main" id="{CC3C3850-F886-48BD-A147-59071F59BB8D}"/>
            </a:ext>
          </a:extLst>
        </xdr:cNvPr>
        <xdr:cNvSpPr/>
      </xdr:nvSpPr>
      <xdr:spPr>
        <a:xfrm>
          <a:off x="10914457" y="6019800"/>
          <a:ext cx="2395143" cy="3810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p>
      </xdr:txBody>
    </xdr:sp>
    <xdr:clientData/>
  </xdr:twoCellAnchor>
  <xdr:twoCellAnchor>
    <xdr:from>
      <xdr:col>11</xdr:col>
      <xdr:colOff>1</xdr:colOff>
      <xdr:row>19</xdr:row>
      <xdr:rowOff>0</xdr:rowOff>
    </xdr:from>
    <xdr:to>
      <xdr:col>17</xdr:col>
      <xdr:colOff>0</xdr:colOff>
      <xdr:row>26</xdr:row>
      <xdr:rowOff>0</xdr:rowOff>
    </xdr:to>
    <xdr:sp macro="" textlink="">
      <xdr:nvSpPr>
        <xdr:cNvPr id="8" name="正方形/長方形 7">
          <a:extLst>
            <a:ext uri="{FF2B5EF4-FFF2-40B4-BE49-F238E27FC236}">
              <a16:creationId xmlns:a16="http://schemas.microsoft.com/office/drawing/2014/main" id="{2E6DECFE-B0F3-4FC6-B90C-79AF15CE18C4}"/>
            </a:ext>
          </a:extLst>
        </xdr:cNvPr>
        <xdr:cNvSpPr/>
      </xdr:nvSpPr>
      <xdr:spPr>
        <a:xfrm>
          <a:off x="5308601" y="6400800"/>
          <a:ext cx="2400299" cy="266700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コンテンツの造成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0</xdr:colOff>
      <xdr:row>19</xdr:row>
      <xdr:rowOff>0</xdr:rowOff>
    </xdr:from>
    <xdr:to>
      <xdr:col>24</xdr:col>
      <xdr:colOff>0</xdr:colOff>
      <xdr:row>26</xdr:row>
      <xdr:rowOff>0</xdr:rowOff>
    </xdr:to>
    <xdr:sp macro="" textlink="">
      <xdr:nvSpPr>
        <xdr:cNvPr id="9" name="正方形/長方形 8">
          <a:extLst>
            <a:ext uri="{FF2B5EF4-FFF2-40B4-BE49-F238E27FC236}">
              <a16:creationId xmlns:a16="http://schemas.microsoft.com/office/drawing/2014/main" id="{C565ACFD-3E34-40DA-A173-BDC4FA7168CD}"/>
            </a:ext>
          </a:extLst>
        </xdr:cNvPr>
        <xdr:cNvSpPr/>
      </xdr:nvSpPr>
      <xdr:spPr>
        <a:xfrm>
          <a:off x="8108950" y="6400800"/>
          <a:ext cx="2400300" cy="2667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0</xdr:colOff>
      <xdr:row>19</xdr:row>
      <xdr:rowOff>0</xdr:rowOff>
    </xdr:from>
    <xdr:to>
      <xdr:col>31</xdr:col>
      <xdr:colOff>0</xdr:colOff>
      <xdr:row>26</xdr:row>
      <xdr:rowOff>0</xdr:rowOff>
    </xdr:to>
    <xdr:sp macro="" textlink="">
      <xdr:nvSpPr>
        <xdr:cNvPr id="10" name="正方形/長方形 9">
          <a:extLst>
            <a:ext uri="{FF2B5EF4-FFF2-40B4-BE49-F238E27FC236}">
              <a16:creationId xmlns:a16="http://schemas.microsoft.com/office/drawing/2014/main" id="{9E3446FE-3571-43E2-BB9C-8F58F8C8A029}"/>
            </a:ext>
          </a:extLst>
        </xdr:cNvPr>
        <xdr:cNvSpPr/>
      </xdr:nvSpPr>
      <xdr:spPr>
        <a:xfrm>
          <a:off x="10909300" y="6400800"/>
          <a:ext cx="2400300" cy="2667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0</xdr:colOff>
      <xdr:row>16</xdr:row>
      <xdr:rowOff>1</xdr:rowOff>
    </xdr:from>
    <xdr:to>
      <xdr:col>17</xdr:col>
      <xdr:colOff>195944</xdr:colOff>
      <xdr:row>18</xdr:row>
      <xdr:rowOff>1</xdr:rowOff>
    </xdr:to>
    <xdr:cxnSp macro="">
      <xdr:nvCxnSpPr>
        <xdr:cNvPr id="11" name="カギ線コネクタ 11">
          <a:extLst>
            <a:ext uri="{FF2B5EF4-FFF2-40B4-BE49-F238E27FC236}">
              <a16:creationId xmlns:a16="http://schemas.microsoft.com/office/drawing/2014/main" id="{641D4FAE-5423-48EF-A788-D6134D710262}"/>
            </a:ext>
          </a:extLst>
        </xdr:cNvPr>
        <xdr:cNvCxnSpPr>
          <a:stCxn id="3" idx="2"/>
          <a:endCxn id="5" idx="0"/>
        </xdr:cNvCxnSpPr>
      </xdr:nvCxnSpPr>
      <xdr:spPr>
        <a:xfrm rot="5400000">
          <a:off x="6825797" y="4940754"/>
          <a:ext cx="762000" cy="1396094"/>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195944</xdr:colOff>
      <xdr:row>16</xdr:row>
      <xdr:rowOff>0</xdr:rowOff>
    </xdr:from>
    <xdr:to>
      <xdr:col>21</xdr:col>
      <xdr:colOff>1</xdr:colOff>
      <xdr:row>18</xdr:row>
      <xdr:rowOff>0</xdr:rowOff>
    </xdr:to>
    <xdr:cxnSp macro="">
      <xdr:nvCxnSpPr>
        <xdr:cNvPr id="12" name="カギ線コネクタ 13">
          <a:extLst>
            <a:ext uri="{FF2B5EF4-FFF2-40B4-BE49-F238E27FC236}">
              <a16:creationId xmlns:a16="http://schemas.microsoft.com/office/drawing/2014/main" id="{B5E04BC1-FF29-4100-A6A9-6230F96B3BC8}"/>
            </a:ext>
          </a:extLst>
        </xdr:cNvPr>
        <xdr:cNvCxnSpPr>
          <a:stCxn id="3" idx="2"/>
          <a:endCxn id="6" idx="0"/>
        </xdr:cNvCxnSpPr>
      </xdr:nvCxnSpPr>
      <xdr:spPr>
        <a:xfrm rot="16200000" flipH="1">
          <a:off x="8225973" y="4936671"/>
          <a:ext cx="762000" cy="1404257"/>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16</xdr:row>
      <xdr:rowOff>0</xdr:rowOff>
    </xdr:from>
    <xdr:to>
      <xdr:col>28</xdr:col>
      <xdr:colOff>2578</xdr:colOff>
      <xdr:row>18</xdr:row>
      <xdr:rowOff>0</xdr:rowOff>
    </xdr:to>
    <xdr:cxnSp macro="">
      <xdr:nvCxnSpPr>
        <xdr:cNvPr id="13" name="直線コネクタ 12">
          <a:extLst>
            <a:ext uri="{FF2B5EF4-FFF2-40B4-BE49-F238E27FC236}">
              <a16:creationId xmlns:a16="http://schemas.microsoft.com/office/drawing/2014/main" id="{59193808-FAB5-4905-9B48-359A1691CB90}"/>
            </a:ext>
          </a:extLst>
        </xdr:cNvPr>
        <xdr:cNvCxnSpPr>
          <a:stCxn id="4" idx="2"/>
          <a:endCxn id="7" idx="0"/>
        </xdr:cNvCxnSpPr>
      </xdr:nvCxnSpPr>
      <xdr:spPr>
        <a:xfrm>
          <a:off x="12109450" y="5257800"/>
          <a:ext cx="2578" cy="762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9</xdr:row>
      <xdr:rowOff>337456</xdr:rowOff>
    </xdr:from>
    <xdr:to>
      <xdr:col>10</xdr:col>
      <xdr:colOff>1</xdr:colOff>
      <xdr:row>26</xdr:row>
      <xdr:rowOff>-1</xdr:rowOff>
    </xdr:to>
    <xdr:sp macro="" textlink="">
      <xdr:nvSpPr>
        <xdr:cNvPr id="14" name="正方形/長方形 13">
          <a:extLst>
            <a:ext uri="{FF2B5EF4-FFF2-40B4-BE49-F238E27FC236}">
              <a16:creationId xmlns:a16="http://schemas.microsoft.com/office/drawing/2014/main" id="{42359735-CD8F-4E2C-A0B2-3FD638C575F7}"/>
            </a:ext>
          </a:extLst>
        </xdr:cNvPr>
        <xdr:cNvSpPr/>
      </xdr:nvSpPr>
      <xdr:spPr>
        <a:xfrm>
          <a:off x="1708151" y="2928256"/>
          <a:ext cx="3200400" cy="61395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委託先・連携先とその役割</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□コンテンツ等の実施</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□備品の購入</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□画像・動画等素材調達</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□情報発信ツールの作成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□感染症対策</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□調査</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762000</xdr:colOff>
      <xdr:row>173</xdr:row>
      <xdr:rowOff>1</xdr:rowOff>
    </xdr:from>
    <xdr:to>
      <xdr:col>7</xdr:col>
      <xdr:colOff>0</xdr:colOff>
      <xdr:row>179</xdr:row>
      <xdr:rowOff>1</xdr:rowOff>
    </xdr:to>
    <xdr:sp macro="" textlink="">
      <xdr:nvSpPr>
        <xdr:cNvPr id="2" name="左大かっこ 1">
          <a:extLst>
            <a:ext uri="{FF2B5EF4-FFF2-40B4-BE49-F238E27FC236}">
              <a16:creationId xmlns:a16="http://schemas.microsoft.com/office/drawing/2014/main" id="{D00ACD91-247C-430B-A296-0100D24FC6F2}"/>
            </a:ext>
          </a:extLst>
        </xdr:cNvPr>
        <xdr:cNvSpPr/>
      </xdr:nvSpPr>
      <xdr:spPr>
        <a:xfrm>
          <a:off x="12630150" y="26162001"/>
          <a:ext cx="292100" cy="2628900"/>
        </a:xfrm>
        <a:prstGeom prst="leftBracket">
          <a:avLst>
            <a:gd name="adj" fmla="val 56333"/>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0</xdr:colOff>
      <xdr:row>175</xdr:row>
      <xdr:rowOff>185057</xdr:rowOff>
    </xdr:from>
    <xdr:to>
      <xdr:col>6</xdr:col>
      <xdr:colOff>762000</xdr:colOff>
      <xdr:row>176</xdr:row>
      <xdr:rowOff>1</xdr:rowOff>
    </xdr:to>
    <xdr:cxnSp macro="">
      <xdr:nvCxnSpPr>
        <xdr:cNvPr id="3" name="カギ線コネクタ 6">
          <a:extLst>
            <a:ext uri="{FF2B5EF4-FFF2-40B4-BE49-F238E27FC236}">
              <a16:creationId xmlns:a16="http://schemas.microsoft.com/office/drawing/2014/main" id="{5DE40E21-E472-47FD-A6FB-8AB2D9241A1D}"/>
            </a:ext>
          </a:extLst>
        </xdr:cNvPr>
        <xdr:cNvCxnSpPr>
          <a:stCxn id="2" idx="1"/>
        </xdr:cNvCxnSpPr>
      </xdr:nvCxnSpPr>
      <xdr:spPr>
        <a:xfrm rot="10800000">
          <a:off x="11233150" y="27223357"/>
          <a:ext cx="1397000" cy="253094"/>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7</xdr:colOff>
          <xdr:row>182</xdr:row>
          <xdr:rowOff>1</xdr:rowOff>
        </xdr:from>
        <xdr:to>
          <xdr:col>22</xdr:col>
          <xdr:colOff>0</xdr:colOff>
          <xdr:row>198</xdr:row>
          <xdr:rowOff>0</xdr:rowOff>
        </xdr:to>
        <xdr:pic>
          <xdr:nvPicPr>
            <xdr:cNvPr id="4" name="図 3">
              <a:extLst>
                <a:ext uri="{FF2B5EF4-FFF2-40B4-BE49-F238E27FC236}">
                  <a16:creationId xmlns:a16="http://schemas.microsoft.com/office/drawing/2014/main" id="{45F72E83-FCC0-42CB-B8CA-4EC359165A84}"/>
                </a:ext>
              </a:extLst>
            </xdr:cNvPr>
            <xdr:cNvPicPr>
              <a:picLocks noChangeAspect="1" noChangeArrowheads="1"/>
              <a:extLst>
                <a:ext uri="{84589F7E-364E-4C9E-8A38-B11213B215E9}">
                  <a14:cameraTool cellRange="$AA$184:$AG$199" spid="_x0000_s3243"/>
                </a:ext>
              </a:extLst>
            </xdr:cNvPicPr>
          </xdr:nvPicPr>
          <xdr:blipFill>
            <a:blip xmlns:r="http://schemas.openxmlformats.org/officeDocument/2006/relationships" r:embed="rId1"/>
            <a:srcRect/>
            <a:stretch>
              <a:fillRect/>
            </a:stretch>
          </xdr:blipFill>
          <xdr:spPr bwMode="auto">
            <a:xfrm>
              <a:off x="7" y="29854072"/>
              <a:ext cx="21131886" cy="51434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0</xdr:colOff>
      <xdr:row>33</xdr:row>
      <xdr:rowOff>0</xdr:rowOff>
    </xdr:from>
    <xdr:to>
      <xdr:col>10</xdr:col>
      <xdr:colOff>220980</xdr:colOff>
      <xdr:row>36</xdr:row>
      <xdr:rowOff>0</xdr:rowOff>
    </xdr:to>
    <xdr:sp macro="" textlink="">
      <xdr:nvSpPr>
        <xdr:cNvPr id="2" name="右中かっこ 1">
          <a:extLst>
            <a:ext uri="{FF2B5EF4-FFF2-40B4-BE49-F238E27FC236}">
              <a16:creationId xmlns:a16="http://schemas.microsoft.com/office/drawing/2014/main" id="{077FE36E-E2FE-49B6-A25F-EE9FA84D7733}"/>
            </a:ext>
          </a:extLst>
        </xdr:cNvPr>
        <xdr:cNvSpPr/>
      </xdr:nvSpPr>
      <xdr:spPr>
        <a:xfrm>
          <a:off x="6096000" y="8051800"/>
          <a:ext cx="220980" cy="742950"/>
        </a:xfrm>
        <a:prstGeom prst="rightBrace">
          <a:avLst>
            <a:gd name="adj1" fmla="val 15000"/>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AA40-9CEE-492B-BBF0-B08622B7DF54}">
  <sheetPr>
    <pageSetUpPr fitToPage="1"/>
  </sheetPr>
  <dimension ref="A1:V91"/>
  <sheetViews>
    <sheetView tabSelected="1" view="pageBreakPreview" zoomScale="85" zoomScaleNormal="60" zoomScaleSheetLayoutView="85" workbookViewId="0"/>
  </sheetViews>
  <sheetFormatPr defaultColWidth="12.19921875" defaultRowHeight="12.6" outlineLevelRow="1"/>
  <cols>
    <col min="1" max="1" width="5" style="132" customWidth="1"/>
    <col min="2" max="2" width="14.3984375" style="132" customWidth="1"/>
    <col min="3" max="3" width="14.09765625" style="133" customWidth="1"/>
    <col min="4" max="4" width="12.8984375" style="133" bestFit="1" customWidth="1"/>
    <col min="5" max="6" width="11.69921875" style="134" customWidth="1"/>
    <col min="7" max="13" width="12.8984375" style="134" customWidth="1"/>
    <col min="14" max="14" width="14.19921875" style="134" bestFit="1" customWidth="1"/>
    <col min="15" max="15" width="11.69921875" style="134" customWidth="1"/>
    <col min="16" max="16" width="14.69921875" style="134" customWidth="1"/>
    <col min="17" max="17" width="5.19921875" style="136" customWidth="1"/>
    <col min="18" max="16384" width="12.19921875" style="134"/>
  </cols>
  <sheetData>
    <row r="1" spans="1:22" ht="15" customHeight="1">
      <c r="P1" s="135" t="s">
        <v>7</v>
      </c>
    </row>
    <row r="2" spans="1:22" ht="15" customHeight="1"/>
    <row r="3" spans="1:22" ht="18" customHeight="1">
      <c r="A3" s="336" t="s">
        <v>287</v>
      </c>
      <c r="B3" s="336"/>
      <c r="C3" s="336"/>
      <c r="D3" s="336"/>
      <c r="E3" s="336"/>
      <c r="F3" s="336"/>
      <c r="G3" s="336"/>
      <c r="H3" s="336"/>
      <c r="I3" s="336"/>
      <c r="J3" s="336"/>
      <c r="K3" s="336"/>
      <c r="L3" s="336"/>
      <c r="M3" s="336"/>
      <c r="N3" s="336"/>
      <c r="O3" s="336"/>
      <c r="P3" s="336"/>
      <c r="Q3" s="306" t="s">
        <v>240</v>
      </c>
      <c r="R3" s="306"/>
      <c r="S3" s="306"/>
      <c r="T3" s="306"/>
      <c r="U3" s="306"/>
    </row>
    <row r="4" spans="1:22" ht="18" customHeight="1">
      <c r="A4" s="336"/>
      <c r="B4" s="336"/>
      <c r="C4" s="336"/>
      <c r="D4" s="336"/>
      <c r="E4" s="336"/>
      <c r="F4" s="336"/>
      <c r="G4" s="336"/>
      <c r="H4" s="336"/>
      <c r="I4" s="336"/>
      <c r="J4" s="336"/>
      <c r="K4" s="336"/>
      <c r="L4" s="336"/>
      <c r="M4" s="336"/>
      <c r="N4" s="336"/>
      <c r="O4" s="336"/>
      <c r="P4" s="336"/>
      <c r="Q4" s="306"/>
      <c r="R4" s="306"/>
      <c r="S4" s="306"/>
      <c r="T4" s="306"/>
      <c r="U4" s="306"/>
    </row>
    <row r="5" spans="1:22" ht="18" customHeight="1" thickBot="1">
      <c r="A5" s="137">
        <f>IF(E7="✔",1,0)</f>
        <v>0</v>
      </c>
      <c r="B5" s="137">
        <f>IF(E8="✔",1,0)</f>
        <v>0</v>
      </c>
      <c r="C5" s="137">
        <f>IF(E9="✔",1,0)</f>
        <v>0</v>
      </c>
      <c r="D5" s="138"/>
      <c r="E5" s="138"/>
      <c r="F5" s="138"/>
      <c r="G5" s="138"/>
      <c r="H5" s="138"/>
      <c r="I5" s="138"/>
      <c r="J5" s="138"/>
      <c r="K5" s="138"/>
      <c r="L5" s="138"/>
      <c r="M5" s="138"/>
      <c r="N5" s="138"/>
      <c r="O5" s="138"/>
      <c r="P5" s="138"/>
      <c r="Q5" s="306"/>
      <c r="R5" s="306"/>
      <c r="S5" s="306"/>
      <c r="T5" s="306"/>
      <c r="U5" s="306"/>
    </row>
    <row r="6" spans="1:22" ht="31.95" customHeight="1" thickBot="1">
      <c r="A6" s="337" t="s">
        <v>8</v>
      </c>
      <c r="B6" s="340" t="s">
        <v>9</v>
      </c>
      <c r="C6" s="340"/>
      <c r="D6" s="341"/>
      <c r="E6" s="139" t="s">
        <v>10</v>
      </c>
      <c r="F6" s="140" t="s">
        <v>11</v>
      </c>
      <c r="G6" s="342"/>
      <c r="H6" s="343"/>
      <c r="I6" s="343"/>
      <c r="J6" s="343"/>
      <c r="K6" s="343"/>
      <c r="L6" s="343"/>
      <c r="M6" s="343"/>
      <c r="N6" s="343"/>
      <c r="O6" s="343"/>
      <c r="P6" s="344"/>
      <c r="Q6" s="306"/>
      <c r="R6" s="306"/>
      <c r="S6" s="306"/>
      <c r="T6" s="306"/>
      <c r="U6" s="306"/>
    </row>
    <row r="7" spans="1:22" ht="31.95" customHeight="1" thickBot="1">
      <c r="A7" s="338"/>
      <c r="B7" s="345" t="s">
        <v>266</v>
      </c>
      <c r="C7" s="346"/>
      <c r="D7" s="347"/>
      <c r="E7" s="18"/>
      <c r="F7" s="19"/>
      <c r="G7" s="348" t="str">
        <f>IF(SUM(A5:C5)&gt;1,"重複申請の場合、申請書類は申請種別ごとにご作成ください。また、別事業の場合は事業ごとに申請手続きを行ってください。","左記「申請✓」及び「重複申請時優先順位」の選択をお願いします。
※該当しないものは「－」を選択してください。
※同一事業の「国・地方公共団体等所管事業」と「民間企業等支援事業」との重複申請は可能です。
　 ただし、民間企業等支援事業①と②との重複申請は出来ません。
※選択いただく申請種別により対象となる支援額等が異なります。
※重複申請を行う場合、該当する申請種別ごとの申請書類一式（本ファイル等）の提出が必要です。
※一つの事業者が申請する事業数に限りはございません。事業ごとに申請を行ってください。")</f>
        <v>左記「申請✓」及び「重複申請時優先順位」の選択をお願いします。
※該当しないものは「－」を選択してください。
※同一事業の「国・地方公共団体等所管事業」と「民間企業等支援事業」との重複申請は可能です。
　 ただし、民間企業等支援事業①と②との重複申請は出来ません。
※選択いただく申請種別により対象となる支援額等が異なります。
※重複申請を行う場合、該当する申請種別ごとの申請書類一式（本ファイル等）の提出が必要です。
※一つの事業者が申請する事業数に限りはございません。事業ごとに申請を行ってください。</v>
      </c>
      <c r="H7" s="349"/>
      <c r="I7" s="349"/>
      <c r="J7" s="349"/>
      <c r="K7" s="349"/>
      <c r="L7" s="349"/>
      <c r="M7" s="350"/>
      <c r="N7" s="357" t="s">
        <v>12</v>
      </c>
      <c r="O7" s="359" t="s">
        <v>13</v>
      </c>
      <c r="P7" s="360"/>
      <c r="Q7" s="306"/>
      <c r="R7" s="306"/>
      <c r="S7" s="306"/>
      <c r="T7" s="306"/>
      <c r="U7" s="306"/>
    </row>
    <row r="8" spans="1:22" ht="31.95" customHeight="1" thickBot="1">
      <c r="A8" s="338"/>
      <c r="B8" s="361" t="s">
        <v>267</v>
      </c>
      <c r="C8" s="362"/>
      <c r="D8" s="363"/>
      <c r="E8" s="18"/>
      <c r="F8" s="19"/>
      <c r="G8" s="351"/>
      <c r="H8" s="352"/>
      <c r="I8" s="352"/>
      <c r="J8" s="352"/>
      <c r="K8" s="352"/>
      <c r="L8" s="352"/>
      <c r="M8" s="353"/>
      <c r="N8" s="357"/>
      <c r="O8" s="364" t="s">
        <v>14</v>
      </c>
      <c r="P8" s="365"/>
      <c r="Q8" s="306"/>
      <c r="R8" s="306"/>
      <c r="S8" s="306"/>
      <c r="T8" s="306"/>
      <c r="U8" s="306"/>
    </row>
    <row r="9" spans="1:22" ht="31.95" customHeight="1" thickBot="1">
      <c r="A9" s="339"/>
      <c r="B9" s="366" t="s">
        <v>306</v>
      </c>
      <c r="C9" s="367"/>
      <c r="D9" s="368"/>
      <c r="E9" s="18"/>
      <c r="F9" s="19"/>
      <c r="G9" s="354"/>
      <c r="H9" s="355"/>
      <c r="I9" s="355"/>
      <c r="J9" s="355"/>
      <c r="K9" s="355"/>
      <c r="L9" s="355"/>
      <c r="M9" s="356"/>
      <c r="N9" s="358"/>
      <c r="O9" s="369" t="s">
        <v>229</v>
      </c>
      <c r="P9" s="370"/>
    </row>
    <row r="10" spans="1:22" ht="40.200000000000003" customHeight="1">
      <c r="A10" s="371" t="s">
        <v>15</v>
      </c>
      <c r="B10" s="373" t="s">
        <v>16</v>
      </c>
      <c r="C10" s="374"/>
      <c r="D10" s="375"/>
      <c r="E10" s="376"/>
      <c r="F10" s="377"/>
      <c r="G10" s="377"/>
      <c r="H10" s="377"/>
      <c r="I10" s="377"/>
      <c r="J10" s="377"/>
      <c r="K10" s="377"/>
      <c r="L10" s="377"/>
      <c r="M10" s="377"/>
      <c r="N10" s="378"/>
      <c r="O10" s="378"/>
      <c r="P10" s="379"/>
    </row>
    <row r="11" spans="1:22" ht="41.55" customHeight="1">
      <c r="A11" s="372"/>
      <c r="B11" s="319" t="s">
        <v>17</v>
      </c>
      <c r="C11" s="380" t="s">
        <v>18</v>
      </c>
      <c r="D11" s="381"/>
      <c r="E11" s="382"/>
      <c r="F11" s="382"/>
      <c r="G11" s="382"/>
      <c r="H11" s="382"/>
      <c r="I11" s="382"/>
      <c r="J11" s="382"/>
      <c r="K11" s="382"/>
      <c r="L11" s="382"/>
      <c r="M11" s="382"/>
      <c r="N11" s="383"/>
      <c r="O11" s="382"/>
      <c r="P11" s="384"/>
      <c r="Q11" s="136" t="s">
        <v>19</v>
      </c>
    </row>
    <row r="12" spans="1:22" ht="69" customHeight="1">
      <c r="A12" s="372"/>
      <c r="B12" s="321"/>
      <c r="C12" s="397" t="s">
        <v>20</v>
      </c>
      <c r="D12" s="398"/>
      <c r="E12" s="406"/>
      <c r="F12" s="407"/>
      <c r="G12" s="407"/>
      <c r="H12" s="407"/>
      <c r="I12" s="407"/>
      <c r="J12" s="407"/>
      <c r="K12" s="407"/>
      <c r="L12" s="407"/>
      <c r="M12" s="408"/>
      <c r="N12" s="141" t="s">
        <v>242</v>
      </c>
      <c r="O12" s="404"/>
      <c r="P12" s="405"/>
      <c r="Q12" s="561" t="s">
        <v>296</v>
      </c>
      <c r="R12" s="306"/>
      <c r="S12" s="306"/>
      <c r="T12" s="306"/>
      <c r="U12" s="306"/>
      <c r="V12" s="306"/>
    </row>
    <row r="13" spans="1:22" ht="30" customHeight="1">
      <c r="A13" s="372"/>
      <c r="B13" s="388" t="s">
        <v>21</v>
      </c>
      <c r="C13" s="389" t="s">
        <v>22</v>
      </c>
      <c r="D13" s="390"/>
      <c r="E13" s="391"/>
      <c r="F13" s="391"/>
      <c r="G13" s="391"/>
      <c r="H13" s="391"/>
      <c r="I13" s="391"/>
      <c r="J13" s="391"/>
      <c r="K13" s="391"/>
      <c r="L13" s="391"/>
      <c r="M13" s="391"/>
      <c r="N13" s="391"/>
      <c r="O13" s="391"/>
      <c r="P13" s="392"/>
      <c r="R13" s="142"/>
    </row>
    <row r="14" spans="1:22" ht="30" customHeight="1">
      <c r="A14" s="372"/>
      <c r="B14" s="388"/>
      <c r="C14" s="393" t="s">
        <v>23</v>
      </c>
      <c r="D14" s="143" t="s">
        <v>24</v>
      </c>
      <c r="E14" s="307"/>
      <c r="F14" s="308"/>
      <c r="G14" s="308"/>
      <c r="H14" s="308"/>
      <c r="I14" s="308"/>
      <c r="J14" s="308"/>
      <c r="K14" s="308"/>
      <c r="L14" s="308"/>
      <c r="M14" s="308"/>
      <c r="N14" s="308"/>
      <c r="O14" s="308"/>
      <c r="P14" s="309"/>
      <c r="R14" s="142"/>
    </row>
    <row r="15" spans="1:22" ht="30" customHeight="1">
      <c r="A15" s="372"/>
      <c r="B15" s="388"/>
      <c r="C15" s="394"/>
      <c r="D15" s="144" t="s">
        <v>25</v>
      </c>
      <c r="E15" s="310"/>
      <c r="F15" s="311"/>
      <c r="G15" s="311"/>
      <c r="H15" s="311"/>
      <c r="I15" s="311"/>
      <c r="J15" s="311"/>
      <c r="K15" s="311"/>
      <c r="L15" s="311"/>
      <c r="M15" s="311"/>
      <c r="N15" s="311"/>
      <c r="O15" s="311"/>
      <c r="P15" s="312"/>
    </row>
    <row r="16" spans="1:22" ht="30" customHeight="1">
      <c r="A16" s="372"/>
      <c r="B16" s="388"/>
      <c r="C16" s="313" t="s">
        <v>26</v>
      </c>
      <c r="D16" s="143" t="s">
        <v>27</v>
      </c>
      <c r="E16" s="385"/>
      <c r="F16" s="386"/>
      <c r="G16" s="386"/>
      <c r="H16" s="386"/>
      <c r="I16" s="386"/>
      <c r="J16" s="386"/>
      <c r="K16" s="386"/>
      <c r="L16" s="386"/>
      <c r="M16" s="386"/>
      <c r="N16" s="386"/>
      <c r="O16" s="386"/>
      <c r="P16" s="387"/>
      <c r="Q16" s="136" t="s">
        <v>28</v>
      </c>
    </row>
    <row r="17" spans="1:19" ht="30" customHeight="1">
      <c r="A17" s="372"/>
      <c r="B17" s="388"/>
      <c r="C17" s="314"/>
      <c r="D17" s="145"/>
      <c r="E17" s="317"/>
      <c r="F17" s="317"/>
      <c r="G17" s="317"/>
      <c r="H17" s="317"/>
      <c r="I17" s="317"/>
      <c r="J17" s="317"/>
      <c r="K17" s="317"/>
      <c r="L17" s="317"/>
      <c r="M17" s="317"/>
      <c r="N17" s="317"/>
      <c r="O17" s="317"/>
      <c r="P17" s="318"/>
    </row>
    <row r="18" spans="1:19" ht="30" customHeight="1">
      <c r="A18" s="372"/>
      <c r="B18" s="388"/>
      <c r="C18" s="319" t="s">
        <v>29</v>
      </c>
      <c r="D18" s="143" t="s">
        <v>30</v>
      </c>
      <c r="E18" s="322"/>
      <c r="F18" s="323"/>
      <c r="G18" s="323"/>
      <c r="H18" s="323"/>
      <c r="I18" s="323"/>
      <c r="J18" s="323"/>
      <c r="K18" s="323"/>
      <c r="L18" s="323"/>
      <c r="M18" s="323"/>
      <c r="N18" s="323"/>
      <c r="O18" s="323"/>
      <c r="P18" s="324"/>
    </row>
    <row r="19" spans="1:19" ht="30" customHeight="1">
      <c r="A19" s="372"/>
      <c r="B19" s="388"/>
      <c r="C19" s="320"/>
      <c r="D19" s="146" t="s">
        <v>31</v>
      </c>
      <c r="E19" s="325"/>
      <c r="F19" s="326"/>
      <c r="G19" s="326"/>
      <c r="H19" s="326"/>
      <c r="I19" s="326"/>
      <c r="J19" s="326"/>
      <c r="K19" s="326"/>
      <c r="L19" s="326"/>
      <c r="M19" s="326"/>
      <c r="N19" s="326"/>
      <c r="O19" s="326"/>
      <c r="P19" s="327"/>
      <c r="Q19" s="136" t="s">
        <v>32</v>
      </c>
    </row>
    <row r="20" spans="1:19" ht="30" customHeight="1">
      <c r="A20" s="372"/>
      <c r="B20" s="388"/>
      <c r="C20" s="320"/>
      <c r="D20" s="146" t="s">
        <v>33</v>
      </c>
      <c r="E20" s="328"/>
      <c r="F20" s="329"/>
      <c r="G20" s="329"/>
      <c r="H20" s="329"/>
      <c r="I20" s="329"/>
      <c r="J20" s="329"/>
      <c r="K20" s="329"/>
      <c r="L20" s="329"/>
      <c r="M20" s="329"/>
      <c r="N20" s="329"/>
      <c r="O20" s="329"/>
      <c r="P20" s="330"/>
    </row>
    <row r="21" spans="1:19" ht="30" customHeight="1">
      <c r="A21" s="372"/>
      <c r="B21" s="388"/>
      <c r="C21" s="321"/>
      <c r="D21" s="144" t="s">
        <v>25</v>
      </c>
      <c r="E21" s="331"/>
      <c r="F21" s="332"/>
      <c r="G21" s="332"/>
      <c r="H21" s="332"/>
      <c r="I21" s="332"/>
      <c r="J21" s="332"/>
      <c r="K21" s="332"/>
      <c r="L21" s="332"/>
      <c r="M21" s="332"/>
      <c r="N21" s="332"/>
      <c r="O21" s="332"/>
      <c r="P21" s="333"/>
    </row>
    <row r="22" spans="1:19" ht="30" customHeight="1">
      <c r="A22" s="372"/>
      <c r="B22" s="568" t="s">
        <v>230</v>
      </c>
      <c r="C22" s="569"/>
      <c r="D22" s="147" t="s">
        <v>34</v>
      </c>
      <c r="E22" s="410" t="s">
        <v>35</v>
      </c>
      <c r="F22" s="403"/>
      <c r="G22" s="403"/>
      <c r="H22" s="403" t="s">
        <v>36</v>
      </c>
      <c r="I22" s="403"/>
      <c r="J22" s="403"/>
      <c r="K22" s="403" t="s">
        <v>37</v>
      </c>
      <c r="L22" s="403"/>
      <c r="M22" s="403"/>
      <c r="N22" s="409" t="s">
        <v>38</v>
      </c>
      <c r="O22" s="410"/>
      <c r="P22" s="148" t="s">
        <v>243</v>
      </c>
    </row>
    <row r="23" spans="1:19" ht="30" customHeight="1">
      <c r="A23" s="372"/>
      <c r="B23" s="570"/>
      <c r="C23" s="571"/>
      <c r="D23" s="149" t="s">
        <v>39</v>
      </c>
      <c r="E23" s="415"/>
      <c r="F23" s="416"/>
      <c r="G23" s="416"/>
      <c r="H23" s="335"/>
      <c r="I23" s="335"/>
      <c r="J23" s="335"/>
      <c r="K23" s="334"/>
      <c r="L23" s="334"/>
      <c r="M23" s="334"/>
      <c r="N23" s="411"/>
      <c r="O23" s="412"/>
      <c r="P23" s="274"/>
    </row>
    <row r="24" spans="1:19" ht="30" customHeight="1">
      <c r="A24" s="372"/>
      <c r="B24" s="570"/>
      <c r="C24" s="571"/>
      <c r="D24" s="150" t="s">
        <v>40</v>
      </c>
      <c r="E24" s="315"/>
      <c r="F24" s="316"/>
      <c r="G24" s="316"/>
      <c r="H24" s="395"/>
      <c r="I24" s="395"/>
      <c r="J24" s="395"/>
      <c r="K24" s="396"/>
      <c r="L24" s="396"/>
      <c r="M24" s="396"/>
      <c r="N24" s="413"/>
      <c r="O24" s="414"/>
      <c r="P24" s="275"/>
    </row>
    <row r="25" spans="1:19" ht="30" customHeight="1">
      <c r="A25" s="372"/>
      <c r="B25" s="570"/>
      <c r="C25" s="571"/>
      <c r="D25" s="151" t="s">
        <v>41</v>
      </c>
      <c r="E25" s="315"/>
      <c r="F25" s="316"/>
      <c r="G25" s="316"/>
      <c r="H25" s="395"/>
      <c r="I25" s="395"/>
      <c r="J25" s="395"/>
      <c r="K25" s="396"/>
      <c r="L25" s="396"/>
      <c r="M25" s="396"/>
      <c r="N25" s="413"/>
      <c r="O25" s="414"/>
      <c r="P25" s="275"/>
    </row>
    <row r="26" spans="1:19" ht="30" customHeight="1">
      <c r="A26" s="372"/>
      <c r="B26" s="570"/>
      <c r="C26" s="571"/>
      <c r="D26" s="151" t="s">
        <v>42</v>
      </c>
      <c r="E26" s="315"/>
      <c r="F26" s="316"/>
      <c r="G26" s="316"/>
      <c r="H26" s="395"/>
      <c r="I26" s="395"/>
      <c r="J26" s="395"/>
      <c r="K26" s="396"/>
      <c r="L26" s="396"/>
      <c r="M26" s="396"/>
      <c r="N26" s="413"/>
      <c r="O26" s="414"/>
      <c r="P26" s="275"/>
      <c r="S26" s="152"/>
    </row>
    <row r="27" spans="1:19" ht="30" customHeight="1">
      <c r="A27" s="372"/>
      <c r="B27" s="570"/>
      <c r="C27" s="571"/>
      <c r="D27" s="153" t="s">
        <v>43</v>
      </c>
      <c r="E27" s="315"/>
      <c r="F27" s="316"/>
      <c r="G27" s="316"/>
      <c r="H27" s="395"/>
      <c r="I27" s="395"/>
      <c r="J27" s="395"/>
      <c r="K27" s="396"/>
      <c r="L27" s="396"/>
      <c r="M27" s="396"/>
      <c r="N27" s="413"/>
      <c r="O27" s="414"/>
      <c r="P27" s="275"/>
      <c r="S27" s="152"/>
    </row>
    <row r="28" spans="1:19" ht="30" hidden="1" customHeight="1" outlineLevel="1">
      <c r="A28" s="372"/>
      <c r="B28" s="570"/>
      <c r="C28" s="571"/>
      <c r="D28" s="151" t="s">
        <v>268</v>
      </c>
      <c r="E28" s="315"/>
      <c r="F28" s="316"/>
      <c r="G28" s="316"/>
      <c r="H28" s="395"/>
      <c r="I28" s="395"/>
      <c r="J28" s="395"/>
      <c r="K28" s="396"/>
      <c r="L28" s="396"/>
      <c r="M28" s="396"/>
      <c r="N28" s="413"/>
      <c r="O28" s="414"/>
      <c r="P28" s="275"/>
      <c r="S28" s="152"/>
    </row>
    <row r="29" spans="1:19" ht="30" hidden="1" customHeight="1" outlineLevel="1">
      <c r="A29" s="372"/>
      <c r="B29" s="570"/>
      <c r="C29" s="571"/>
      <c r="D29" s="153" t="s">
        <v>269</v>
      </c>
      <c r="E29" s="315"/>
      <c r="F29" s="316"/>
      <c r="G29" s="316"/>
      <c r="H29" s="395"/>
      <c r="I29" s="395"/>
      <c r="J29" s="395"/>
      <c r="K29" s="396"/>
      <c r="L29" s="396"/>
      <c r="M29" s="396"/>
      <c r="N29" s="413"/>
      <c r="O29" s="414"/>
      <c r="P29" s="275"/>
      <c r="S29" s="152"/>
    </row>
    <row r="30" spans="1:19" ht="30" hidden="1" customHeight="1" outlineLevel="1">
      <c r="A30" s="372"/>
      <c r="B30" s="570"/>
      <c r="C30" s="571"/>
      <c r="D30" s="151" t="s">
        <v>270</v>
      </c>
      <c r="E30" s="315"/>
      <c r="F30" s="316"/>
      <c r="G30" s="316"/>
      <c r="H30" s="395"/>
      <c r="I30" s="395"/>
      <c r="J30" s="395"/>
      <c r="K30" s="396"/>
      <c r="L30" s="396"/>
      <c r="M30" s="396"/>
      <c r="N30" s="413"/>
      <c r="O30" s="414"/>
      <c r="P30" s="275"/>
      <c r="S30" s="152"/>
    </row>
    <row r="31" spans="1:19" ht="30" hidden="1" customHeight="1" outlineLevel="1">
      <c r="A31" s="372"/>
      <c r="B31" s="570"/>
      <c r="C31" s="571"/>
      <c r="D31" s="153" t="s">
        <v>271</v>
      </c>
      <c r="E31" s="315"/>
      <c r="F31" s="316"/>
      <c r="G31" s="316"/>
      <c r="H31" s="395"/>
      <c r="I31" s="395"/>
      <c r="J31" s="395"/>
      <c r="K31" s="396"/>
      <c r="L31" s="396"/>
      <c r="M31" s="396"/>
      <c r="N31" s="413"/>
      <c r="O31" s="414"/>
      <c r="P31" s="275"/>
      <c r="S31" s="152"/>
    </row>
    <row r="32" spans="1:19" ht="30" hidden="1" customHeight="1" outlineLevel="1">
      <c r="A32" s="372"/>
      <c r="B32" s="570"/>
      <c r="C32" s="571"/>
      <c r="D32" s="151" t="s">
        <v>272</v>
      </c>
      <c r="E32" s="315"/>
      <c r="F32" s="316"/>
      <c r="G32" s="316"/>
      <c r="H32" s="395"/>
      <c r="I32" s="395"/>
      <c r="J32" s="395"/>
      <c r="K32" s="396"/>
      <c r="L32" s="396"/>
      <c r="M32" s="396"/>
      <c r="N32" s="413"/>
      <c r="O32" s="414"/>
      <c r="P32" s="275"/>
      <c r="S32" s="152"/>
    </row>
    <row r="33" spans="1:19" ht="30" hidden="1" customHeight="1" outlineLevel="1">
      <c r="A33" s="372"/>
      <c r="B33" s="570"/>
      <c r="C33" s="571"/>
      <c r="D33" s="153" t="s">
        <v>273</v>
      </c>
      <c r="E33" s="315"/>
      <c r="F33" s="316"/>
      <c r="G33" s="316"/>
      <c r="H33" s="395"/>
      <c r="I33" s="395"/>
      <c r="J33" s="395"/>
      <c r="K33" s="396"/>
      <c r="L33" s="396"/>
      <c r="M33" s="396"/>
      <c r="N33" s="413"/>
      <c r="O33" s="414"/>
      <c r="P33" s="275"/>
      <c r="S33" s="152"/>
    </row>
    <row r="34" spans="1:19" ht="30" hidden="1" customHeight="1" outlineLevel="1">
      <c r="A34" s="372"/>
      <c r="B34" s="570"/>
      <c r="C34" s="571"/>
      <c r="D34" s="151" t="s">
        <v>274</v>
      </c>
      <c r="E34" s="315"/>
      <c r="F34" s="316"/>
      <c r="G34" s="316"/>
      <c r="H34" s="395"/>
      <c r="I34" s="395"/>
      <c r="J34" s="395"/>
      <c r="K34" s="396"/>
      <c r="L34" s="396"/>
      <c r="M34" s="396"/>
      <c r="N34" s="413"/>
      <c r="O34" s="414"/>
      <c r="P34" s="275"/>
      <c r="S34" s="152"/>
    </row>
    <row r="35" spans="1:19" ht="30" hidden="1" customHeight="1" outlineLevel="1">
      <c r="A35" s="372"/>
      <c r="B35" s="570"/>
      <c r="C35" s="571"/>
      <c r="D35" s="153" t="s">
        <v>275</v>
      </c>
      <c r="E35" s="315"/>
      <c r="F35" s="316"/>
      <c r="G35" s="316"/>
      <c r="H35" s="395"/>
      <c r="I35" s="395"/>
      <c r="J35" s="395"/>
      <c r="K35" s="396"/>
      <c r="L35" s="396"/>
      <c r="M35" s="396"/>
      <c r="N35" s="413"/>
      <c r="O35" s="414"/>
      <c r="P35" s="275"/>
      <c r="S35" s="152"/>
    </row>
    <row r="36" spans="1:19" ht="30" hidden="1" customHeight="1" outlineLevel="1">
      <c r="A36" s="372"/>
      <c r="B36" s="570"/>
      <c r="C36" s="571"/>
      <c r="D36" s="151" t="s">
        <v>276</v>
      </c>
      <c r="E36" s="315"/>
      <c r="F36" s="316"/>
      <c r="G36" s="316"/>
      <c r="H36" s="395"/>
      <c r="I36" s="395"/>
      <c r="J36" s="395"/>
      <c r="K36" s="396"/>
      <c r="L36" s="396"/>
      <c r="M36" s="396"/>
      <c r="N36" s="413"/>
      <c r="O36" s="414"/>
      <c r="P36" s="275"/>
      <c r="S36" s="152"/>
    </row>
    <row r="37" spans="1:19" ht="30" hidden="1" customHeight="1" outlineLevel="1">
      <c r="A37" s="372"/>
      <c r="B37" s="572"/>
      <c r="C37" s="573"/>
      <c r="D37" s="153" t="s">
        <v>277</v>
      </c>
      <c r="E37" s="562"/>
      <c r="F37" s="563"/>
      <c r="G37" s="563"/>
      <c r="H37" s="564"/>
      <c r="I37" s="564"/>
      <c r="J37" s="564"/>
      <c r="K37" s="565"/>
      <c r="L37" s="565"/>
      <c r="M37" s="565"/>
      <c r="N37" s="566"/>
      <c r="O37" s="567"/>
      <c r="P37" s="276"/>
      <c r="S37" s="152"/>
    </row>
    <row r="38" spans="1:19" s="273" customFormat="1" ht="38.549999999999997" customHeight="1" collapsed="1">
      <c r="A38" s="372"/>
      <c r="B38" s="549" t="s">
        <v>303</v>
      </c>
      <c r="C38" s="550"/>
      <c r="D38" s="551"/>
      <c r="E38" s="552"/>
      <c r="F38" s="553"/>
      <c r="G38" s="553"/>
      <c r="H38" s="553"/>
      <c r="I38" s="553"/>
      <c r="J38" s="553"/>
      <c r="K38" s="553"/>
      <c r="L38" s="553"/>
      <c r="M38" s="553"/>
      <c r="N38" s="553"/>
      <c r="O38" s="553"/>
      <c r="P38" s="554"/>
      <c r="Q38" s="136"/>
    </row>
    <row r="39" spans="1:19" ht="38.549999999999997" customHeight="1" thickBot="1">
      <c r="A39" s="372"/>
      <c r="B39" s="555" t="s">
        <v>304</v>
      </c>
      <c r="C39" s="556"/>
      <c r="D39" s="557"/>
      <c r="E39" s="558"/>
      <c r="F39" s="559"/>
      <c r="G39" s="559"/>
      <c r="H39" s="559"/>
      <c r="I39" s="559"/>
      <c r="J39" s="559"/>
      <c r="K39" s="559"/>
      <c r="L39" s="559"/>
      <c r="M39" s="559"/>
      <c r="N39" s="559"/>
      <c r="O39" s="559"/>
      <c r="P39" s="560"/>
    </row>
    <row r="40" spans="1:19" ht="150.75" customHeight="1">
      <c r="A40" s="521" t="s">
        <v>234</v>
      </c>
      <c r="B40" s="546" t="s">
        <v>278</v>
      </c>
      <c r="C40" s="547"/>
      <c r="D40" s="548"/>
      <c r="E40" s="484"/>
      <c r="F40" s="485"/>
      <c r="G40" s="485"/>
      <c r="H40" s="485"/>
      <c r="I40" s="485"/>
      <c r="J40" s="485"/>
      <c r="K40" s="485"/>
      <c r="L40" s="485"/>
      <c r="M40" s="485"/>
      <c r="N40" s="485"/>
      <c r="O40" s="485"/>
      <c r="P40" s="486"/>
    </row>
    <row r="41" spans="1:19" ht="109.95" customHeight="1" thickBot="1">
      <c r="A41" s="522"/>
      <c r="B41" s="361" t="s">
        <v>239</v>
      </c>
      <c r="C41" s="451"/>
      <c r="D41" s="426"/>
      <c r="E41" s="449" t="s">
        <v>226</v>
      </c>
      <c r="F41" s="449"/>
      <c r="G41" s="449"/>
      <c r="H41" s="449"/>
      <c r="I41" s="449"/>
      <c r="J41" s="449"/>
      <c r="K41" s="449"/>
      <c r="L41" s="449"/>
      <c r="M41" s="449"/>
      <c r="N41" s="449"/>
      <c r="O41" s="449"/>
      <c r="P41" s="450"/>
      <c r="Q41" s="134"/>
    </row>
    <row r="42" spans="1:19" ht="119.55" customHeight="1">
      <c r="A42" s="518" t="s">
        <v>235</v>
      </c>
      <c r="B42" s="373" t="s">
        <v>279</v>
      </c>
      <c r="C42" s="417"/>
      <c r="D42" s="418"/>
      <c r="E42" s="419"/>
      <c r="F42" s="420"/>
      <c r="G42" s="420"/>
      <c r="H42" s="420"/>
      <c r="I42" s="420"/>
      <c r="J42" s="420"/>
      <c r="K42" s="420"/>
      <c r="L42" s="420"/>
      <c r="M42" s="420"/>
      <c r="N42" s="420"/>
      <c r="O42" s="420"/>
      <c r="P42" s="421"/>
      <c r="Q42" s="136" t="s">
        <v>45</v>
      </c>
    </row>
    <row r="43" spans="1:19" ht="109.5" customHeight="1">
      <c r="A43" s="519"/>
      <c r="B43" s="510" t="s">
        <v>52</v>
      </c>
      <c r="C43" s="511"/>
      <c r="D43" s="512"/>
      <c r="E43" s="429"/>
      <c r="F43" s="429"/>
      <c r="G43" s="429"/>
      <c r="H43" s="429"/>
      <c r="I43" s="429"/>
      <c r="J43" s="429"/>
      <c r="K43" s="429"/>
      <c r="L43" s="429"/>
      <c r="M43" s="429"/>
      <c r="N43" s="429"/>
      <c r="O43" s="429"/>
      <c r="P43" s="430"/>
      <c r="Q43" s="136" t="s">
        <v>53</v>
      </c>
    </row>
    <row r="44" spans="1:19" ht="120" customHeight="1">
      <c r="A44" s="519"/>
      <c r="B44" s="438" t="s">
        <v>54</v>
      </c>
      <c r="C44" s="422" t="s">
        <v>55</v>
      </c>
      <c r="D44" s="423"/>
      <c r="E44" s="424"/>
      <c r="F44" s="424"/>
      <c r="G44" s="424"/>
      <c r="H44" s="424"/>
      <c r="I44" s="424"/>
      <c r="J44" s="424"/>
      <c r="K44" s="424"/>
      <c r="L44" s="424"/>
      <c r="M44" s="424"/>
      <c r="N44" s="424"/>
      <c r="O44" s="424"/>
      <c r="P44" s="425"/>
      <c r="Q44" s="136" t="s">
        <v>56</v>
      </c>
    </row>
    <row r="45" spans="1:19" ht="120" customHeight="1">
      <c r="A45" s="519"/>
      <c r="B45" s="439"/>
      <c r="C45" s="361" t="s">
        <v>57</v>
      </c>
      <c r="D45" s="426"/>
      <c r="E45" s="428"/>
      <c r="F45" s="429"/>
      <c r="G45" s="429"/>
      <c r="H45" s="429"/>
      <c r="I45" s="429"/>
      <c r="J45" s="429"/>
      <c r="K45" s="429"/>
      <c r="L45" s="429"/>
      <c r="M45" s="429"/>
      <c r="N45" s="429"/>
      <c r="O45" s="429"/>
      <c r="P45" s="430"/>
    </row>
    <row r="46" spans="1:19" ht="112.5" customHeight="1">
      <c r="A46" s="519"/>
      <c r="B46" s="439"/>
      <c r="C46" s="361" t="s">
        <v>67</v>
      </c>
      <c r="D46" s="426"/>
      <c r="E46" s="507"/>
      <c r="F46" s="508"/>
      <c r="G46" s="508"/>
      <c r="H46" s="508"/>
      <c r="I46" s="508"/>
      <c r="J46" s="508"/>
      <c r="K46" s="508"/>
      <c r="L46" s="508"/>
      <c r="M46" s="508"/>
      <c r="N46" s="508"/>
      <c r="O46" s="508"/>
      <c r="P46" s="509"/>
    </row>
    <row r="47" spans="1:19" ht="23.55" customHeight="1">
      <c r="A47" s="519"/>
      <c r="B47" s="439"/>
      <c r="C47" s="527" t="s">
        <v>246</v>
      </c>
      <c r="D47" s="528"/>
      <c r="E47" s="431" t="s">
        <v>248</v>
      </c>
      <c r="F47" s="432"/>
      <c r="G47" s="432"/>
      <c r="H47" s="432"/>
      <c r="I47" s="432"/>
      <c r="J47" s="432"/>
      <c r="K47" s="432"/>
      <c r="L47" s="432"/>
      <c r="M47" s="432"/>
      <c r="N47" s="432"/>
      <c r="O47" s="432"/>
      <c r="P47" s="433"/>
    </row>
    <row r="48" spans="1:19" ht="27.45" customHeight="1">
      <c r="A48" s="519"/>
      <c r="B48" s="439"/>
      <c r="C48" s="529"/>
      <c r="D48" s="530"/>
      <c r="E48" s="402" t="s">
        <v>249</v>
      </c>
      <c r="F48" s="403"/>
      <c r="G48" s="154" t="s">
        <v>44</v>
      </c>
      <c r="H48" s="434" t="s">
        <v>250</v>
      </c>
      <c r="I48" s="434"/>
      <c r="J48" s="434"/>
      <c r="K48" s="434"/>
      <c r="L48" s="434"/>
      <c r="M48" s="434"/>
      <c r="N48" s="434"/>
      <c r="O48" s="434"/>
      <c r="P48" s="435"/>
    </row>
    <row r="49" spans="1:17" ht="37.5" customHeight="1">
      <c r="A49" s="519"/>
      <c r="B49" s="439"/>
      <c r="C49" s="529"/>
      <c r="D49" s="530"/>
      <c r="E49" s="436" t="s">
        <v>254</v>
      </c>
      <c r="F49" s="437"/>
      <c r="G49" s="130"/>
      <c r="H49" s="445"/>
      <c r="I49" s="446"/>
      <c r="J49" s="446"/>
      <c r="K49" s="446"/>
      <c r="L49" s="446"/>
      <c r="M49" s="446"/>
      <c r="N49" s="446"/>
      <c r="O49" s="446"/>
      <c r="P49" s="447"/>
    </row>
    <row r="50" spans="1:17" ht="37.5" customHeight="1">
      <c r="A50" s="519"/>
      <c r="B50" s="439"/>
      <c r="C50" s="529"/>
      <c r="D50" s="530"/>
      <c r="E50" s="436" t="s">
        <v>253</v>
      </c>
      <c r="F50" s="437"/>
      <c r="G50" s="130"/>
      <c r="H50" s="445"/>
      <c r="I50" s="446"/>
      <c r="J50" s="446"/>
      <c r="K50" s="446"/>
      <c r="L50" s="446"/>
      <c r="M50" s="446"/>
      <c r="N50" s="446"/>
      <c r="O50" s="446"/>
      <c r="P50" s="447"/>
    </row>
    <row r="51" spans="1:17" ht="37.5" customHeight="1">
      <c r="A51" s="519"/>
      <c r="B51" s="440"/>
      <c r="C51" s="531"/>
      <c r="D51" s="532"/>
      <c r="E51" s="436" t="s">
        <v>251</v>
      </c>
      <c r="F51" s="437"/>
      <c r="G51" s="130"/>
      <c r="H51" s="445"/>
      <c r="I51" s="446"/>
      <c r="J51" s="446"/>
      <c r="K51" s="446"/>
      <c r="L51" s="446"/>
      <c r="M51" s="446"/>
      <c r="N51" s="446"/>
      <c r="O51" s="446"/>
      <c r="P51" s="447"/>
    </row>
    <row r="52" spans="1:17" ht="30" customHeight="1">
      <c r="A52" s="519"/>
      <c r="B52" s="438" t="s">
        <v>231</v>
      </c>
      <c r="C52" s="513" t="s">
        <v>238</v>
      </c>
      <c r="D52" s="514"/>
      <c r="E52" s="410" t="s">
        <v>49</v>
      </c>
      <c r="F52" s="427"/>
      <c r="G52" s="427"/>
      <c r="H52" s="427"/>
      <c r="I52" s="427"/>
      <c r="J52" s="427"/>
      <c r="K52" s="403" t="s">
        <v>300</v>
      </c>
      <c r="L52" s="403"/>
      <c r="M52" s="403"/>
      <c r="N52" s="403"/>
      <c r="O52" s="403"/>
      <c r="P52" s="442"/>
    </row>
    <row r="53" spans="1:17" ht="30" customHeight="1">
      <c r="A53" s="519"/>
      <c r="B53" s="439"/>
      <c r="C53" s="515"/>
      <c r="D53" s="516"/>
      <c r="E53" s="517"/>
      <c r="F53" s="443"/>
      <c r="G53" s="443"/>
      <c r="H53" s="443"/>
      <c r="I53" s="443"/>
      <c r="J53" s="443"/>
      <c r="K53" s="443"/>
      <c r="L53" s="443"/>
      <c r="M53" s="443"/>
      <c r="N53" s="443"/>
      <c r="O53" s="443"/>
      <c r="P53" s="444"/>
    </row>
    <row r="54" spans="1:17" ht="32.1" customHeight="1" thickBot="1">
      <c r="A54" s="519"/>
      <c r="B54" s="439"/>
      <c r="C54" s="494" t="s">
        <v>58</v>
      </c>
      <c r="D54" s="155" t="s">
        <v>59</v>
      </c>
      <c r="E54" s="156" t="s">
        <v>44</v>
      </c>
      <c r="F54" s="541" t="s">
        <v>60</v>
      </c>
      <c r="G54" s="542"/>
      <c r="H54" s="542"/>
      <c r="I54" s="542"/>
      <c r="J54" s="542"/>
      <c r="K54" s="542"/>
      <c r="L54" s="542"/>
      <c r="M54" s="542"/>
      <c r="N54" s="542"/>
      <c r="O54" s="542"/>
      <c r="P54" s="543"/>
      <c r="Q54" s="157"/>
    </row>
    <row r="55" spans="1:17" ht="32.1" customHeight="1">
      <c r="A55" s="519"/>
      <c r="B55" s="439"/>
      <c r="C55" s="495"/>
      <c r="D55" s="158" t="s">
        <v>61</v>
      </c>
      <c r="E55" s="20"/>
      <c r="F55" s="544"/>
      <c r="G55" s="544"/>
      <c r="H55" s="544"/>
      <c r="I55" s="544"/>
      <c r="J55" s="544"/>
      <c r="K55" s="544"/>
      <c r="L55" s="544"/>
      <c r="M55" s="544"/>
      <c r="N55" s="544"/>
      <c r="O55" s="544"/>
      <c r="P55" s="545"/>
      <c r="Q55" s="159"/>
    </row>
    <row r="56" spans="1:17" ht="32.1" customHeight="1">
      <c r="A56" s="519"/>
      <c r="B56" s="439"/>
      <c r="C56" s="495"/>
      <c r="D56" s="160" t="s">
        <v>62</v>
      </c>
      <c r="E56" s="23"/>
      <c r="F56" s="503"/>
      <c r="G56" s="503"/>
      <c r="H56" s="503"/>
      <c r="I56" s="503"/>
      <c r="J56" s="503"/>
      <c r="K56" s="503"/>
      <c r="L56" s="503"/>
      <c r="M56" s="503"/>
      <c r="N56" s="503"/>
      <c r="O56" s="503"/>
      <c r="P56" s="504"/>
    </row>
    <row r="57" spans="1:17" ht="32.1" customHeight="1">
      <c r="A57" s="519"/>
      <c r="B57" s="439"/>
      <c r="C57" s="495"/>
      <c r="D57" s="161" t="s">
        <v>63</v>
      </c>
      <c r="E57" s="23"/>
      <c r="F57" s="503"/>
      <c r="G57" s="503"/>
      <c r="H57" s="503"/>
      <c r="I57" s="503"/>
      <c r="J57" s="503"/>
      <c r="K57" s="503"/>
      <c r="L57" s="503"/>
      <c r="M57" s="503"/>
      <c r="N57" s="503"/>
      <c r="O57" s="503"/>
      <c r="P57" s="504"/>
    </row>
    <row r="58" spans="1:17" ht="32.1" customHeight="1">
      <c r="A58" s="519"/>
      <c r="B58" s="439"/>
      <c r="C58" s="495"/>
      <c r="D58" s="160" t="s">
        <v>64</v>
      </c>
      <c r="E58" s="23"/>
      <c r="F58" s="503"/>
      <c r="G58" s="503"/>
      <c r="H58" s="503"/>
      <c r="I58" s="503"/>
      <c r="J58" s="503"/>
      <c r="K58" s="503"/>
      <c r="L58" s="503"/>
      <c r="M58" s="503"/>
      <c r="N58" s="503"/>
      <c r="O58" s="503"/>
      <c r="P58" s="504"/>
    </row>
    <row r="59" spans="1:17" ht="32.1" customHeight="1">
      <c r="A59" s="519"/>
      <c r="B59" s="439"/>
      <c r="C59" s="495"/>
      <c r="D59" s="160" t="s">
        <v>65</v>
      </c>
      <c r="E59" s="23"/>
      <c r="F59" s="503"/>
      <c r="G59" s="503"/>
      <c r="H59" s="503"/>
      <c r="I59" s="503"/>
      <c r="J59" s="503"/>
      <c r="K59" s="503"/>
      <c r="L59" s="503"/>
      <c r="M59" s="503"/>
      <c r="N59" s="503"/>
      <c r="O59" s="503"/>
      <c r="P59" s="504"/>
    </row>
    <row r="60" spans="1:17" ht="32.1" customHeight="1">
      <c r="A60" s="519"/>
      <c r="B60" s="439"/>
      <c r="C60" s="495"/>
      <c r="D60" s="162" t="s">
        <v>66</v>
      </c>
      <c r="E60" s="23"/>
      <c r="F60" s="505"/>
      <c r="G60" s="505"/>
      <c r="H60" s="505"/>
      <c r="I60" s="505"/>
      <c r="J60" s="505"/>
      <c r="K60" s="505"/>
      <c r="L60" s="505"/>
      <c r="M60" s="505"/>
      <c r="N60" s="505"/>
      <c r="O60" s="505"/>
      <c r="P60" s="506"/>
    </row>
    <row r="61" spans="1:17" ht="32.1" customHeight="1" thickBot="1">
      <c r="A61" s="519"/>
      <c r="B61" s="439"/>
      <c r="C61" s="496"/>
      <c r="D61" s="163" t="s">
        <v>281</v>
      </c>
      <c r="E61" s="21"/>
      <c r="F61" s="500"/>
      <c r="G61" s="501"/>
      <c r="H61" s="501"/>
      <c r="I61" s="501"/>
      <c r="J61" s="501"/>
      <c r="K61" s="501"/>
      <c r="L61" s="501"/>
      <c r="M61" s="501"/>
      <c r="N61" s="501"/>
      <c r="O61" s="501"/>
      <c r="P61" s="502"/>
    </row>
    <row r="62" spans="1:17" ht="30" customHeight="1">
      <c r="A62" s="519"/>
      <c r="B62" s="439"/>
      <c r="C62" s="533" t="s">
        <v>245</v>
      </c>
      <c r="D62" s="534"/>
      <c r="E62" s="491" t="s">
        <v>50</v>
      </c>
      <c r="F62" s="492"/>
      <c r="G62" s="492"/>
      <c r="H62" s="492"/>
      <c r="I62" s="492"/>
      <c r="J62" s="492"/>
      <c r="K62" s="492"/>
      <c r="L62" s="492"/>
      <c r="M62" s="492"/>
      <c r="N62" s="492"/>
      <c r="O62" s="492"/>
      <c r="P62" s="493"/>
      <c r="Q62" s="134"/>
    </row>
    <row r="63" spans="1:17" ht="30" customHeight="1" thickBot="1">
      <c r="A63" s="519"/>
      <c r="B63" s="439"/>
      <c r="C63" s="535"/>
      <c r="D63" s="536"/>
      <c r="E63" s="402" t="s">
        <v>284</v>
      </c>
      <c r="F63" s="403"/>
      <c r="G63" s="164" t="s">
        <v>44</v>
      </c>
      <c r="H63" s="434" t="s">
        <v>283</v>
      </c>
      <c r="I63" s="434"/>
      <c r="J63" s="434"/>
      <c r="K63" s="434"/>
      <c r="L63" s="434"/>
      <c r="M63" s="434"/>
      <c r="N63" s="434"/>
      <c r="O63" s="434"/>
      <c r="P63" s="434"/>
      <c r="Q63" s="134"/>
    </row>
    <row r="64" spans="1:17" ht="58.95" customHeight="1" thickBot="1">
      <c r="A64" s="519"/>
      <c r="B64" s="439"/>
      <c r="C64" s="535"/>
      <c r="D64" s="536"/>
      <c r="E64" s="489" t="s">
        <v>247</v>
      </c>
      <c r="F64" s="490"/>
      <c r="G64" s="131" t="s">
        <v>244</v>
      </c>
      <c r="H64" s="539" t="s">
        <v>256</v>
      </c>
      <c r="I64" s="540"/>
      <c r="J64" s="540"/>
      <c r="K64" s="540"/>
      <c r="L64" s="540"/>
      <c r="M64" s="540"/>
      <c r="N64" s="540"/>
      <c r="O64" s="540"/>
      <c r="P64" s="540"/>
      <c r="Q64" s="134"/>
    </row>
    <row r="65" spans="1:17" ht="30" customHeight="1" thickBot="1">
      <c r="A65" s="519"/>
      <c r="B65" s="439"/>
      <c r="C65" s="535"/>
      <c r="D65" s="536"/>
      <c r="E65" s="489" t="s">
        <v>51</v>
      </c>
      <c r="F65" s="490"/>
      <c r="G65" s="22"/>
      <c r="H65" s="539"/>
      <c r="I65" s="540"/>
      <c r="J65" s="540"/>
      <c r="K65" s="540"/>
      <c r="L65" s="540"/>
      <c r="M65" s="540"/>
      <c r="N65" s="540"/>
      <c r="O65" s="540"/>
      <c r="P65" s="540"/>
      <c r="Q65" s="134"/>
    </row>
    <row r="66" spans="1:17" ht="30" customHeight="1" thickBot="1">
      <c r="A66" s="519"/>
      <c r="B66" s="439"/>
      <c r="C66" s="535"/>
      <c r="D66" s="536"/>
      <c r="E66" s="497" t="s">
        <v>241</v>
      </c>
      <c r="F66" s="498"/>
      <c r="G66" s="22" t="s">
        <v>280</v>
      </c>
      <c r="H66" s="539" t="s">
        <v>255</v>
      </c>
      <c r="I66" s="540"/>
      <c r="J66" s="540"/>
      <c r="K66" s="540"/>
      <c r="L66" s="540"/>
      <c r="M66" s="540"/>
      <c r="N66" s="540"/>
      <c r="O66" s="540"/>
      <c r="P66" s="540"/>
      <c r="Q66" s="134"/>
    </row>
    <row r="67" spans="1:17" ht="30" customHeight="1" thickBot="1">
      <c r="A67" s="519"/>
      <c r="B67" s="439"/>
      <c r="C67" s="535"/>
      <c r="D67" s="536"/>
      <c r="E67" s="489" t="s">
        <v>282</v>
      </c>
      <c r="F67" s="490"/>
      <c r="G67" s="22"/>
      <c r="H67" s="539"/>
      <c r="I67" s="540"/>
      <c r="J67" s="540"/>
      <c r="K67" s="540"/>
      <c r="L67" s="540"/>
      <c r="M67" s="540"/>
      <c r="N67" s="540"/>
      <c r="O67" s="540"/>
      <c r="P67" s="540"/>
      <c r="Q67" s="134"/>
    </row>
    <row r="68" spans="1:17" ht="45.45" customHeight="1" thickBot="1">
      <c r="A68" s="519"/>
      <c r="B68" s="439"/>
      <c r="C68" s="535"/>
      <c r="D68" s="536"/>
      <c r="E68" s="489" t="s">
        <v>301</v>
      </c>
      <c r="F68" s="490"/>
      <c r="G68" s="22" t="s">
        <v>280</v>
      </c>
      <c r="H68" s="539" t="s">
        <v>255</v>
      </c>
      <c r="I68" s="540"/>
      <c r="J68" s="540"/>
      <c r="K68" s="540"/>
      <c r="L68" s="540"/>
      <c r="M68" s="540"/>
      <c r="N68" s="540"/>
      <c r="O68" s="540"/>
      <c r="P68" s="540"/>
      <c r="Q68" s="134"/>
    </row>
    <row r="69" spans="1:17" ht="47.55" customHeight="1" thickBot="1">
      <c r="A69" s="519"/>
      <c r="B69" s="439"/>
      <c r="C69" s="535"/>
      <c r="D69" s="536"/>
      <c r="E69" s="489" t="s">
        <v>302</v>
      </c>
      <c r="F69" s="490"/>
      <c r="G69" s="22"/>
      <c r="H69" s="391"/>
      <c r="I69" s="391"/>
      <c r="J69" s="391"/>
      <c r="K69" s="391"/>
      <c r="L69" s="391"/>
      <c r="M69" s="391"/>
      <c r="N69" s="391"/>
      <c r="O69" s="391"/>
      <c r="P69" s="539"/>
      <c r="Q69" s="134"/>
    </row>
    <row r="70" spans="1:17" ht="30" customHeight="1" thickBot="1">
      <c r="A70" s="519"/>
      <c r="B70" s="439"/>
      <c r="C70" s="535"/>
      <c r="D70" s="536"/>
      <c r="E70" s="489" t="s">
        <v>252</v>
      </c>
      <c r="F70" s="490"/>
      <c r="G70" s="22"/>
      <c r="H70" s="539"/>
      <c r="I70" s="540"/>
      <c r="J70" s="540"/>
      <c r="K70" s="540"/>
      <c r="L70" s="540"/>
      <c r="M70" s="540"/>
      <c r="N70" s="540"/>
      <c r="O70" s="540"/>
      <c r="P70" s="540"/>
      <c r="Q70" s="134"/>
    </row>
    <row r="71" spans="1:17" ht="30" customHeight="1" thickBot="1">
      <c r="A71" s="519"/>
      <c r="B71" s="439"/>
      <c r="C71" s="537"/>
      <c r="D71" s="538"/>
      <c r="E71" s="489" t="s">
        <v>285</v>
      </c>
      <c r="F71" s="490"/>
      <c r="G71" s="22" t="s">
        <v>280</v>
      </c>
      <c r="H71" s="499" t="s">
        <v>286</v>
      </c>
      <c r="I71" s="391"/>
      <c r="J71" s="391"/>
      <c r="K71" s="391"/>
      <c r="L71" s="391"/>
      <c r="M71" s="391"/>
      <c r="N71" s="391"/>
      <c r="O71" s="391"/>
      <c r="P71" s="391"/>
      <c r="Q71" s="134"/>
    </row>
    <row r="72" spans="1:17" ht="102" customHeight="1">
      <c r="A72" s="519"/>
      <c r="B72" s="440"/>
      <c r="C72" s="451" t="s">
        <v>72</v>
      </c>
      <c r="D72" s="426"/>
      <c r="E72" s="449"/>
      <c r="F72" s="449"/>
      <c r="G72" s="449"/>
      <c r="H72" s="449"/>
      <c r="I72" s="449"/>
      <c r="J72" s="449"/>
      <c r="K72" s="449"/>
      <c r="L72" s="449"/>
      <c r="M72" s="449"/>
      <c r="N72" s="449"/>
      <c r="O72" s="449"/>
      <c r="P72" s="450"/>
      <c r="Q72" s="165"/>
    </row>
    <row r="73" spans="1:17" s="132" customFormat="1" ht="36.450000000000003" customHeight="1">
      <c r="A73" s="519"/>
      <c r="B73" s="524" t="s">
        <v>233</v>
      </c>
      <c r="C73" s="466" t="s">
        <v>305</v>
      </c>
      <c r="D73" s="467"/>
      <c r="E73" s="402" t="s">
        <v>46</v>
      </c>
      <c r="F73" s="403"/>
      <c r="G73" s="403"/>
      <c r="H73" s="441" t="s">
        <v>223</v>
      </c>
      <c r="I73" s="441"/>
      <c r="J73" s="441"/>
      <c r="K73" s="403" t="s">
        <v>47</v>
      </c>
      <c r="L73" s="403"/>
      <c r="M73" s="403"/>
      <c r="N73" s="403" t="s">
        <v>48</v>
      </c>
      <c r="O73" s="403"/>
      <c r="P73" s="442"/>
      <c r="Q73" s="166"/>
    </row>
    <row r="74" spans="1:17" ht="36.450000000000003" customHeight="1">
      <c r="A74" s="519"/>
      <c r="B74" s="525"/>
      <c r="C74" s="468"/>
      <c r="D74" s="469"/>
      <c r="E74" s="399"/>
      <c r="F74" s="400"/>
      <c r="G74" s="400"/>
      <c r="H74" s="401"/>
      <c r="I74" s="401"/>
      <c r="J74" s="401"/>
      <c r="K74" s="401"/>
      <c r="L74" s="401"/>
      <c r="M74" s="401"/>
      <c r="N74" s="476" t="str">
        <f>IF(ISERROR(E74*H74/K74),"",E74*H74/K74)</f>
        <v/>
      </c>
      <c r="O74" s="476"/>
      <c r="P74" s="477"/>
    </row>
    <row r="75" spans="1:17" ht="100.2" customHeight="1">
      <c r="A75" s="519"/>
      <c r="B75" s="525"/>
      <c r="C75" s="452" t="s">
        <v>68</v>
      </c>
      <c r="D75" s="453"/>
      <c r="E75" s="454"/>
      <c r="F75" s="454"/>
      <c r="G75" s="454"/>
      <c r="H75" s="454"/>
      <c r="I75" s="454"/>
      <c r="J75" s="454"/>
      <c r="K75" s="454"/>
      <c r="L75" s="454"/>
      <c r="M75" s="454"/>
      <c r="N75" s="454"/>
      <c r="O75" s="454"/>
      <c r="P75" s="455"/>
      <c r="Q75" s="136" t="s">
        <v>71</v>
      </c>
    </row>
    <row r="76" spans="1:17" ht="75" customHeight="1">
      <c r="A76" s="519"/>
      <c r="B76" s="525"/>
      <c r="C76" s="456" t="s">
        <v>70</v>
      </c>
      <c r="D76" s="457"/>
      <c r="E76" s="458"/>
      <c r="F76" s="458"/>
      <c r="G76" s="458"/>
      <c r="H76" s="458"/>
      <c r="I76" s="458"/>
      <c r="J76" s="458"/>
      <c r="K76" s="458"/>
      <c r="L76" s="458"/>
      <c r="M76" s="458"/>
      <c r="N76" s="458"/>
      <c r="O76" s="458"/>
      <c r="P76" s="459"/>
    </row>
    <row r="77" spans="1:17" ht="178.5" customHeight="1" thickBot="1">
      <c r="A77" s="520"/>
      <c r="B77" s="526"/>
      <c r="C77" s="472" t="s">
        <v>224</v>
      </c>
      <c r="D77" s="473"/>
      <c r="E77" s="474" t="s">
        <v>225</v>
      </c>
      <c r="F77" s="474"/>
      <c r="G77" s="474"/>
      <c r="H77" s="474"/>
      <c r="I77" s="474"/>
      <c r="J77" s="474"/>
      <c r="K77" s="474"/>
      <c r="L77" s="474"/>
      <c r="M77" s="474"/>
      <c r="N77" s="474"/>
      <c r="O77" s="474"/>
      <c r="P77" s="475"/>
      <c r="Q77" s="136" t="s">
        <v>69</v>
      </c>
    </row>
    <row r="78" spans="1:17" ht="79.95" customHeight="1">
      <c r="A78" s="521" t="s">
        <v>236</v>
      </c>
      <c r="B78" s="460" t="s">
        <v>232</v>
      </c>
      <c r="C78" s="462" t="s">
        <v>221</v>
      </c>
      <c r="D78" s="463"/>
      <c r="E78" s="470" t="s">
        <v>73</v>
      </c>
      <c r="F78" s="470"/>
      <c r="G78" s="470"/>
      <c r="H78" s="470"/>
      <c r="I78" s="470"/>
      <c r="J78" s="470"/>
      <c r="K78" s="470"/>
      <c r="L78" s="470"/>
      <c r="M78" s="470"/>
      <c r="N78" s="470"/>
      <c r="O78" s="470"/>
      <c r="P78" s="471"/>
      <c r="Q78" s="167" t="s">
        <v>53</v>
      </c>
    </row>
    <row r="79" spans="1:17" ht="79.95" customHeight="1" thickBot="1">
      <c r="A79" s="523"/>
      <c r="B79" s="461"/>
      <c r="C79" s="487" t="s">
        <v>222</v>
      </c>
      <c r="D79" s="488"/>
      <c r="E79" s="464" t="s">
        <v>74</v>
      </c>
      <c r="F79" s="464"/>
      <c r="G79" s="464"/>
      <c r="H79" s="464"/>
      <c r="I79" s="464"/>
      <c r="J79" s="464"/>
      <c r="K79" s="464"/>
      <c r="L79" s="464"/>
      <c r="M79" s="464"/>
      <c r="N79" s="464"/>
      <c r="O79" s="464"/>
      <c r="P79" s="465"/>
      <c r="Q79" s="167" t="s">
        <v>216</v>
      </c>
    </row>
    <row r="80" spans="1:17" ht="130.05000000000001" customHeight="1" thickBot="1">
      <c r="A80" s="168" t="s">
        <v>237</v>
      </c>
      <c r="B80" s="479" t="s">
        <v>227</v>
      </c>
      <c r="C80" s="480"/>
      <c r="D80" s="481"/>
      <c r="E80" s="482" t="s">
        <v>228</v>
      </c>
      <c r="F80" s="482"/>
      <c r="G80" s="482"/>
      <c r="H80" s="482"/>
      <c r="I80" s="482"/>
      <c r="J80" s="482"/>
      <c r="K80" s="482"/>
      <c r="L80" s="482"/>
      <c r="M80" s="482"/>
      <c r="N80" s="482"/>
      <c r="O80" s="482"/>
      <c r="P80" s="483"/>
      <c r="Q80" s="165"/>
    </row>
    <row r="81" spans="1:18" ht="28.05" customHeight="1">
      <c r="A81" s="478" t="s">
        <v>75</v>
      </c>
      <c r="B81" s="478"/>
      <c r="C81" s="478"/>
      <c r="D81" s="478"/>
      <c r="E81" s="478"/>
      <c r="F81" s="478"/>
      <c r="G81" s="478"/>
      <c r="H81" s="478"/>
      <c r="I81" s="478"/>
      <c r="J81" s="478"/>
      <c r="K81" s="478"/>
      <c r="L81" s="478"/>
      <c r="M81" s="478"/>
      <c r="N81" s="478"/>
      <c r="O81" s="478"/>
      <c r="P81" s="478"/>
      <c r="Q81" s="165"/>
    </row>
    <row r="82" spans="1:18" ht="19.05" customHeight="1">
      <c r="A82" s="448" t="s">
        <v>76</v>
      </c>
      <c r="B82" s="448"/>
      <c r="C82" s="448"/>
      <c r="D82" s="448"/>
      <c r="E82" s="448"/>
      <c r="F82" s="448"/>
      <c r="G82" s="448"/>
      <c r="H82" s="448"/>
      <c r="I82" s="448"/>
      <c r="J82" s="448"/>
      <c r="K82" s="448"/>
      <c r="L82" s="448"/>
      <c r="M82" s="448"/>
      <c r="N82" s="448"/>
      <c r="O82" s="448"/>
      <c r="P82" s="448"/>
      <c r="R82" s="169" t="s">
        <v>217</v>
      </c>
    </row>
    <row r="83" spans="1:18" ht="15" customHeight="1">
      <c r="A83" s="448" t="s">
        <v>77</v>
      </c>
      <c r="B83" s="448"/>
      <c r="C83" s="448"/>
      <c r="D83" s="448"/>
      <c r="E83" s="448"/>
      <c r="F83" s="448"/>
      <c r="G83" s="448"/>
      <c r="H83" s="448"/>
      <c r="I83" s="448"/>
      <c r="J83" s="448"/>
      <c r="K83" s="448"/>
      <c r="L83" s="448"/>
      <c r="M83" s="448"/>
      <c r="N83" s="448"/>
      <c r="O83" s="448"/>
      <c r="P83" s="448"/>
      <c r="R83" s="169" t="s">
        <v>218</v>
      </c>
    </row>
    <row r="84" spans="1:18" ht="15" customHeight="1">
      <c r="A84" s="448" t="s">
        <v>264</v>
      </c>
      <c r="B84" s="448"/>
      <c r="C84" s="448"/>
      <c r="D84" s="448"/>
      <c r="E84" s="448"/>
      <c r="F84" s="448"/>
      <c r="G84" s="448"/>
      <c r="H84" s="448"/>
      <c r="I84" s="448"/>
      <c r="J84" s="448"/>
      <c r="K84" s="448"/>
      <c r="L84" s="448"/>
      <c r="M84" s="448"/>
      <c r="N84" s="448"/>
      <c r="O84" s="448"/>
      <c r="P84" s="448"/>
      <c r="R84" s="170"/>
    </row>
    <row r="85" spans="1:18" ht="15" customHeight="1">
      <c r="A85" s="448" t="s">
        <v>78</v>
      </c>
      <c r="B85" s="448"/>
      <c r="C85" s="448"/>
      <c r="D85" s="448"/>
      <c r="E85" s="448"/>
      <c r="F85" s="448"/>
      <c r="G85" s="448"/>
      <c r="H85" s="448"/>
      <c r="I85" s="448"/>
      <c r="J85" s="448"/>
      <c r="K85" s="448"/>
      <c r="L85" s="448"/>
      <c r="M85" s="448"/>
      <c r="N85" s="448"/>
      <c r="O85" s="448"/>
      <c r="P85" s="448"/>
    </row>
    <row r="86" spans="1:18" ht="15" customHeight="1">
      <c r="A86" s="448"/>
      <c r="B86" s="448"/>
      <c r="C86" s="448"/>
      <c r="D86" s="448"/>
      <c r="E86" s="448"/>
      <c r="F86" s="448"/>
      <c r="G86" s="448"/>
      <c r="H86" s="448"/>
      <c r="I86" s="448"/>
      <c r="J86" s="448"/>
      <c r="K86" s="448"/>
      <c r="L86" s="448"/>
      <c r="M86" s="448"/>
      <c r="N86" s="448"/>
      <c r="O86" s="448"/>
      <c r="P86" s="448"/>
    </row>
    <row r="87" spans="1:18" ht="15" customHeight="1">
      <c r="A87" s="448"/>
      <c r="B87" s="448"/>
      <c r="C87" s="448"/>
      <c r="D87" s="448"/>
      <c r="E87" s="448"/>
      <c r="F87" s="448"/>
      <c r="G87" s="448"/>
      <c r="H87" s="448"/>
      <c r="I87" s="448"/>
      <c r="J87" s="448"/>
      <c r="K87" s="448"/>
      <c r="L87" s="448"/>
      <c r="M87" s="448"/>
      <c r="N87" s="448"/>
      <c r="O87" s="448"/>
      <c r="P87" s="448"/>
    </row>
    <row r="88" spans="1:18" ht="15" customHeight="1">
      <c r="A88" s="448"/>
      <c r="B88" s="448"/>
      <c r="C88" s="448"/>
      <c r="D88" s="448"/>
      <c r="E88" s="448"/>
      <c r="F88" s="448"/>
      <c r="G88" s="448"/>
      <c r="H88" s="448"/>
      <c r="I88" s="448"/>
      <c r="J88" s="448"/>
      <c r="K88" s="448"/>
      <c r="L88" s="448"/>
      <c r="M88" s="448"/>
      <c r="N88" s="448"/>
      <c r="O88" s="448"/>
      <c r="P88" s="448"/>
    </row>
    <row r="89" spans="1:18" ht="15" customHeight="1">
      <c r="A89" s="448"/>
      <c r="B89" s="448"/>
      <c r="C89" s="448"/>
      <c r="D89" s="448"/>
      <c r="E89" s="448"/>
      <c r="F89" s="448"/>
      <c r="G89" s="448"/>
      <c r="H89" s="448"/>
      <c r="I89" s="448"/>
      <c r="J89" s="448"/>
      <c r="K89" s="448"/>
      <c r="L89" s="448"/>
      <c r="M89" s="448"/>
      <c r="N89" s="448"/>
      <c r="O89" s="448"/>
      <c r="P89" s="448"/>
    </row>
    <row r="90" spans="1:18" ht="15" customHeight="1">
      <c r="A90" s="448"/>
      <c r="B90" s="448"/>
      <c r="C90" s="448"/>
      <c r="D90" s="448"/>
      <c r="E90" s="448"/>
      <c r="F90" s="448"/>
      <c r="G90" s="448"/>
      <c r="H90" s="448"/>
      <c r="I90" s="448"/>
      <c r="J90" s="448"/>
      <c r="K90" s="448"/>
      <c r="L90" s="448"/>
      <c r="M90" s="448"/>
      <c r="N90" s="448"/>
      <c r="O90" s="448"/>
      <c r="P90" s="448"/>
    </row>
    <row r="91" spans="1:18" ht="15" customHeight="1">
      <c r="A91" s="448"/>
      <c r="B91" s="448"/>
      <c r="C91" s="448"/>
      <c r="D91" s="448"/>
      <c r="E91" s="448"/>
      <c r="F91" s="448"/>
      <c r="G91" s="448"/>
      <c r="H91" s="448"/>
      <c r="I91" s="448"/>
      <c r="J91" s="448"/>
      <c r="K91" s="448"/>
      <c r="L91" s="448"/>
      <c r="M91" s="448"/>
      <c r="N91" s="448"/>
      <c r="O91" s="448"/>
      <c r="P91" s="448"/>
    </row>
  </sheetData>
  <sheetProtection algorithmName="SHA-512" hashValue="0CUEAd0Cm1BQmS7ehceO3LXX0q7XklOiitRJGEjNjs7okqlmISfK+BpC72LUVzMdYPZqyPOC/dnypVrP4PxAew==" saltValue="l84AkxdFSt+QJljDVWUWiQ==" spinCount="100000" sheet="1" formatCells="0" formatColumns="0" formatRows="0"/>
  <mergeCells count="205">
    <mergeCell ref="B38:D38"/>
    <mergeCell ref="E38:P38"/>
    <mergeCell ref="B39:D39"/>
    <mergeCell ref="E39:P39"/>
    <mergeCell ref="Q12:V12"/>
    <mergeCell ref="E37:G37"/>
    <mergeCell ref="H37:J37"/>
    <mergeCell ref="K37:M37"/>
    <mergeCell ref="N37:O37"/>
    <mergeCell ref="B22:C37"/>
    <mergeCell ref="N28:O28"/>
    <mergeCell ref="E29:G29"/>
    <mergeCell ref="H29:J29"/>
    <mergeCell ref="K29:M29"/>
    <mergeCell ref="N29:O29"/>
    <mergeCell ref="E30:G30"/>
    <mergeCell ref="H30:J30"/>
    <mergeCell ref="K30:M30"/>
    <mergeCell ref="N30:O30"/>
    <mergeCell ref="N25:O25"/>
    <mergeCell ref="N26:O26"/>
    <mergeCell ref="N27:O27"/>
    <mergeCell ref="E28:G28"/>
    <mergeCell ref="H25:J25"/>
    <mergeCell ref="E34:G34"/>
    <mergeCell ref="H34:J34"/>
    <mergeCell ref="K34:M34"/>
    <mergeCell ref="N34:O34"/>
    <mergeCell ref="E35:G35"/>
    <mergeCell ref="H35:J35"/>
    <mergeCell ref="K35:M35"/>
    <mergeCell ref="N35:O35"/>
    <mergeCell ref="E36:G36"/>
    <mergeCell ref="H36:J36"/>
    <mergeCell ref="H31:J31"/>
    <mergeCell ref="K31:M31"/>
    <mergeCell ref="N31:O31"/>
    <mergeCell ref="E32:G32"/>
    <mergeCell ref="H32:J32"/>
    <mergeCell ref="K32:M32"/>
    <mergeCell ref="N32:O32"/>
    <mergeCell ref="E33:G33"/>
    <mergeCell ref="H33:J33"/>
    <mergeCell ref="K33:M33"/>
    <mergeCell ref="N33:O33"/>
    <mergeCell ref="A40:A41"/>
    <mergeCell ref="A78:A79"/>
    <mergeCell ref="B73:B77"/>
    <mergeCell ref="B52:B72"/>
    <mergeCell ref="B41:D41"/>
    <mergeCell ref="C47:D51"/>
    <mergeCell ref="C62:D71"/>
    <mergeCell ref="H63:P63"/>
    <mergeCell ref="H64:P64"/>
    <mergeCell ref="H65:P65"/>
    <mergeCell ref="H66:P66"/>
    <mergeCell ref="H67:P67"/>
    <mergeCell ref="H68:P68"/>
    <mergeCell ref="H69:P69"/>
    <mergeCell ref="H70:P70"/>
    <mergeCell ref="E70:F70"/>
    <mergeCell ref="E63:F63"/>
    <mergeCell ref="F54:P54"/>
    <mergeCell ref="F55:P55"/>
    <mergeCell ref="F56:P56"/>
    <mergeCell ref="B40:D40"/>
    <mergeCell ref="E41:P41"/>
    <mergeCell ref="H49:P49"/>
    <mergeCell ref="C54:C61"/>
    <mergeCell ref="E65:F65"/>
    <mergeCell ref="E66:F66"/>
    <mergeCell ref="E64:F64"/>
    <mergeCell ref="E71:F71"/>
    <mergeCell ref="H71:P71"/>
    <mergeCell ref="F61:P61"/>
    <mergeCell ref="F58:P58"/>
    <mergeCell ref="F59:P59"/>
    <mergeCell ref="F60:P60"/>
    <mergeCell ref="F57:P57"/>
    <mergeCell ref="E67:F67"/>
    <mergeCell ref="A91:P91"/>
    <mergeCell ref="A81:P81"/>
    <mergeCell ref="A82:P82"/>
    <mergeCell ref="A83:P83"/>
    <mergeCell ref="A84:P84"/>
    <mergeCell ref="A85:P85"/>
    <mergeCell ref="A86:P86"/>
    <mergeCell ref="A87:P87"/>
    <mergeCell ref="B80:D80"/>
    <mergeCell ref="E80:P80"/>
    <mergeCell ref="A88:P88"/>
    <mergeCell ref="A89:P89"/>
    <mergeCell ref="A90:P90"/>
    <mergeCell ref="E72:P72"/>
    <mergeCell ref="C72:D72"/>
    <mergeCell ref="C75:D75"/>
    <mergeCell ref="E75:P75"/>
    <mergeCell ref="C76:D76"/>
    <mergeCell ref="E76:P76"/>
    <mergeCell ref="B78:B79"/>
    <mergeCell ref="C78:D78"/>
    <mergeCell ref="E79:P79"/>
    <mergeCell ref="C73:D74"/>
    <mergeCell ref="E78:P78"/>
    <mergeCell ref="C77:D77"/>
    <mergeCell ref="E77:P77"/>
    <mergeCell ref="K74:M74"/>
    <mergeCell ref="N74:P74"/>
    <mergeCell ref="C79:D79"/>
    <mergeCell ref="A42:A77"/>
    <mergeCell ref="B42:D42"/>
    <mergeCell ref="E42:P42"/>
    <mergeCell ref="C44:D44"/>
    <mergeCell ref="E44:P44"/>
    <mergeCell ref="C45:D45"/>
    <mergeCell ref="E52:J52"/>
    <mergeCell ref="E45:P45"/>
    <mergeCell ref="E47:P47"/>
    <mergeCell ref="E48:F48"/>
    <mergeCell ref="H48:P48"/>
    <mergeCell ref="E49:F49"/>
    <mergeCell ref="E50:F50"/>
    <mergeCell ref="E51:F51"/>
    <mergeCell ref="B44:B51"/>
    <mergeCell ref="H50:P50"/>
    <mergeCell ref="H51:P51"/>
    <mergeCell ref="C46:D46"/>
    <mergeCell ref="E46:P46"/>
    <mergeCell ref="B43:D43"/>
    <mergeCell ref="E43:P43"/>
    <mergeCell ref="C52:D53"/>
    <mergeCell ref="K52:P52"/>
    <mergeCell ref="E53:J53"/>
    <mergeCell ref="E74:G74"/>
    <mergeCell ref="H74:J74"/>
    <mergeCell ref="E73:G73"/>
    <mergeCell ref="K25:M25"/>
    <mergeCell ref="O12:P12"/>
    <mergeCell ref="E12:M12"/>
    <mergeCell ref="N22:O22"/>
    <mergeCell ref="N23:O23"/>
    <mergeCell ref="N24:O24"/>
    <mergeCell ref="E22:G22"/>
    <mergeCell ref="H22:J22"/>
    <mergeCell ref="K22:M22"/>
    <mergeCell ref="E23:G23"/>
    <mergeCell ref="H73:J73"/>
    <mergeCell ref="K73:M73"/>
    <mergeCell ref="N73:P73"/>
    <mergeCell ref="K53:P53"/>
    <mergeCell ref="E40:P40"/>
    <mergeCell ref="E68:F68"/>
    <mergeCell ref="E69:F69"/>
    <mergeCell ref="E62:P62"/>
    <mergeCell ref="K36:M36"/>
    <mergeCell ref="N36:O36"/>
    <mergeCell ref="E31:G31"/>
    <mergeCell ref="O9:P9"/>
    <mergeCell ref="A10:A39"/>
    <mergeCell ref="B10:D10"/>
    <mergeCell ref="E10:P10"/>
    <mergeCell ref="B11:B12"/>
    <mergeCell ref="C11:D11"/>
    <mergeCell ref="E11:P11"/>
    <mergeCell ref="E16:P16"/>
    <mergeCell ref="B13:B21"/>
    <mergeCell ref="C13:D13"/>
    <mergeCell ref="E13:P13"/>
    <mergeCell ref="C14:C15"/>
    <mergeCell ref="H28:J28"/>
    <mergeCell ref="K28:M28"/>
    <mergeCell ref="C12:D12"/>
    <mergeCell ref="E26:G26"/>
    <mergeCell ref="H26:J26"/>
    <mergeCell ref="K26:M26"/>
    <mergeCell ref="E27:G27"/>
    <mergeCell ref="H27:J27"/>
    <mergeCell ref="K27:M27"/>
    <mergeCell ref="H24:J24"/>
    <mergeCell ref="K24:M24"/>
    <mergeCell ref="E25:G25"/>
    <mergeCell ref="Q3:U8"/>
    <mergeCell ref="E14:P14"/>
    <mergeCell ref="E15:P15"/>
    <mergeCell ref="C16:C17"/>
    <mergeCell ref="E24:G24"/>
    <mergeCell ref="E17:P17"/>
    <mergeCell ref="C18:C21"/>
    <mergeCell ref="E18:P18"/>
    <mergeCell ref="E19:P19"/>
    <mergeCell ref="E20:P20"/>
    <mergeCell ref="E21:P21"/>
    <mergeCell ref="K23:M23"/>
    <mergeCell ref="H23:J23"/>
    <mergeCell ref="A3:P4"/>
    <mergeCell ref="A6:A9"/>
    <mergeCell ref="B6:D6"/>
    <mergeCell ref="G6:P6"/>
    <mergeCell ref="B7:D7"/>
    <mergeCell ref="G7:M9"/>
    <mergeCell ref="N7:N9"/>
    <mergeCell ref="O7:P7"/>
    <mergeCell ref="B8:D8"/>
    <mergeCell ref="O8:P8"/>
    <mergeCell ref="B9:D9"/>
  </mergeCells>
  <phoneticPr fontId="4"/>
  <conditionalFormatting sqref="B7:D7">
    <cfRule type="expression" dxfId="25" priority="32">
      <formula>$E$7="✔"</formula>
    </cfRule>
  </conditionalFormatting>
  <conditionalFormatting sqref="B8:D8">
    <cfRule type="expression" dxfId="24" priority="31">
      <formula>$E$8="✔"</formula>
    </cfRule>
  </conditionalFormatting>
  <conditionalFormatting sqref="B9:D9">
    <cfRule type="expression" dxfId="23" priority="30">
      <formula>$E$9="✔"</formula>
    </cfRule>
  </conditionalFormatting>
  <conditionalFormatting sqref="D40:D41">
    <cfRule type="expression" dxfId="22" priority="10">
      <formula>$E$39="✔"</formula>
    </cfRule>
  </conditionalFormatting>
  <conditionalFormatting sqref="D55">
    <cfRule type="expression" dxfId="21" priority="29">
      <formula>$E$55="✔"</formula>
    </cfRule>
  </conditionalFormatting>
  <conditionalFormatting sqref="D56">
    <cfRule type="expression" dxfId="20" priority="28">
      <formula>$E$56="✔"</formula>
    </cfRule>
  </conditionalFormatting>
  <conditionalFormatting sqref="D57">
    <cfRule type="expression" dxfId="19" priority="27">
      <formula>$E$57="✔"</formula>
    </cfRule>
  </conditionalFormatting>
  <conditionalFormatting sqref="D58">
    <cfRule type="expression" dxfId="18" priority="26">
      <formula>$E$58="✔"</formula>
    </cfRule>
  </conditionalFormatting>
  <conditionalFormatting sqref="D59">
    <cfRule type="expression" dxfId="17" priority="25">
      <formula>$E$59="✔"</formula>
    </cfRule>
  </conditionalFormatting>
  <conditionalFormatting sqref="D60">
    <cfRule type="expression" dxfId="16" priority="24">
      <formula>$E$60="✔"</formula>
    </cfRule>
  </conditionalFormatting>
  <conditionalFormatting sqref="E7">
    <cfRule type="expression" dxfId="15" priority="14">
      <formula>AND($E$7="✔",OR($E$8="✔",$E$9="✔"))</formula>
    </cfRule>
  </conditionalFormatting>
  <conditionalFormatting sqref="E8">
    <cfRule type="expression" dxfId="14" priority="13">
      <formula>AND($E$8="✔",OR($E$7="✔",$E$9="✔"))</formula>
    </cfRule>
  </conditionalFormatting>
  <conditionalFormatting sqref="E9">
    <cfRule type="expression" dxfId="13" priority="12">
      <formula>AND($E$9="✔",OR($E$7="✔",$E$8="✔"))</formula>
    </cfRule>
  </conditionalFormatting>
  <conditionalFormatting sqref="E64:F64">
    <cfRule type="expression" dxfId="12" priority="19">
      <formula>$G$64="✔"</formula>
    </cfRule>
  </conditionalFormatting>
  <conditionalFormatting sqref="E65:E71">
    <cfRule type="expression" dxfId="11" priority="23">
      <formula>$G65="✔"</formula>
    </cfRule>
  </conditionalFormatting>
  <conditionalFormatting sqref="G7:M9">
    <cfRule type="cellIs" dxfId="10" priority="9" operator="equal">
      <formula>"重複申請の場合、申請書類は申請種別ごとにご作成ください。また、別事業の場合は事業ごとに申請手続きを行ってください。"</formula>
    </cfRule>
  </conditionalFormatting>
  <conditionalFormatting sqref="D61">
    <cfRule type="expression" dxfId="9" priority="2">
      <formula>$E$61="✔"</formula>
    </cfRule>
  </conditionalFormatting>
  <conditionalFormatting sqref="E49:F51">
    <cfRule type="expression" dxfId="8" priority="1">
      <formula>$G49="✔"</formula>
    </cfRule>
  </conditionalFormatting>
  <dataValidations count="9">
    <dataValidation type="list" allowBlank="1" showInputMessage="1" showErrorMessage="1" sqref="F7:F9" xr:uid="{1ED129B9-73A3-4B71-9CCF-5FCE87484C66}">
      <formula1>"1,2,ー"</formula1>
    </dataValidation>
    <dataValidation imeMode="off" allowBlank="1" showInputMessage="1" showErrorMessage="1" sqref="E16:P16 E19:P20 E74:M77 E72:M72 K23:M37" xr:uid="{5BD76BF2-12BC-4B63-B4E1-F6614B667B73}"/>
    <dataValidation imeMode="hiragana" allowBlank="1" showInputMessage="1" showErrorMessage="1" sqref="E75:P80 E17:P18 E21:P21 E23:J37 E40 K72:K73 F42:M46 N73:N74 O13:P15 O10:P11 E10:E15 N10:N15 F10:M11 F13:M15 H63:H73 F48:H48 F63:F71 F52:G61 H49:H61 I52:M61 O52:P61 N52:N62 G63:G64 E72:P72 E62:E73 N23:N37 E42:E54 N42:N48 O42:P46 F40" xr:uid="{860AA589-AF50-41A1-8403-93AE238D2017}"/>
    <dataValidation type="list" imeMode="off" allowBlank="1" showInputMessage="1" showErrorMessage="1" sqref="E7:E9 E55:E61 E40" xr:uid="{B0C19718-88B4-4625-A440-238075414A46}">
      <formula1>"✔,－"</formula1>
    </dataValidation>
    <dataValidation type="list" imeMode="hiragana" allowBlank="1" showInputMessage="1" showErrorMessage="1" sqref="O12:P12" xr:uid="{93C22088-F1D7-4A59-BE96-B0E516B67424}">
      <formula1>"はい,いいえ"</formula1>
    </dataValidation>
    <dataValidation type="list" imeMode="hiragana" allowBlank="1" showInputMessage="1" showErrorMessage="1" sqref="G65:G71 G49:G51 E55:E61" xr:uid="{4428D84C-D42A-4A90-B910-415C5CB2B0E4}">
      <formula1>"✔,－"</formula1>
    </dataValidation>
    <dataValidation type="list" allowBlank="1" showInputMessage="1" showErrorMessage="1" sqref="G64" xr:uid="{6241FC68-4424-474F-9E8A-E7AFEC8B7CFC}">
      <formula1>"✔"</formula1>
    </dataValidation>
    <dataValidation type="list" allowBlank="1" showInputMessage="1" showErrorMessage="1" sqref="G65:G72" xr:uid="{5B4AD8BC-4F20-46D9-B5B4-D79DDDC9CAAC}">
      <formula1>"✔,－"</formula1>
    </dataValidation>
    <dataValidation type="list" imeMode="hiragana" allowBlank="1" showInputMessage="1" showErrorMessage="1" sqref="P23:P37" xr:uid="{434E4048-5148-4F8A-AC77-6C9E2CD2B400}">
      <formula1>"有,無"</formula1>
    </dataValidation>
  </dataValidations>
  <pageMargins left="0.70866141732283472" right="0.70866141732283472" top="0.35433070866141736" bottom="0.35433070866141736" header="0.31496062992125984" footer="0.31496062992125984"/>
  <pageSetup paperSize="8" scale="60" fitToHeight="0" orientation="portrait" r:id="rId1"/>
  <rowBreaks count="1" manualBreakCount="1">
    <brk id="4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C085-FF9B-4514-9C15-A2C31E7C7B30}">
  <dimension ref="A1:AP33"/>
  <sheetViews>
    <sheetView view="pageBreakPreview" zoomScale="80" zoomScaleNormal="50" zoomScaleSheetLayoutView="80" workbookViewId="0"/>
  </sheetViews>
  <sheetFormatPr defaultColWidth="12.19921875" defaultRowHeight="15" customHeight="1"/>
  <cols>
    <col min="1" max="1" width="17.19921875" style="1" customWidth="1"/>
    <col min="2" max="33" width="5.19921875" style="1" customWidth="1"/>
    <col min="34" max="34" width="51.09765625" style="3" customWidth="1"/>
    <col min="35" max="16384" width="12.19921875" style="1"/>
  </cols>
  <sheetData>
    <row r="1" spans="1:42" ht="15" customHeight="1">
      <c r="AG1" s="2" t="s">
        <v>0</v>
      </c>
    </row>
    <row r="3" spans="1:42" ht="18" customHeight="1">
      <c r="A3" s="575" t="s">
        <v>288</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6"/>
    </row>
    <row r="4" spans="1:42" ht="18"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6"/>
    </row>
    <row r="5" spans="1:42" ht="18" customHeight="1" thickBo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576"/>
    </row>
    <row r="6" spans="1:42" ht="30" customHeight="1">
      <c r="A6" s="5" t="s">
        <v>1</v>
      </c>
      <c r="B6" s="577" t="str">
        <f>IF('【様式1-1】事業計画書'!E13="","",'【様式1-1】事業計画書'!E13)</f>
        <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8"/>
      <c r="AH6" s="6" t="s">
        <v>2</v>
      </c>
    </row>
    <row r="7" spans="1:42" ht="30" customHeight="1">
      <c r="A7" s="7" t="s">
        <v>3</v>
      </c>
      <c r="B7" s="579" t="str">
        <f>IF('【様式1-1】事業計画書'!E10="","",'【様式1-1】事業計画書'!E10)</f>
        <v/>
      </c>
      <c r="C7" s="579"/>
      <c r="D7" s="579"/>
      <c r="E7" s="579"/>
      <c r="F7" s="579"/>
      <c r="G7" s="579"/>
      <c r="H7" s="579"/>
      <c r="I7" s="579"/>
      <c r="J7" s="579"/>
      <c r="K7" s="579"/>
      <c r="L7" s="579"/>
      <c r="M7" s="579"/>
      <c r="N7" s="579"/>
      <c r="O7" s="579"/>
      <c r="P7" s="579"/>
      <c r="Q7" s="579"/>
      <c r="R7" s="579"/>
      <c r="S7" s="579"/>
      <c r="T7" s="579"/>
      <c r="U7" s="579"/>
      <c r="V7" s="579"/>
      <c r="W7" s="579"/>
      <c r="X7" s="579"/>
      <c r="Y7" s="579"/>
      <c r="Z7" s="579"/>
      <c r="AA7" s="579"/>
      <c r="AB7" s="579"/>
      <c r="AC7" s="579"/>
      <c r="AD7" s="579"/>
      <c r="AE7" s="579"/>
      <c r="AF7" s="579"/>
      <c r="AG7" s="580"/>
      <c r="AH7" s="6" t="s">
        <v>2</v>
      </c>
    </row>
    <row r="8" spans="1:42" ht="30" customHeight="1">
      <c r="A8" s="581" t="s">
        <v>4</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9"/>
      <c r="AH8" s="10"/>
    </row>
    <row r="9" spans="1:42" ht="30" customHeight="1">
      <c r="A9" s="58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2"/>
      <c r="AH9" s="10"/>
    </row>
    <row r="10" spans="1:42" ht="30" customHeight="1">
      <c r="A10" s="582"/>
      <c r="B10" s="11"/>
      <c r="C10" s="11"/>
      <c r="D10" s="11"/>
      <c r="E10" s="11"/>
      <c r="F10" s="11"/>
      <c r="G10" s="11"/>
      <c r="H10" s="11"/>
      <c r="I10" s="11"/>
      <c r="J10" s="11"/>
      <c r="K10" s="11"/>
      <c r="L10" s="11"/>
      <c r="M10" s="11"/>
      <c r="N10" s="11"/>
      <c r="O10" s="11"/>
      <c r="P10" s="11"/>
      <c r="Q10" s="11"/>
      <c r="R10" s="11"/>
      <c r="S10" s="11"/>
      <c r="T10" s="11"/>
      <c r="U10" s="11" t="s">
        <v>5</v>
      </c>
      <c r="V10" s="11"/>
      <c r="W10" s="11"/>
      <c r="X10" s="11"/>
      <c r="Y10" s="11"/>
      <c r="Z10" s="11"/>
      <c r="AA10" s="11"/>
      <c r="AB10" s="11"/>
      <c r="AC10" s="11"/>
      <c r="AD10" s="11"/>
      <c r="AE10" s="11"/>
      <c r="AF10" s="11"/>
      <c r="AG10" s="12"/>
      <c r="AH10" s="10"/>
    </row>
    <row r="11" spans="1:42" ht="30" customHeight="1">
      <c r="A11" s="58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2"/>
      <c r="AH11" s="10"/>
    </row>
    <row r="12" spans="1:42" ht="30" customHeight="1">
      <c r="A12" s="58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2"/>
      <c r="AH12" s="10"/>
    </row>
    <row r="13" spans="1:42" ht="30" customHeight="1">
      <c r="A13" s="58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2"/>
      <c r="AH13" s="10"/>
      <c r="AI13" s="13"/>
      <c r="AJ13" s="13"/>
      <c r="AK13" s="13"/>
      <c r="AL13" s="13"/>
      <c r="AM13" s="13"/>
      <c r="AN13" s="13"/>
      <c r="AO13" s="13"/>
      <c r="AP13" s="13"/>
    </row>
    <row r="14" spans="1:42" ht="30" customHeight="1">
      <c r="A14" s="58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2"/>
      <c r="AH14" s="10"/>
      <c r="AI14" s="13"/>
      <c r="AJ14" s="14"/>
      <c r="AK14" s="14"/>
      <c r="AL14" s="14"/>
      <c r="AM14" s="14"/>
      <c r="AN14" s="14"/>
      <c r="AO14" s="14"/>
      <c r="AP14" s="13"/>
    </row>
    <row r="15" spans="1:42" ht="30" customHeight="1">
      <c r="A15" s="58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2"/>
      <c r="AH15" s="10"/>
      <c r="AI15" s="13"/>
      <c r="AJ15" s="14"/>
      <c r="AK15" s="14"/>
      <c r="AL15" s="14"/>
      <c r="AM15" s="14"/>
      <c r="AN15" s="14"/>
      <c r="AO15" s="14"/>
      <c r="AP15" s="13"/>
    </row>
    <row r="16" spans="1:42" ht="30" customHeight="1">
      <c r="A16" s="582"/>
      <c r="B16" s="11"/>
      <c r="C16" s="11"/>
      <c r="D16" s="11"/>
      <c r="E16" s="11"/>
      <c r="F16" s="11"/>
      <c r="G16" s="11"/>
      <c r="H16" s="11"/>
      <c r="I16" s="11"/>
      <c r="J16" s="11"/>
      <c r="K16" s="11"/>
      <c r="L16" s="11"/>
      <c r="M16" s="11"/>
      <c r="N16" s="11"/>
      <c r="O16" s="11"/>
      <c r="P16" s="15"/>
      <c r="Q16" s="11"/>
      <c r="R16" s="11"/>
      <c r="S16" s="11"/>
      <c r="T16" s="11"/>
      <c r="U16" s="11"/>
      <c r="V16" s="11"/>
      <c r="W16" s="11"/>
      <c r="X16" s="11"/>
      <c r="Y16" s="11"/>
      <c r="Z16" s="11"/>
      <c r="AA16" s="11"/>
      <c r="AB16" s="11"/>
      <c r="AC16" s="11"/>
      <c r="AD16" s="11"/>
      <c r="AE16" s="11"/>
      <c r="AF16" s="11"/>
      <c r="AG16" s="12"/>
      <c r="AH16" s="10"/>
      <c r="AI16" s="13"/>
      <c r="AJ16" s="14"/>
      <c r="AK16" s="14"/>
      <c r="AL16" s="14"/>
      <c r="AM16" s="14"/>
      <c r="AN16" s="14"/>
      <c r="AO16" s="14"/>
      <c r="AP16" s="13"/>
    </row>
    <row r="17" spans="1:42" ht="30" customHeight="1">
      <c r="A17" s="58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2"/>
      <c r="AH17" s="10"/>
      <c r="AI17" s="13"/>
      <c r="AJ17" s="14"/>
      <c r="AK17" s="14"/>
      <c r="AL17" s="14"/>
      <c r="AM17" s="14"/>
      <c r="AN17" s="14"/>
      <c r="AO17" s="14"/>
      <c r="AP17" s="13"/>
    </row>
    <row r="18" spans="1:42" ht="30" customHeight="1">
      <c r="A18" s="582"/>
      <c r="B18" s="11"/>
      <c r="C18" s="11"/>
      <c r="D18" s="11"/>
      <c r="E18" s="11"/>
      <c r="F18" s="11"/>
      <c r="G18" s="11"/>
      <c r="H18" s="11"/>
      <c r="I18" s="11"/>
      <c r="J18" s="11"/>
      <c r="K18" s="11"/>
      <c r="L18" s="11"/>
      <c r="M18" s="11"/>
      <c r="N18" s="11"/>
      <c r="O18" s="11"/>
      <c r="P18" s="15" t="s">
        <v>6</v>
      </c>
      <c r="Q18" s="11"/>
      <c r="R18" s="11"/>
      <c r="S18" s="11"/>
      <c r="T18" s="11"/>
      <c r="U18" s="11"/>
      <c r="V18" s="11"/>
      <c r="W18" s="11"/>
      <c r="X18" s="11"/>
      <c r="Y18" s="11"/>
      <c r="Z18" s="11"/>
      <c r="AA18" s="11"/>
      <c r="AB18" s="11"/>
      <c r="AC18" s="11"/>
      <c r="AD18" s="11"/>
      <c r="AE18" s="11"/>
      <c r="AF18" s="11"/>
      <c r="AG18" s="12"/>
      <c r="AH18" s="10"/>
      <c r="AI18" s="13"/>
      <c r="AJ18" s="14"/>
      <c r="AK18" s="14"/>
      <c r="AL18" s="14"/>
      <c r="AM18" s="14"/>
      <c r="AN18" s="14"/>
      <c r="AO18" s="14"/>
      <c r="AP18" s="13"/>
    </row>
    <row r="19" spans="1:42" ht="37.049999999999997" customHeight="1">
      <c r="A19" s="58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2"/>
      <c r="AH19" s="10"/>
      <c r="AI19" s="13"/>
      <c r="AJ19" s="14"/>
      <c r="AK19" s="14"/>
      <c r="AL19" s="14"/>
      <c r="AM19" s="14"/>
      <c r="AN19" s="14"/>
      <c r="AO19" s="14"/>
      <c r="AP19" s="13"/>
    </row>
    <row r="20" spans="1:42" ht="30" customHeight="1">
      <c r="A20" s="58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2"/>
      <c r="AH20" s="10"/>
      <c r="AI20" s="13"/>
      <c r="AJ20" s="14"/>
      <c r="AK20" s="14"/>
      <c r="AL20" s="14"/>
      <c r="AM20" s="14"/>
      <c r="AN20" s="14"/>
      <c r="AO20" s="14"/>
      <c r="AP20" s="13"/>
    </row>
    <row r="21" spans="1:42" ht="30" customHeight="1">
      <c r="A21" s="58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2"/>
      <c r="AH21" s="10"/>
      <c r="AI21" s="13"/>
      <c r="AJ21" s="14"/>
      <c r="AK21" s="14"/>
      <c r="AL21" s="14"/>
      <c r="AM21" s="14"/>
      <c r="AN21" s="14"/>
      <c r="AO21" s="14"/>
      <c r="AP21" s="13"/>
    </row>
    <row r="22" spans="1:42" ht="30" customHeight="1">
      <c r="A22" s="582"/>
      <c r="B22" s="11"/>
      <c r="C22" s="11"/>
      <c r="D22" s="11"/>
      <c r="E22" s="11"/>
      <c r="F22" s="11"/>
      <c r="G22" s="11"/>
      <c r="H22" s="11"/>
      <c r="I22" s="11"/>
      <c r="J22" s="11"/>
      <c r="K22" s="11"/>
      <c r="L22" s="11"/>
      <c r="M22" s="11"/>
      <c r="N22" s="11"/>
      <c r="O22" s="11"/>
      <c r="P22" s="15"/>
      <c r="Q22" s="11"/>
      <c r="R22" s="11"/>
      <c r="S22" s="11"/>
      <c r="T22" s="11"/>
      <c r="U22" s="11"/>
      <c r="V22" s="11"/>
      <c r="W22" s="11"/>
      <c r="X22" s="11"/>
      <c r="Y22" s="11"/>
      <c r="Z22" s="11"/>
      <c r="AA22" s="11"/>
      <c r="AB22" s="11"/>
      <c r="AC22" s="11"/>
      <c r="AD22" s="11"/>
      <c r="AE22" s="11"/>
      <c r="AF22" s="11"/>
      <c r="AG22" s="12"/>
      <c r="AH22" s="10"/>
      <c r="AI22" s="13"/>
      <c r="AJ22" s="14"/>
      <c r="AK22" s="14"/>
      <c r="AL22" s="14"/>
      <c r="AM22" s="14"/>
      <c r="AN22" s="14"/>
      <c r="AO22" s="14"/>
      <c r="AP22" s="13"/>
    </row>
    <row r="23" spans="1:42" ht="30" customHeight="1">
      <c r="A23" s="58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2"/>
      <c r="AH23" s="10"/>
      <c r="AI23" s="13"/>
      <c r="AJ23" s="14"/>
      <c r="AK23" s="14"/>
      <c r="AL23" s="14"/>
      <c r="AM23" s="14"/>
      <c r="AN23" s="14"/>
      <c r="AO23" s="14"/>
      <c r="AP23" s="13"/>
    </row>
    <row r="24" spans="1:42" ht="30" customHeight="1">
      <c r="A24" s="58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2"/>
      <c r="AH24" s="10"/>
      <c r="AI24" s="13"/>
      <c r="AJ24" s="14"/>
      <c r="AK24" s="14"/>
      <c r="AL24" s="14"/>
      <c r="AM24" s="14"/>
      <c r="AN24" s="14"/>
      <c r="AO24" s="14"/>
      <c r="AP24" s="13"/>
    </row>
    <row r="25" spans="1:42" ht="30" customHeight="1">
      <c r="A25" s="58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2"/>
      <c r="AH25" s="10"/>
      <c r="AI25" s="13"/>
      <c r="AJ25" s="14"/>
      <c r="AK25" s="14"/>
      <c r="AL25" s="14"/>
      <c r="AM25" s="14"/>
      <c r="AN25" s="14"/>
      <c r="AO25" s="14"/>
      <c r="AP25" s="13"/>
    </row>
    <row r="26" spans="1:42" ht="30" customHeight="1">
      <c r="A26" s="58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2"/>
      <c r="AH26" s="10"/>
      <c r="AI26" s="13"/>
      <c r="AJ26" s="14"/>
      <c r="AK26" s="14"/>
      <c r="AL26" s="14"/>
      <c r="AM26" s="14"/>
      <c r="AN26" s="14"/>
      <c r="AO26" s="14"/>
      <c r="AP26" s="13"/>
    </row>
    <row r="27" spans="1:42" ht="30" customHeight="1" thickBot="1">
      <c r="A27" s="583"/>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c r="AH27" s="10"/>
      <c r="AI27" s="13"/>
      <c r="AJ27" s="14"/>
      <c r="AK27" s="14"/>
      <c r="AL27" s="14"/>
      <c r="AM27" s="14"/>
      <c r="AN27" s="14"/>
      <c r="AO27" s="14"/>
      <c r="AP27" s="13"/>
    </row>
    <row r="28" spans="1:42" ht="30" customHeight="1">
      <c r="A28" s="574"/>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row>
    <row r="29" spans="1:42" ht="30" customHeight="1">
      <c r="A29" s="574"/>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row>
    <row r="30" spans="1:42" ht="30" customHeight="1">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row>
    <row r="31" spans="1:42" ht="30" customHeight="1">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row>
    <row r="32" spans="1:42" ht="15" customHeight="1">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row>
    <row r="33" spans="1:33" ht="15" customHeight="1">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row>
  </sheetData>
  <mergeCells count="11">
    <mergeCell ref="A29:AG29"/>
    <mergeCell ref="A30:AG30"/>
    <mergeCell ref="A31:AG31"/>
    <mergeCell ref="A32:AG32"/>
    <mergeCell ref="A33:AG33"/>
    <mergeCell ref="A28:AG28"/>
    <mergeCell ref="A3:AG4"/>
    <mergeCell ref="AH3:AH5"/>
    <mergeCell ref="B6:AG6"/>
    <mergeCell ref="B7:AG7"/>
    <mergeCell ref="A8:A27"/>
  </mergeCells>
  <phoneticPr fontId="4"/>
  <dataValidations count="1">
    <dataValidation imeMode="hiragana" allowBlank="1" showInputMessage="1" showErrorMessage="1" sqref="W8:AG27 AI13:AP27 B6:V27" xr:uid="{F7A50354-0293-46F0-8975-917C34C7864E}"/>
  </dataValidations>
  <pageMargins left="0.7" right="0.7" top="0.75" bottom="0.75" header="0.3" footer="0.3"/>
  <pageSetup paperSize="9" scale="43" orientation="portrait" r:id="rId1"/>
  <colBreaks count="1" manualBreakCount="1">
    <brk id="3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CD37-70CB-4B83-8AAF-4BB1FFEAF51C}">
  <dimension ref="A1:AN228"/>
  <sheetViews>
    <sheetView view="pageBreakPreview" zoomScale="70" zoomScaleNormal="30" zoomScaleSheetLayoutView="70" workbookViewId="0"/>
  </sheetViews>
  <sheetFormatPr defaultColWidth="10.5" defaultRowHeight="13.8" outlineLevelRow="3"/>
  <cols>
    <col min="1" max="1" width="8.59765625" style="171" customWidth="1"/>
    <col min="2" max="2" width="28.69921875" style="172" customWidth="1"/>
    <col min="3" max="3" width="19" style="172" customWidth="1"/>
    <col min="4" max="4" width="34.296875" style="172" customWidth="1"/>
    <col min="5" max="5" width="56.69921875" style="172" customWidth="1"/>
    <col min="6" max="6" width="8.296875" style="171" customWidth="1"/>
    <col min="7" max="7" width="13.796875" style="172" customWidth="1"/>
    <col min="8" max="8" width="9.59765625" style="172" customWidth="1"/>
    <col min="9" max="9" width="13.19921875" style="171" bestFit="1" customWidth="1"/>
    <col min="10" max="10" width="4.09765625" style="171" bestFit="1" customWidth="1"/>
    <col min="11" max="11" width="4.09765625" style="172" bestFit="1" customWidth="1"/>
    <col min="12" max="13" width="8" style="172" customWidth="1"/>
    <col min="14" max="14" width="4.09765625" style="172" bestFit="1" customWidth="1"/>
    <col min="15" max="16" width="8" style="171" customWidth="1"/>
    <col min="17" max="17" width="4.09765625" style="172" bestFit="1" customWidth="1"/>
    <col min="18" max="18" width="5.59765625" style="172" customWidth="1"/>
    <col min="19" max="19" width="5.59765625" style="171" customWidth="1"/>
    <col min="20" max="20" width="4.09765625" style="171" bestFit="1" customWidth="1"/>
    <col min="21" max="21" width="16.8984375" style="173" customWidth="1"/>
    <col min="22" max="22" width="4.09765625" style="196" bestFit="1" customWidth="1"/>
    <col min="23" max="23" width="2.19921875" style="171" customWidth="1"/>
    <col min="24" max="24" width="15.5" style="171" hidden="1" customWidth="1"/>
    <col min="25" max="25" width="9.59765625" style="171" hidden="1" customWidth="1"/>
    <col min="26" max="26" width="9.796875" style="257" customWidth="1"/>
    <col min="27" max="33" width="32.69921875" style="261" customWidth="1"/>
    <col min="34" max="34" width="19" style="261" customWidth="1"/>
    <col min="35" max="36" width="19" style="257" customWidth="1"/>
    <col min="37" max="38" width="19" style="175" customWidth="1"/>
    <col min="39" max="16384" width="10.5" style="171"/>
  </cols>
  <sheetData>
    <row r="1" spans="1:40" ht="30" customHeight="1" thickBot="1">
      <c r="V1" s="174" t="s">
        <v>79</v>
      </c>
    </row>
    <row r="2" spans="1:40" ht="37.950000000000003" customHeight="1" thickBot="1">
      <c r="A2" s="584"/>
      <c r="B2" s="584"/>
      <c r="C2" s="585" t="s">
        <v>289</v>
      </c>
      <c r="D2" s="586"/>
      <c r="E2" s="586"/>
      <c r="F2" s="586"/>
      <c r="G2" s="586"/>
      <c r="H2" s="586"/>
      <c r="I2" s="586"/>
      <c r="J2" s="586"/>
      <c r="K2" s="586"/>
      <c r="L2" s="586"/>
      <c r="M2" s="586"/>
      <c r="N2" s="586"/>
      <c r="O2" s="586"/>
      <c r="P2" s="586"/>
      <c r="Q2" s="586"/>
      <c r="R2" s="586"/>
      <c r="S2" s="586"/>
      <c r="T2" s="586"/>
      <c r="U2" s="586"/>
      <c r="V2" s="587"/>
    </row>
    <row r="3" spans="1:40" ht="34.950000000000003" customHeight="1">
      <c r="A3" s="588" t="s">
        <v>80</v>
      </c>
      <c r="B3" s="589"/>
      <c r="C3" s="590" t="str">
        <f>IF('【様式1-1】事業計画書'!E13="","",'【様式1-1】事業計画書'!E13)</f>
        <v/>
      </c>
      <c r="D3" s="591"/>
      <c r="E3" s="591"/>
      <c r="F3" s="591"/>
      <c r="G3" s="591"/>
      <c r="H3" s="591"/>
      <c r="I3" s="591"/>
      <c r="J3" s="591"/>
      <c r="K3" s="591"/>
      <c r="L3" s="591"/>
      <c r="M3" s="592"/>
      <c r="N3" s="176"/>
      <c r="O3" s="593" t="s">
        <v>81</v>
      </c>
      <c r="P3" s="594"/>
      <c r="Q3" s="594"/>
      <c r="R3" s="594"/>
      <c r="S3" s="595"/>
      <c r="T3" s="596" t="s">
        <v>82</v>
      </c>
      <c r="U3" s="597"/>
      <c r="V3" s="598"/>
    </row>
    <row r="4" spans="1:40" ht="37.200000000000003" customHeight="1" thickBot="1">
      <c r="A4" s="602" t="s">
        <v>83</v>
      </c>
      <c r="B4" s="603"/>
      <c r="C4" s="604" t="str">
        <f>IF('【様式1-1】事業計画書'!E10="","",'【様式1-1】事業計画書'!E10)</f>
        <v/>
      </c>
      <c r="D4" s="605"/>
      <c r="E4" s="605"/>
      <c r="F4" s="605"/>
      <c r="G4" s="605"/>
      <c r="H4" s="605"/>
      <c r="I4" s="605"/>
      <c r="J4" s="605"/>
      <c r="K4" s="605"/>
      <c r="L4" s="605"/>
      <c r="M4" s="606"/>
      <c r="N4" s="176"/>
      <c r="O4" s="607" t="s">
        <v>84</v>
      </c>
      <c r="P4" s="608"/>
      <c r="Q4" s="608"/>
      <c r="R4" s="608"/>
      <c r="S4" s="609"/>
      <c r="T4" s="599"/>
      <c r="U4" s="600"/>
      <c r="V4" s="601"/>
      <c r="X4" s="171" t="str">
        <f>TEXT(U4,0)</f>
        <v>0</v>
      </c>
      <c r="Y4" s="171">
        <f>IFERROR(X4*1,"ー")</f>
        <v>0</v>
      </c>
      <c r="AF4" s="262"/>
      <c r="AM4" s="177"/>
      <c r="AN4" s="177"/>
    </row>
    <row r="5" spans="1:40" ht="10.199999999999999" customHeight="1" thickBot="1">
      <c r="A5" s="178"/>
      <c r="B5" s="178"/>
      <c r="C5" s="178"/>
      <c r="D5" s="171"/>
      <c r="E5" s="171"/>
      <c r="G5" s="171"/>
      <c r="H5" s="171"/>
      <c r="K5" s="171"/>
      <c r="L5" s="171"/>
      <c r="M5" s="171"/>
      <c r="N5" s="171"/>
      <c r="Q5" s="171"/>
      <c r="R5" s="171"/>
      <c r="U5" s="171"/>
      <c r="V5" s="171"/>
      <c r="AF5" s="262"/>
      <c r="AM5" s="177"/>
      <c r="AN5" s="177"/>
    </row>
    <row r="6" spans="1:40" ht="30" customHeight="1" thickBot="1">
      <c r="A6" s="610" t="s">
        <v>85</v>
      </c>
      <c r="B6" s="611"/>
      <c r="C6" s="611"/>
      <c r="D6" s="611"/>
      <c r="E6" s="612"/>
      <c r="F6" s="177"/>
      <c r="G6" s="613" t="s">
        <v>86</v>
      </c>
      <c r="H6" s="614"/>
      <c r="I6" s="615"/>
      <c r="J6" s="615" t="str">
        <f>IF('【様式1-1】事業計画書'!E7="✔","支援（補助）を受けようとする額(税込)",IF(T3="非課税事業者等","支援（補助）を受けようとする額(税込)","支援（補助）を受けようとする額(税抜)"))</f>
        <v>支援（補助）を受けようとする額(税抜)</v>
      </c>
      <c r="K6" s="616"/>
      <c r="L6" s="616"/>
      <c r="M6" s="616"/>
      <c r="N6" s="616"/>
      <c r="O6" s="616"/>
      <c r="P6" s="616"/>
      <c r="Q6" s="616"/>
      <c r="R6" s="617" t="s">
        <v>307</v>
      </c>
      <c r="S6" s="616"/>
      <c r="T6" s="616"/>
      <c r="U6" s="616"/>
      <c r="V6" s="616"/>
      <c r="Z6" s="284"/>
      <c r="AA6" s="263" t="s">
        <v>87</v>
      </c>
      <c r="AB6" s="263" t="s">
        <v>88</v>
      </c>
      <c r="AC6" s="263" t="s">
        <v>259</v>
      </c>
      <c r="AD6" s="263" t="s">
        <v>260</v>
      </c>
      <c r="AE6" s="263" t="s">
        <v>89</v>
      </c>
      <c r="AF6" s="262"/>
      <c r="AG6" s="263" t="s">
        <v>87</v>
      </c>
      <c r="AM6" s="177"/>
      <c r="AN6" s="177"/>
    </row>
    <row r="7" spans="1:40" ht="30" customHeight="1">
      <c r="A7" s="618" t="s">
        <v>297</v>
      </c>
      <c r="B7" s="619"/>
      <c r="C7" s="619"/>
      <c r="D7" s="619"/>
      <c r="E7" s="620"/>
      <c r="F7" s="177"/>
      <c r="G7" s="624" t="s">
        <v>90</v>
      </c>
      <c r="H7" s="625"/>
      <c r="I7" s="626"/>
      <c r="J7" s="627">
        <f>SUMIFS($R$22:$R$171,$B$22:$B$171,G7,$G$22:$G$171,"対象経費")</f>
        <v>0</v>
      </c>
      <c r="K7" s="627"/>
      <c r="L7" s="627"/>
      <c r="M7" s="627"/>
      <c r="N7" s="627"/>
      <c r="O7" s="627"/>
      <c r="P7" s="628"/>
      <c r="Q7" s="179" t="s">
        <v>91</v>
      </c>
      <c r="R7" s="629" t="e">
        <f>J7/IF('【様式1-1】事業計画書'!$E$7="✔",MIN($AB$17,$AB$19),IF('【様式1-1】事業計画書'!$E$8="✔",MIN($AC$17,$AC$19),IF('【様式1-1】事業計画書'!$E$9="✔",MIN($AD$17,$AD$19))))</f>
        <v>#DIV/0!</v>
      </c>
      <c r="S7" s="630"/>
      <c r="T7" s="630"/>
      <c r="U7" s="631"/>
      <c r="V7" s="179" t="s">
        <v>92</v>
      </c>
      <c r="W7" s="180"/>
      <c r="AA7" s="263" t="s">
        <v>93</v>
      </c>
      <c r="AB7" s="263" t="s">
        <v>94</v>
      </c>
      <c r="AC7" s="263" t="s">
        <v>95</v>
      </c>
      <c r="AD7" s="263" t="s">
        <v>95</v>
      </c>
      <c r="AE7" s="263" t="s">
        <v>96</v>
      </c>
      <c r="AG7" s="263" t="s">
        <v>88</v>
      </c>
      <c r="AM7" s="177"/>
      <c r="AN7" s="177"/>
    </row>
    <row r="8" spans="1:40" ht="30" customHeight="1">
      <c r="A8" s="621"/>
      <c r="B8" s="622"/>
      <c r="C8" s="622"/>
      <c r="D8" s="622"/>
      <c r="E8" s="623"/>
      <c r="F8" s="177"/>
      <c r="G8" s="632" t="s">
        <v>98</v>
      </c>
      <c r="H8" s="633"/>
      <c r="I8" s="634"/>
      <c r="J8" s="635">
        <f>SUMIFS($R$22:$R$171,$B$22:$B$171,G8,$G$22:$G$171,"対象経費")</f>
        <v>0</v>
      </c>
      <c r="K8" s="635"/>
      <c r="L8" s="635"/>
      <c r="M8" s="635"/>
      <c r="N8" s="635"/>
      <c r="O8" s="635"/>
      <c r="P8" s="636"/>
      <c r="Q8" s="181" t="s">
        <v>91</v>
      </c>
      <c r="R8" s="637" t="e">
        <f>J8/IF('【様式1-1】事業計画書'!$E$7="✔",MIN($AB$17,$AB$19),IF('【様式1-1】事業計画書'!$E$8="✔",MIN($AC$17,$AC$19),IF('【様式1-1】事業計画書'!$E$9="✔",MIN($AD$17,$AD$19))))</f>
        <v>#DIV/0!</v>
      </c>
      <c r="S8" s="638"/>
      <c r="T8" s="638"/>
      <c r="U8" s="639"/>
      <c r="V8" s="181" t="s">
        <v>92</v>
      </c>
      <c r="W8" s="180"/>
      <c r="AA8" s="263" t="s">
        <v>99</v>
      </c>
      <c r="AB8" s="263" t="s">
        <v>100</v>
      </c>
      <c r="AC8" s="263"/>
      <c r="AD8" s="263" t="s">
        <v>265</v>
      </c>
      <c r="AE8" s="263"/>
      <c r="AG8" s="263" t="s">
        <v>259</v>
      </c>
      <c r="AM8" s="177"/>
      <c r="AN8" s="177"/>
    </row>
    <row r="9" spans="1:40" ht="30" customHeight="1">
      <c r="A9" s="621" t="s">
        <v>291</v>
      </c>
      <c r="B9" s="622"/>
      <c r="C9" s="622"/>
      <c r="D9" s="622"/>
      <c r="E9" s="623"/>
      <c r="F9" s="177"/>
      <c r="G9" s="632" t="s">
        <v>295</v>
      </c>
      <c r="H9" s="633"/>
      <c r="I9" s="634"/>
      <c r="J9" s="635">
        <f>SUMIFS($R$22:$R$171,$B$22:$B$171,G9,$G$22:$G$171,"対象経費")</f>
        <v>0</v>
      </c>
      <c r="K9" s="635"/>
      <c r="L9" s="635"/>
      <c r="M9" s="635"/>
      <c r="N9" s="635"/>
      <c r="O9" s="635"/>
      <c r="P9" s="636"/>
      <c r="Q9" s="181" t="s">
        <v>91</v>
      </c>
      <c r="R9" s="637" t="e">
        <f>J9/IF('【様式1-1】事業計画書'!$E$7="✔",MIN($AB$17,$AB$19),IF('【様式1-1】事業計画書'!$E$8="✔",MIN($AC$17,$AC$19),IF('【様式1-1】事業計画書'!$E$9="✔",MIN($AD$17,$AD$19))))</f>
        <v>#DIV/0!</v>
      </c>
      <c r="S9" s="638"/>
      <c r="T9" s="638"/>
      <c r="U9" s="639"/>
      <c r="V9" s="181" t="s">
        <v>92</v>
      </c>
      <c r="W9" s="177"/>
      <c r="AA9" s="263" t="s">
        <v>101</v>
      </c>
      <c r="AB9" s="263"/>
      <c r="AC9" s="263"/>
      <c r="AD9" s="263"/>
      <c r="AE9" s="262"/>
      <c r="AG9" s="263" t="s">
        <v>260</v>
      </c>
      <c r="AM9" s="177"/>
      <c r="AN9" s="177"/>
    </row>
    <row r="10" spans="1:40" ht="30" customHeight="1">
      <c r="A10" s="621"/>
      <c r="B10" s="622"/>
      <c r="C10" s="622"/>
      <c r="D10" s="622"/>
      <c r="E10" s="623"/>
      <c r="F10" s="177"/>
      <c r="G10" s="632" t="s">
        <v>294</v>
      </c>
      <c r="H10" s="633"/>
      <c r="I10" s="634"/>
      <c r="J10" s="635">
        <f>SUMIFS($R$22:$R$171,$B$22:$B$171,G10,$G$22:$G$171,"対象経費")</f>
        <v>0</v>
      </c>
      <c r="K10" s="635"/>
      <c r="L10" s="635"/>
      <c r="M10" s="635"/>
      <c r="N10" s="635"/>
      <c r="O10" s="635"/>
      <c r="P10" s="636"/>
      <c r="Q10" s="181" t="s">
        <v>91</v>
      </c>
      <c r="R10" s="637" t="e">
        <f>J10/IF('【様式1-1】事業計画書'!$E$7="✔",MIN($AB$17,$AB$19),IF('【様式1-1】事業計画書'!$E$8="✔",MIN($AC$17,$AC$19),IF('【様式1-1】事業計画書'!$E$9="✔",MIN($AD$17,$AD$19))))</f>
        <v>#DIV/0!</v>
      </c>
      <c r="S10" s="638"/>
      <c r="T10" s="638"/>
      <c r="U10" s="639"/>
      <c r="V10" s="181" t="s">
        <v>92</v>
      </c>
      <c r="W10" s="177"/>
      <c r="AA10" s="263" t="s">
        <v>102</v>
      </c>
      <c r="AB10" s="263"/>
      <c r="AC10" s="263"/>
      <c r="AD10" s="263"/>
      <c r="AE10" s="262"/>
      <c r="AG10" s="263" t="s">
        <v>89</v>
      </c>
      <c r="AM10" s="177"/>
      <c r="AN10" s="177"/>
    </row>
    <row r="11" spans="1:40" ht="30" customHeight="1" thickBot="1">
      <c r="A11" s="621"/>
      <c r="B11" s="622"/>
      <c r="C11" s="622"/>
      <c r="D11" s="622"/>
      <c r="E11" s="623"/>
      <c r="F11" s="177"/>
      <c r="G11" s="632" t="s">
        <v>293</v>
      </c>
      <c r="H11" s="633"/>
      <c r="I11" s="634"/>
      <c r="J11" s="635">
        <f>SUMIFS($R$22:$R$171,$B$22:$B$171,G11,$G$22:$G$171,"対象経費")</f>
        <v>0</v>
      </c>
      <c r="K11" s="635"/>
      <c r="L11" s="635"/>
      <c r="M11" s="635"/>
      <c r="N11" s="635"/>
      <c r="O11" s="635"/>
      <c r="P11" s="636"/>
      <c r="Q11" s="181" t="s">
        <v>91</v>
      </c>
      <c r="R11" s="637" t="e">
        <f>J11/IF('【様式1-1】事業計画書'!$E$7="✔",MIN($AB$17,$AB$19),IF('【様式1-1】事業計画書'!$E$8="✔",MIN($AC$17,$AC$19),IF('【様式1-1】事業計画書'!$E$9="✔",MIN($AD$17,$AD$19))))</f>
        <v>#DIV/0!</v>
      </c>
      <c r="S11" s="638"/>
      <c r="T11" s="638"/>
      <c r="U11" s="639"/>
      <c r="V11" s="181" t="s">
        <v>92</v>
      </c>
      <c r="AA11" s="263" t="s">
        <v>103</v>
      </c>
      <c r="AB11" s="263"/>
      <c r="AC11" s="263"/>
      <c r="AD11" s="263"/>
      <c r="AM11" s="177"/>
      <c r="AN11" s="177"/>
    </row>
    <row r="12" spans="1:40" ht="30" customHeight="1" thickBot="1">
      <c r="A12" s="621"/>
      <c r="B12" s="622"/>
      <c r="C12" s="622"/>
      <c r="D12" s="622"/>
      <c r="E12" s="623"/>
      <c r="F12" s="177"/>
      <c r="G12" s="663" t="s">
        <v>104</v>
      </c>
      <c r="H12" s="664"/>
      <c r="I12" s="665"/>
      <c r="J12" s="666">
        <f>IF(SUM(J7:P11)&gt;C176,"合計は"&amp;TEXT(SUM(J7:J11),"#,###")&amp;"円"&amp;"　支援額は "&amp;TEXT(C176,"#,####")&amp;"円",SUM(J7:P11))</f>
        <v>0</v>
      </c>
      <c r="K12" s="666"/>
      <c r="L12" s="666"/>
      <c r="M12" s="666"/>
      <c r="N12" s="666"/>
      <c r="O12" s="666"/>
      <c r="P12" s="667"/>
      <c r="Q12" s="182" t="s">
        <v>91</v>
      </c>
      <c r="R12" s="668" t="e">
        <f>SUM(R7:U11)</f>
        <v>#DIV/0!</v>
      </c>
      <c r="S12" s="669"/>
      <c r="T12" s="669"/>
      <c r="U12" s="670"/>
      <c r="V12" s="182" t="s">
        <v>92</v>
      </c>
      <c r="Z12" s="284"/>
      <c r="AA12" s="263" t="s">
        <v>97</v>
      </c>
      <c r="AB12" s="263"/>
      <c r="AC12" s="263"/>
      <c r="AD12" s="263"/>
    </row>
    <row r="13" spans="1:40" ht="30" customHeight="1" thickBot="1">
      <c r="A13" s="621"/>
      <c r="B13" s="622"/>
      <c r="C13" s="622"/>
      <c r="D13" s="622"/>
      <c r="E13" s="623"/>
      <c r="F13" s="177"/>
      <c r="G13" s="183"/>
      <c r="H13" s="183"/>
      <c r="I13" s="184"/>
      <c r="J13" s="671"/>
      <c r="K13" s="671"/>
      <c r="L13" s="671"/>
      <c r="M13" s="671"/>
      <c r="N13" s="671"/>
      <c r="O13" s="671"/>
      <c r="P13" s="671"/>
      <c r="Q13" s="671"/>
      <c r="R13" s="671"/>
      <c r="S13" s="671"/>
      <c r="T13" s="671"/>
      <c r="U13" s="671"/>
      <c r="V13" s="185"/>
      <c r="Z13" s="284"/>
      <c r="AA13" s="263" t="s">
        <v>105</v>
      </c>
      <c r="AB13" s="263"/>
      <c r="AC13" s="263"/>
      <c r="AD13" s="263"/>
    </row>
    <row r="14" spans="1:40" ht="30" customHeight="1" thickBot="1">
      <c r="A14" s="621"/>
      <c r="B14" s="622"/>
      <c r="C14" s="622"/>
      <c r="D14" s="622"/>
      <c r="E14" s="623"/>
      <c r="F14" s="177"/>
      <c r="G14" s="672" t="s">
        <v>106</v>
      </c>
      <c r="H14" s="673"/>
      <c r="I14" s="674"/>
      <c r="J14" s="672" t="s">
        <v>107</v>
      </c>
      <c r="K14" s="673"/>
      <c r="L14" s="673"/>
      <c r="M14" s="673"/>
      <c r="N14" s="673"/>
      <c r="O14" s="673"/>
      <c r="P14" s="673"/>
      <c r="Q14" s="673"/>
      <c r="R14" s="673"/>
      <c r="S14" s="673"/>
      <c r="T14" s="673"/>
      <c r="U14" s="673"/>
      <c r="V14" s="674"/>
      <c r="AA14" s="263" t="s">
        <v>108</v>
      </c>
      <c r="AB14" s="263"/>
      <c r="AC14" s="263"/>
      <c r="AD14" s="263"/>
    </row>
    <row r="15" spans="1:40" ht="34.950000000000003" customHeight="1">
      <c r="A15" s="640" t="s">
        <v>109</v>
      </c>
      <c r="B15" s="641"/>
      <c r="C15" s="641"/>
      <c r="D15" s="641"/>
      <c r="E15" s="642"/>
      <c r="F15" s="177"/>
      <c r="G15" s="643" t="s">
        <v>110</v>
      </c>
      <c r="H15" s="644"/>
      <c r="I15" s="645"/>
      <c r="J15" s="646">
        <f>SUMIF(G22:G171,"対象経費",R22:R171)</f>
        <v>0</v>
      </c>
      <c r="K15" s="647"/>
      <c r="L15" s="647"/>
      <c r="M15" s="647"/>
      <c r="N15" s="647"/>
      <c r="O15" s="647"/>
      <c r="P15" s="647"/>
      <c r="Q15" s="647"/>
      <c r="R15" s="647"/>
      <c r="S15" s="647"/>
      <c r="T15" s="647"/>
      <c r="U15" s="648"/>
      <c r="V15" s="186" t="s">
        <v>111</v>
      </c>
      <c r="AA15" s="264"/>
      <c r="AB15" s="264" t="s">
        <v>112</v>
      </c>
      <c r="AC15" s="264" t="s">
        <v>113</v>
      </c>
      <c r="AD15" s="264" t="s">
        <v>114</v>
      </c>
    </row>
    <row r="16" spans="1:40" ht="34.950000000000003" customHeight="1" thickBot="1">
      <c r="A16" s="621" t="s">
        <v>115</v>
      </c>
      <c r="B16" s="622"/>
      <c r="C16" s="622"/>
      <c r="D16" s="622"/>
      <c r="E16" s="623"/>
      <c r="F16" s="187"/>
      <c r="G16" s="652" t="s">
        <v>116</v>
      </c>
      <c r="H16" s="653"/>
      <c r="I16" s="654"/>
      <c r="J16" s="655">
        <f>SUMIF(G22:G171,"対象外経費",R22:R171)</f>
        <v>0</v>
      </c>
      <c r="K16" s="655"/>
      <c r="L16" s="655"/>
      <c r="M16" s="655"/>
      <c r="N16" s="655"/>
      <c r="O16" s="655"/>
      <c r="P16" s="655"/>
      <c r="Q16" s="655"/>
      <c r="R16" s="655"/>
      <c r="S16" s="655"/>
      <c r="T16" s="655"/>
      <c r="U16" s="656"/>
      <c r="V16" s="188" t="s">
        <v>111</v>
      </c>
      <c r="AA16" s="264" t="s">
        <v>117</v>
      </c>
      <c r="AB16" s="265">
        <v>0</v>
      </c>
      <c r="AC16" s="265">
        <v>15000000</v>
      </c>
      <c r="AD16" s="265">
        <v>10000000</v>
      </c>
    </row>
    <row r="17" spans="1:38" ht="34.950000000000003" customHeight="1" thickBot="1">
      <c r="A17" s="649"/>
      <c r="B17" s="650"/>
      <c r="C17" s="650"/>
      <c r="D17" s="650"/>
      <c r="E17" s="651"/>
      <c r="F17" s="177"/>
      <c r="G17" s="657" t="s">
        <v>118</v>
      </c>
      <c r="H17" s="658"/>
      <c r="I17" s="659"/>
      <c r="J17" s="660">
        <f>SUM(R22:U171)</f>
        <v>0</v>
      </c>
      <c r="K17" s="661"/>
      <c r="L17" s="661"/>
      <c r="M17" s="661"/>
      <c r="N17" s="661"/>
      <c r="O17" s="661"/>
      <c r="P17" s="661"/>
      <c r="Q17" s="661"/>
      <c r="R17" s="661"/>
      <c r="S17" s="661"/>
      <c r="T17" s="661"/>
      <c r="U17" s="662"/>
      <c r="V17" s="182" t="s">
        <v>111</v>
      </c>
      <c r="AA17" s="264" t="s">
        <v>119</v>
      </c>
      <c r="AB17" s="265">
        <v>80000000</v>
      </c>
      <c r="AC17" s="265">
        <v>60000000</v>
      </c>
      <c r="AD17" s="265">
        <v>30000000</v>
      </c>
    </row>
    <row r="18" spans="1:38" ht="10.199999999999999" customHeight="1" thickBot="1">
      <c r="A18" s="189"/>
      <c r="B18" s="189"/>
      <c r="C18" s="189"/>
      <c r="D18" s="189"/>
      <c r="E18" s="189"/>
      <c r="F18" s="177"/>
      <c r="G18" s="190"/>
      <c r="H18" s="190"/>
      <c r="I18" s="191"/>
      <c r="J18" s="191"/>
      <c r="K18" s="191"/>
      <c r="L18" s="191"/>
      <c r="M18" s="191"/>
      <c r="N18" s="191"/>
      <c r="O18" s="191"/>
      <c r="P18" s="191"/>
      <c r="Q18" s="191"/>
      <c r="R18" s="191"/>
      <c r="S18" s="191"/>
      <c r="T18" s="191"/>
      <c r="U18" s="191"/>
      <c r="V18" s="192"/>
      <c r="AA18" s="264"/>
      <c r="AB18" s="264"/>
      <c r="AC18" s="264"/>
      <c r="AD18" s="264"/>
    </row>
    <row r="19" spans="1:38" ht="33" customHeight="1" thickBot="1">
      <c r="A19" s="688" t="s">
        <v>120</v>
      </c>
      <c r="B19" s="689"/>
      <c r="C19" s="689"/>
      <c r="D19" s="689"/>
      <c r="E19" s="689"/>
      <c r="F19" s="689"/>
      <c r="G19" s="689"/>
      <c r="H19" s="689"/>
      <c r="I19" s="689"/>
      <c r="J19" s="689"/>
      <c r="K19" s="689"/>
      <c r="L19" s="689"/>
      <c r="M19" s="689"/>
      <c r="N19" s="689"/>
      <c r="O19" s="689"/>
      <c r="P19" s="689"/>
      <c r="Q19" s="689"/>
      <c r="R19" s="689"/>
      <c r="S19" s="689"/>
      <c r="T19" s="689"/>
      <c r="U19" s="689"/>
      <c r="V19" s="690"/>
      <c r="W19" s="193"/>
      <c r="Y19" s="193"/>
      <c r="AA19" s="264" t="s">
        <v>121</v>
      </c>
      <c r="AB19" s="266">
        <f>J15</f>
        <v>0</v>
      </c>
      <c r="AC19" s="266">
        <f>J15</f>
        <v>0</v>
      </c>
      <c r="AD19" s="266">
        <f>J15</f>
        <v>0</v>
      </c>
    </row>
    <row r="20" spans="1:38" ht="25.2" customHeight="1">
      <c r="A20" s="691" t="s">
        <v>122</v>
      </c>
      <c r="B20" s="693" t="s">
        <v>123</v>
      </c>
      <c r="C20" s="675" t="s">
        <v>124</v>
      </c>
      <c r="D20" s="675" t="s">
        <v>125</v>
      </c>
      <c r="E20" s="675" t="s">
        <v>126</v>
      </c>
      <c r="F20" s="696" t="s">
        <v>127</v>
      </c>
      <c r="G20" s="696" t="s">
        <v>128</v>
      </c>
      <c r="H20" s="677" t="str">
        <f>IF('【様式1-1】事業計画書'!E7="✔","単価(税込)",IF(T3="非課税事業者等","単価(税込)","単価(税抜)"))</f>
        <v>単価(税抜)</v>
      </c>
      <c r="I20" s="678"/>
      <c r="J20" s="698"/>
      <c r="K20" s="700"/>
      <c r="L20" s="675" t="s">
        <v>129</v>
      </c>
      <c r="M20" s="675" t="s">
        <v>130</v>
      </c>
      <c r="N20" s="194"/>
      <c r="O20" s="675" t="s">
        <v>131</v>
      </c>
      <c r="P20" s="675" t="s">
        <v>130</v>
      </c>
      <c r="Q20" s="195"/>
      <c r="R20" s="677" t="str">
        <f>IF('【様式1-1】事業計画書'!E7="✔","小計(税込)",IF(T3="非課税事業者等","小計(税込)","小計(税抜)"))</f>
        <v>小計(税抜)</v>
      </c>
      <c r="S20" s="678"/>
      <c r="T20" s="678"/>
      <c r="U20" s="678"/>
      <c r="V20" s="679"/>
      <c r="W20" s="172"/>
      <c r="Y20" s="196"/>
      <c r="AA20" s="264" t="s">
        <v>132</v>
      </c>
      <c r="AB20" s="266">
        <v>0</v>
      </c>
      <c r="AC20" s="267">
        <f>(J15-AC16)/2</f>
        <v>-7500000</v>
      </c>
      <c r="AD20" s="267">
        <f>(J15-AD16)/2</f>
        <v>-5000000</v>
      </c>
    </row>
    <row r="21" spans="1:38" s="172" customFormat="1" ht="25.2" customHeight="1" thickBot="1">
      <c r="A21" s="692"/>
      <c r="B21" s="694"/>
      <c r="C21" s="695"/>
      <c r="D21" s="676"/>
      <c r="E21" s="676"/>
      <c r="F21" s="697"/>
      <c r="G21" s="697"/>
      <c r="H21" s="680"/>
      <c r="I21" s="681"/>
      <c r="J21" s="699"/>
      <c r="K21" s="701"/>
      <c r="L21" s="676"/>
      <c r="M21" s="676"/>
      <c r="N21" s="197"/>
      <c r="O21" s="676"/>
      <c r="P21" s="676"/>
      <c r="Q21" s="198"/>
      <c r="R21" s="680"/>
      <c r="S21" s="681"/>
      <c r="T21" s="681"/>
      <c r="U21" s="681"/>
      <c r="V21" s="682"/>
      <c r="X21" s="171"/>
      <c r="Y21" s="196"/>
      <c r="Z21" s="257"/>
      <c r="AA21" s="264" t="s">
        <v>133</v>
      </c>
      <c r="AB21" s="266"/>
      <c r="AC21" s="266">
        <f>AC16+AC20</f>
        <v>7500000</v>
      </c>
      <c r="AD21" s="266">
        <f>AD16+AD20</f>
        <v>5000000</v>
      </c>
      <c r="AE21" s="261"/>
      <c r="AF21" s="268"/>
      <c r="AG21" s="268"/>
      <c r="AH21" s="268"/>
      <c r="AI21" s="258"/>
      <c r="AJ21" s="258"/>
      <c r="AK21" s="199"/>
      <c r="AL21" s="199"/>
    </row>
    <row r="22" spans="1:38" ht="40.200000000000003" customHeight="1">
      <c r="A22" s="200">
        <v>1</v>
      </c>
      <c r="B22" s="24"/>
      <c r="C22" s="24"/>
      <c r="D22" s="25"/>
      <c r="E22" s="26"/>
      <c r="F22" s="27"/>
      <c r="G22" s="27"/>
      <c r="H22" s="683"/>
      <c r="I22" s="684"/>
      <c r="J22" s="201" t="s">
        <v>91</v>
      </c>
      <c r="K22" s="201" t="s">
        <v>134</v>
      </c>
      <c r="L22" s="28"/>
      <c r="M22" s="29"/>
      <c r="N22" s="202" t="s">
        <v>134</v>
      </c>
      <c r="O22" s="28"/>
      <c r="P22" s="29"/>
      <c r="Q22" s="201" t="s">
        <v>135</v>
      </c>
      <c r="R22" s="685">
        <f>PRODUCT(H22,L22,O22,)</f>
        <v>0</v>
      </c>
      <c r="S22" s="686"/>
      <c r="T22" s="686"/>
      <c r="U22" s="687"/>
      <c r="V22" s="203" t="s">
        <v>136</v>
      </c>
      <c r="Y22" s="196"/>
      <c r="AA22" s="264" t="s">
        <v>137</v>
      </c>
      <c r="AB22" s="266">
        <f>MIN(AB17,AB19)</f>
        <v>0</v>
      </c>
      <c r="AC22" s="266">
        <f>MIN(AC21,37500000)</f>
        <v>7500000</v>
      </c>
      <c r="AD22" s="266">
        <f>MIN(AD21,20000000)</f>
        <v>5000000</v>
      </c>
    </row>
    <row r="23" spans="1:38" ht="40.200000000000003" customHeight="1">
      <c r="A23" s="204">
        <v>2</v>
      </c>
      <c r="B23" s="30"/>
      <c r="C23" s="30"/>
      <c r="D23" s="31"/>
      <c r="E23" s="32"/>
      <c r="F23" s="33"/>
      <c r="G23" s="33"/>
      <c r="H23" s="702"/>
      <c r="I23" s="703"/>
      <c r="J23" s="205" t="s">
        <v>136</v>
      </c>
      <c r="K23" s="205" t="s">
        <v>134</v>
      </c>
      <c r="L23" s="34"/>
      <c r="M23" s="35"/>
      <c r="N23" s="206" t="s">
        <v>134</v>
      </c>
      <c r="O23" s="34"/>
      <c r="P23" s="35"/>
      <c r="Q23" s="201" t="s">
        <v>135</v>
      </c>
      <c r="R23" s="704">
        <f>PRODUCT(H23,L23,O23,)</f>
        <v>0</v>
      </c>
      <c r="S23" s="705"/>
      <c r="T23" s="705"/>
      <c r="U23" s="706"/>
      <c r="V23" s="207" t="s">
        <v>136</v>
      </c>
      <c r="Y23" s="196"/>
      <c r="AA23" s="269" t="s">
        <v>138</v>
      </c>
      <c r="AB23" s="265" t="str">
        <f>IF(AB22&lt;30000000,"最低事業費を満たしていません",AB22)</f>
        <v>最低事業費を満たしていません</v>
      </c>
      <c r="AC23" s="265" t="str">
        <f>IF(AC22&lt;20000000,"最低事業費を満たしていません",AC22)</f>
        <v>最低事業費を満たしていません</v>
      </c>
      <c r="AD23" s="265" t="str">
        <f>IF(AD22&lt;12500000,"最低事業費を満たしていません",AD22)</f>
        <v>最低事業費を満たしていません</v>
      </c>
    </row>
    <row r="24" spans="1:38" ht="40.200000000000003" customHeight="1">
      <c r="A24" s="204">
        <v>3</v>
      </c>
      <c r="B24" s="30"/>
      <c r="C24" s="30"/>
      <c r="D24" s="31"/>
      <c r="E24" s="32"/>
      <c r="F24" s="33"/>
      <c r="G24" s="33"/>
      <c r="H24" s="702"/>
      <c r="I24" s="703"/>
      <c r="J24" s="205" t="s">
        <v>111</v>
      </c>
      <c r="K24" s="205" t="s">
        <v>134</v>
      </c>
      <c r="L24" s="34"/>
      <c r="M24" s="35"/>
      <c r="N24" s="206" t="s">
        <v>134</v>
      </c>
      <c r="O24" s="34"/>
      <c r="P24" s="35"/>
      <c r="Q24" s="201" t="s">
        <v>135</v>
      </c>
      <c r="R24" s="704">
        <f>PRODUCT(H24,L24,O24,)</f>
        <v>0</v>
      </c>
      <c r="S24" s="705"/>
      <c r="T24" s="705"/>
      <c r="U24" s="706"/>
      <c r="V24" s="207" t="s">
        <v>111</v>
      </c>
      <c r="Y24" s="196"/>
    </row>
    <row r="25" spans="1:38" ht="40.200000000000003" customHeight="1">
      <c r="A25" s="204">
        <v>4</v>
      </c>
      <c r="B25" s="30"/>
      <c r="C25" s="30"/>
      <c r="D25" s="31"/>
      <c r="E25" s="32"/>
      <c r="F25" s="33"/>
      <c r="G25" s="33"/>
      <c r="H25" s="702"/>
      <c r="I25" s="703"/>
      <c r="J25" s="208" t="s">
        <v>111</v>
      </c>
      <c r="K25" s="208" t="s">
        <v>134</v>
      </c>
      <c r="L25" s="34"/>
      <c r="M25" s="35"/>
      <c r="N25" s="209" t="s">
        <v>134</v>
      </c>
      <c r="O25" s="34"/>
      <c r="P25" s="35"/>
      <c r="Q25" s="201" t="s">
        <v>135</v>
      </c>
      <c r="R25" s="704">
        <f>PRODUCT(H25,L25,O25,)</f>
        <v>0</v>
      </c>
      <c r="S25" s="705"/>
      <c r="T25" s="705"/>
      <c r="U25" s="706"/>
      <c r="V25" s="210" t="s">
        <v>111</v>
      </c>
      <c r="Y25" s="196"/>
    </row>
    <row r="26" spans="1:38" ht="40.200000000000003" customHeight="1">
      <c r="A26" s="204">
        <v>5</v>
      </c>
      <c r="B26" s="30"/>
      <c r="C26" s="30"/>
      <c r="D26" s="31"/>
      <c r="E26" s="32"/>
      <c r="F26" s="33"/>
      <c r="G26" s="33"/>
      <c r="H26" s="702"/>
      <c r="I26" s="703"/>
      <c r="J26" s="208" t="s">
        <v>111</v>
      </c>
      <c r="K26" s="208" t="s">
        <v>134</v>
      </c>
      <c r="L26" s="34"/>
      <c r="M26" s="35"/>
      <c r="N26" s="209" t="s">
        <v>134</v>
      </c>
      <c r="O26" s="34"/>
      <c r="P26" s="35"/>
      <c r="Q26" s="201" t="s">
        <v>135</v>
      </c>
      <c r="R26" s="704">
        <f t="shared" ref="R26:R89" si="0">PRODUCT(H26,L26,O26,)</f>
        <v>0</v>
      </c>
      <c r="S26" s="705"/>
      <c r="T26" s="705"/>
      <c r="U26" s="706"/>
      <c r="V26" s="210" t="s">
        <v>111</v>
      </c>
      <c r="Y26" s="196"/>
    </row>
    <row r="27" spans="1:38" ht="40.200000000000003" customHeight="1">
      <c r="A27" s="204">
        <v>6</v>
      </c>
      <c r="B27" s="30"/>
      <c r="C27" s="30"/>
      <c r="D27" s="31"/>
      <c r="E27" s="32"/>
      <c r="F27" s="33"/>
      <c r="G27" s="33"/>
      <c r="H27" s="702"/>
      <c r="I27" s="703"/>
      <c r="J27" s="208" t="s">
        <v>111</v>
      </c>
      <c r="K27" s="208" t="s">
        <v>134</v>
      </c>
      <c r="L27" s="34"/>
      <c r="M27" s="35"/>
      <c r="N27" s="209" t="s">
        <v>134</v>
      </c>
      <c r="O27" s="34"/>
      <c r="P27" s="35"/>
      <c r="Q27" s="201" t="s">
        <v>135</v>
      </c>
      <c r="R27" s="704">
        <f t="shared" si="0"/>
        <v>0</v>
      </c>
      <c r="S27" s="705"/>
      <c r="T27" s="705"/>
      <c r="U27" s="706"/>
      <c r="V27" s="210" t="s">
        <v>111</v>
      </c>
      <c r="Y27" s="196"/>
    </row>
    <row r="28" spans="1:38" ht="40.200000000000003" customHeight="1">
      <c r="A28" s="204">
        <v>7</v>
      </c>
      <c r="B28" s="30"/>
      <c r="C28" s="30"/>
      <c r="D28" s="31"/>
      <c r="E28" s="36"/>
      <c r="F28" s="33"/>
      <c r="G28" s="33"/>
      <c r="H28" s="702"/>
      <c r="I28" s="703"/>
      <c r="J28" s="208" t="s">
        <v>111</v>
      </c>
      <c r="K28" s="208" t="s">
        <v>134</v>
      </c>
      <c r="L28" s="34"/>
      <c r="M28" s="35"/>
      <c r="N28" s="209" t="s">
        <v>134</v>
      </c>
      <c r="O28" s="34"/>
      <c r="P28" s="35"/>
      <c r="Q28" s="201" t="s">
        <v>135</v>
      </c>
      <c r="R28" s="704">
        <f t="shared" si="0"/>
        <v>0</v>
      </c>
      <c r="S28" s="705"/>
      <c r="T28" s="705"/>
      <c r="U28" s="706"/>
      <c r="V28" s="210" t="s">
        <v>111</v>
      </c>
      <c r="Y28" s="196"/>
    </row>
    <row r="29" spans="1:38" ht="40.200000000000003" customHeight="1">
      <c r="A29" s="204">
        <v>8</v>
      </c>
      <c r="B29" s="30"/>
      <c r="C29" s="30"/>
      <c r="D29" s="31"/>
      <c r="E29" s="36"/>
      <c r="F29" s="33"/>
      <c r="G29" s="33"/>
      <c r="H29" s="702"/>
      <c r="I29" s="703"/>
      <c r="J29" s="208" t="s">
        <v>111</v>
      </c>
      <c r="K29" s="208" t="s">
        <v>134</v>
      </c>
      <c r="L29" s="34"/>
      <c r="M29" s="35"/>
      <c r="N29" s="209" t="s">
        <v>134</v>
      </c>
      <c r="O29" s="34"/>
      <c r="P29" s="35"/>
      <c r="Q29" s="201" t="s">
        <v>135</v>
      </c>
      <c r="R29" s="704">
        <f t="shared" si="0"/>
        <v>0</v>
      </c>
      <c r="S29" s="705"/>
      <c r="T29" s="705"/>
      <c r="U29" s="706"/>
      <c r="V29" s="210" t="s">
        <v>111</v>
      </c>
      <c r="Y29" s="196"/>
    </row>
    <row r="30" spans="1:38" ht="40.200000000000003" customHeight="1">
      <c r="A30" s="204">
        <v>9</v>
      </c>
      <c r="B30" s="30"/>
      <c r="C30" s="30"/>
      <c r="D30" s="31"/>
      <c r="E30" s="36"/>
      <c r="F30" s="33"/>
      <c r="G30" s="33"/>
      <c r="H30" s="702"/>
      <c r="I30" s="703"/>
      <c r="J30" s="208" t="s">
        <v>111</v>
      </c>
      <c r="K30" s="208" t="s">
        <v>134</v>
      </c>
      <c r="L30" s="34"/>
      <c r="M30" s="35"/>
      <c r="N30" s="209" t="s">
        <v>134</v>
      </c>
      <c r="O30" s="34"/>
      <c r="P30" s="35"/>
      <c r="Q30" s="201" t="s">
        <v>135</v>
      </c>
      <c r="R30" s="704">
        <f t="shared" si="0"/>
        <v>0</v>
      </c>
      <c r="S30" s="705"/>
      <c r="T30" s="705"/>
      <c r="U30" s="706"/>
      <c r="V30" s="210" t="s">
        <v>111</v>
      </c>
      <c r="Y30" s="196"/>
    </row>
    <row r="31" spans="1:38" ht="40.200000000000003" customHeight="1">
      <c r="A31" s="204">
        <v>10</v>
      </c>
      <c r="B31" s="30"/>
      <c r="C31" s="30"/>
      <c r="D31" s="31"/>
      <c r="E31" s="37"/>
      <c r="F31" s="33"/>
      <c r="G31" s="33"/>
      <c r="H31" s="702"/>
      <c r="I31" s="703"/>
      <c r="J31" s="208" t="s">
        <v>111</v>
      </c>
      <c r="K31" s="208" t="s">
        <v>134</v>
      </c>
      <c r="L31" s="34"/>
      <c r="M31" s="35"/>
      <c r="N31" s="209" t="s">
        <v>134</v>
      </c>
      <c r="O31" s="34"/>
      <c r="P31" s="35"/>
      <c r="Q31" s="201" t="s">
        <v>135</v>
      </c>
      <c r="R31" s="704">
        <f t="shared" si="0"/>
        <v>0</v>
      </c>
      <c r="S31" s="705"/>
      <c r="T31" s="705"/>
      <c r="U31" s="706"/>
      <c r="V31" s="210" t="s">
        <v>111</v>
      </c>
      <c r="Y31" s="196"/>
    </row>
    <row r="32" spans="1:38" ht="40.200000000000003" customHeight="1">
      <c r="A32" s="204">
        <v>11</v>
      </c>
      <c r="B32" s="30"/>
      <c r="C32" s="30"/>
      <c r="D32" s="31"/>
      <c r="E32" s="37"/>
      <c r="F32" s="33"/>
      <c r="G32" s="33"/>
      <c r="H32" s="702"/>
      <c r="I32" s="703"/>
      <c r="J32" s="208" t="s">
        <v>111</v>
      </c>
      <c r="K32" s="208" t="s">
        <v>134</v>
      </c>
      <c r="L32" s="34"/>
      <c r="M32" s="35"/>
      <c r="N32" s="209" t="s">
        <v>134</v>
      </c>
      <c r="O32" s="34"/>
      <c r="P32" s="35"/>
      <c r="Q32" s="201" t="s">
        <v>135</v>
      </c>
      <c r="R32" s="704">
        <f t="shared" si="0"/>
        <v>0</v>
      </c>
      <c r="S32" s="705"/>
      <c r="T32" s="705"/>
      <c r="U32" s="706"/>
      <c r="V32" s="210" t="s">
        <v>111</v>
      </c>
      <c r="Y32" s="196"/>
    </row>
    <row r="33" spans="1:25" ht="40.200000000000003" customHeight="1">
      <c r="A33" s="204">
        <v>12</v>
      </c>
      <c r="B33" s="30"/>
      <c r="C33" s="30"/>
      <c r="D33" s="31"/>
      <c r="E33" s="37"/>
      <c r="F33" s="33"/>
      <c r="G33" s="33"/>
      <c r="H33" s="702"/>
      <c r="I33" s="703"/>
      <c r="J33" s="208" t="s">
        <v>111</v>
      </c>
      <c r="K33" s="208" t="s">
        <v>134</v>
      </c>
      <c r="L33" s="34"/>
      <c r="M33" s="35"/>
      <c r="N33" s="209" t="s">
        <v>134</v>
      </c>
      <c r="O33" s="34"/>
      <c r="P33" s="35"/>
      <c r="Q33" s="201" t="s">
        <v>135</v>
      </c>
      <c r="R33" s="704">
        <f t="shared" si="0"/>
        <v>0</v>
      </c>
      <c r="S33" s="705"/>
      <c r="T33" s="705"/>
      <c r="U33" s="706"/>
      <c r="V33" s="210" t="s">
        <v>111</v>
      </c>
      <c r="Y33" s="196"/>
    </row>
    <row r="34" spans="1:25" ht="40.200000000000003" customHeight="1">
      <c r="A34" s="204">
        <v>13</v>
      </c>
      <c r="B34" s="30"/>
      <c r="C34" s="30"/>
      <c r="D34" s="31"/>
      <c r="E34" s="37"/>
      <c r="F34" s="33"/>
      <c r="G34" s="33"/>
      <c r="H34" s="702"/>
      <c r="I34" s="703"/>
      <c r="J34" s="208" t="s">
        <v>111</v>
      </c>
      <c r="K34" s="208" t="s">
        <v>134</v>
      </c>
      <c r="L34" s="34"/>
      <c r="M34" s="35"/>
      <c r="N34" s="209" t="s">
        <v>134</v>
      </c>
      <c r="O34" s="34"/>
      <c r="P34" s="35"/>
      <c r="Q34" s="201" t="s">
        <v>135</v>
      </c>
      <c r="R34" s="704">
        <f t="shared" si="0"/>
        <v>0</v>
      </c>
      <c r="S34" s="705"/>
      <c r="T34" s="705"/>
      <c r="U34" s="706"/>
      <c r="V34" s="210" t="s">
        <v>111</v>
      </c>
      <c r="Y34" s="196"/>
    </row>
    <row r="35" spans="1:25" ht="40.200000000000003" customHeight="1">
      <c r="A35" s="204">
        <v>14</v>
      </c>
      <c r="B35" s="30"/>
      <c r="C35" s="30"/>
      <c r="D35" s="31"/>
      <c r="E35" s="37"/>
      <c r="F35" s="33"/>
      <c r="G35" s="33"/>
      <c r="H35" s="702"/>
      <c r="I35" s="703"/>
      <c r="J35" s="208" t="s">
        <v>111</v>
      </c>
      <c r="K35" s="208" t="s">
        <v>134</v>
      </c>
      <c r="L35" s="34"/>
      <c r="M35" s="35"/>
      <c r="N35" s="209" t="s">
        <v>134</v>
      </c>
      <c r="O35" s="34"/>
      <c r="P35" s="35"/>
      <c r="Q35" s="201" t="s">
        <v>135</v>
      </c>
      <c r="R35" s="704">
        <f t="shared" si="0"/>
        <v>0</v>
      </c>
      <c r="S35" s="705"/>
      <c r="T35" s="705"/>
      <c r="U35" s="706"/>
      <c r="V35" s="210" t="s">
        <v>111</v>
      </c>
      <c r="Y35" s="196"/>
    </row>
    <row r="36" spans="1:25" ht="40.200000000000003" customHeight="1">
      <c r="A36" s="204">
        <v>15</v>
      </c>
      <c r="B36" s="30"/>
      <c r="C36" s="30"/>
      <c r="D36" s="38"/>
      <c r="E36" s="37"/>
      <c r="F36" s="33"/>
      <c r="G36" s="33"/>
      <c r="H36" s="702"/>
      <c r="I36" s="703"/>
      <c r="J36" s="208" t="s">
        <v>111</v>
      </c>
      <c r="K36" s="208" t="s">
        <v>134</v>
      </c>
      <c r="L36" s="34"/>
      <c r="M36" s="35"/>
      <c r="N36" s="209" t="s">
        <v>134</v>
      </c>
      <c r="O36" s="34"/>
      <c r="P36" s="35"/>
      <c r="Q36" s="201" t="s">
        <v>135</v>
      </c>
      <c r="R36" s="704">
        <f t="shared" si="0"/>
        <v>0</v>
      </c>
      <c r="S36" s="705"/>
      <c r="T36" s="705"/>
      <c r="U36" s="706"/>
      <c r="V36" s="210" t="s">
        <v>111</v>
      </c>
      <c r="Y36" s="196"/>
    </row>
    <row r="37" spans="1:25" ht="40.200000000000003" customHeight="1">
      <c r="A37" s="204">
        <v>16</v>
      </c>
      <c r="B37" s="30"/>
      <c r="C37" s="30"/>
      <c r="D37" s="38"/>
      <c r="E37" s="37"/>
      <c r="F37" s="33"/>
      <c r="G37" s="33"/>
      <c r="H37" s="702"/>
      <c r="I37" s="703"/>
      <c r="J37" s="208" t="s">
        <v>111</v>
      </c>
      <c r="K37" s="208" t="s">
        <v>134</v>
      </c>
      <c r="L37" s="34"/>
      <c r="M37" s="35"/>
      <c r="N37" s="209" t="s">
        <v>134</v>
      </c>
      <c r="O37" s="34"/>
      <c r="P37" s="35"/>
      <c r="Q37" s="201" t="s">
        <v>135</v>
      </c>
      <c r="R37" s="704">
        <f t="shared" si="0"/>
        <v>0</v>
      </c>
      <c r="S37" s="705"/>
      <c r="T37" s="705"/>
      <c r="U37" s="706"/>
      <c r="V37" s="210" t="s">
        <v>111</v>
      </c>
      <c r="Y37" s="196"/>
    </row>
    <row r="38" spans="1:25" ht="40.200000000000003" customHeight="1">
      <c r="A38" s="204">
        <v>17</v>
      </c>
      <c r="B38" s="30"/>
      <c r="C38" s="30"/>
      <c r="D38" s="38"/>
      <c r="E38" s="37"/>
      <c r="F38" s="33"/>
      <c r="G38" s="33"/>
      <c r="H38" s="702"/>
      <c r="I38" s="703"/>
      <c r="J38" s="208" t="s">
        <v>111</v>
      </c>
      <c r="K38" s="208" t="s">
        <v>134</v>
      </c>
      <c r="L38" s="34"/>
      <c r="M38" s="35"/>
      <c r="N38" s="209" t="s">
        <v>134</v>
      </c>
      <c r="O38" s="34"/>
      <c r="P38" s="35"/>
      <c r="Q38" s="201" t="s">
        <v>135</v>
      </c>
      <c r="R38" s="704">
        <f t="shared" si="0"/>
        <v>0</v>
      </c>
      <c r="S38" s="705"/>
      <c r="T38" s="705"/>
      <c r="U38" s="706"/>
      <c r="V38" s="210" t="s">
        <v>111</v>
      </c>
      <c r="Y38" s="196"/>
    </row>
    <row r="39" spans="1:25" ht="40.200000000000003" customHeight="1">
      <c r="A39" s="211">
        <v>18</v>
      </c>
      <c r="B39" s="30"/>
      <c r="C39" s="30"/>
      <c r="D39" s="39"/>
      <c r="E39" s="40"/>
      <c r="F39" s="33"/>
      <c r="G39" s="33"/>
      <c r="H39" s="707"/>
      <c r="I39" s="708"/>
      <c r="J39" s="212" t="s">
        <v>111</v>
      </c>
      <c r="K39" s="212" t="s">
        <v>134</v>
      </c>
      <c r="L39" s="41"/>
      <c r="M39" s="42"/>
      <c r="N39" s="213" t="s">
        <v>134</v>
      </c>
      <c r="O39" s="41"/>
      <c r="P39" s="42"/>
      <c r="Q39" s="214" t="s">
        <v>135</v>
      </c>
      <c r="R39" s="709">
        <f t="shared" si="0"/>
        <v>0</v>
      </c>
      <c r="S39" s="710"/>
      <c r="T39" s="710"/>
      <c r="U39" s="711"/>
      <c r="V39" s="215" t="s">
        <v>111</v>
      </c>
      <c r="Y39" s="196"/>
    </row>
    <row r="40" spans="1:25" ht="40.200000000000003" customHeight="1">
      <c r="A40" s="204">
        <v>19</v>
      </c>
      <c r="B40" s="30"/>
      <c r="C40" s="30"/>
      <c r="D40" s="43"/>
      <c r="E40" s="44"/>
      <c r="F40" s="33"/>
      <c r="G40" s="33"/>
      <c r="H40" s="712"/>
      <c r="I40" s="713"/>
      <c r="J40" s="216" t="s">
        <v>111</v>
      </c>
      <c r="K40" s="216" t="s">
        <v>134</v>
      </c>
      <c r="L40" s="45"/>
      <c r="M40" s="46"/>
      <c r="N40" s="217" t="s">
        <v>134</v>
      </c>
      <c r="O40" s="45"/>
      <c r="P40" s="46"/>
      <c r="Q40" s="218" t="s">
        <v>135</v>
      </c>
      <c r="R40" s="714">
        <f t="shared" si="0"/>
        <v>0</v>
      </c>
      <c r="S40" s="715"/>
      <c r="T40" s="715"/>
      <c r="U40" s="716"/>
      <c r="V40" s="219" t="s">
        <v>111</v>
      </c>
      <c r="Y40" s="196"/>
    </row>
    <row r="41" spans="1:25" ht="40.200000000000003" customHeight="1">
      <c r="A41" s="204">
        <v>20</v>
      </c>
      <c r="B41" s="30"/>
      <c r="C41" s="30"/>
      <c r="D41" s="43"/>
      <c r="E41" s="44"/>
      <c r="F41" s="33"/>
      <c r="G41" s="33"/>
      <c r="H41" s="712"/>
      <c r="I41" s="713"/>
      <c r="J41" s="216" t="s">
        <v>111</v>
      </c>
      <c r="K41" s="216" t="s">
        <v>134</v>
      </c>
      <c r="L41" s="45"/>
      <c r="M41" s="46"/>
      <c r="N41" s="217" t="s">
        <v>134</v>
      </c>
      <c r="O41" s="45"/>
      <c r="P41" s="46"/>
      <c r="Q41" s="218" t="s">
        <v>135</v>
      </c>
      <c r="R41" s="714">
        <f t="shared" si="0"/>
        <v>0</v>
      </c>
      <c r="S41" s="715"/>
      <c r="T41" s="715"/>
      <c r="U41" s="716"/>
      <c r="V41" s="219" t="s">
        <v>111</v>
      </c>
      <c r="Y41" s="196"/>
    </row>
    <row r="42" spans="1:25" ht="40.200000000000003" customHeight="1">
      <c r="A42" s="204">
        <v>21</v>
      </c>
      <c r="B42" s="30"/>
      <c r="C42" s="30"/>
      <c r="D42" s="43"/>
      <c r="E42" s="44"/>
      <c r="F42" s="33"/>
      <c r="G42" s="33"/>
      <c r="H42" s="712"/>
      <c r="I42" s="713"/>
      <c r="J42" s="216" t="s">
        <v>111</v>
      </c>
      <c r="K42" s="216" t="s">
        <v>134</v>
      </c>
      <c r="L42" s="45"/>
      <c r="M42" s="46"/>
      <c r="N42" s="217" t="s">
        <v>134</v>
      </c>
      <c r="O42" s="45"/>
      <c r="P42" s="46"/>
      <c r="Q42" s="218" t="s">
        <v>135</v>
      </c>
      <c r="R42" s="714">
        <f t="shared" si="0"/>
        <v>0</v>
      </c>
      <c r="S42" s="715"/>
      <c r="T42" s="715"/>
      <c r="U42" s="716"/>
      <c r="V42" s="219" t="s">
        <v>111</v>
      </c>
      <c r="Y42" s="196"/>
    </row>
    <row r="43" spans="1:25" ht="40.200000000000003" customHeight="1">
      <c r="A43" s="204">
        <v>22</v>
      </c>
      <c r="B43" s="30"/>
      <c r="C43" s="30"/>
      <c r="D43" s="43"/>
      <c r="E43" s="44"/>
      <c r="F43" s="33"/>
      <c r="G43" s="33"/>
      <c r="H43" s="712"/>
      <c r="I43" s="713"/>
      <c r="J43" s="216" t="s">
        <v>111</v>
      </c>
      <c r="K43" s="216" t="s">
        <v>134</v>
      </c>
      <c r="L43" s="45"/>
      <c r="M43" s="46"/>
      <c r="N43" s="217" t="s">
        <v>134</v>
      </c>
      <c r="O43" s="45"/>
      <c r="P43" s="46"/>
      <c r="Q43" s="218" t="s">
        <v>135</v>
      </c>
      <c r="R43" s="714">
        <f t="shared" si="0"/>
        <v>0</v>
      </c>
      <c r="S43" s="715"/>
      <c r="T43" s="715"/>
      <c r="U43" s="716"/>
      <c r="V43" s="219" t="s">
        <v>111</v>
      </c>
      <c r="Y43" s="196"/>
    </row>
    <row r="44" spans="1:25" ht="40.200000000000003" customHeight="1">
      <c r="A44" s="204">
        <v>23</v>
      </c>
      <c r="B44" s="30"/>
      <c r="C44" s="30"/>
      <c r="D44" s="43"/>
      <c r="E44" s="44"/>
      <c r="F44" s="33"/>
      <c r="G44" s="33"/>
      <c r="H44" s="712"/>
      <c r="I44" s="713"/>
      <c r="J44" s="216" t="s">
        <v>111</v>
      </c>
      <c r="K44" s="216" t="s">
        <v>134</v>
      </c>
      <c r="L44" s="45"/>
      <c r="M44" s="46"/>
      <c r="N44" s="217" t="s">
        <v>134</v>
      </c>
      <c r="O44" s="45"/>
      <c r="P44" s="46"/>
      <c r="Q44" s="218" t="s">
        <v>135</v>
      </c>
      <c r="R44" s="714">
        <f t="shared" si="0"/>
        <v>0</v>
      </c>
      <c r="S44" s="715"/>
      <c r="T44" s="715"/>
      <c r="U44" s="716"/>
      <c r="V44" s="219" t="s">
        <v>111</v>
      </c>
      <c r="Y44" s="196"/>
    </row>
    <row r="45" spans="1:25" ht="40.200000000000003" customHeight="1">
      <c r="A45" s="204">
        <v>24</v>
      </c>
      <c r="B45" s="30"/>
      <c r="C45" s="30"/>
      <c r="D45" s="43"/>
      <c r="E45" s="44"/>
      <c r="F45" s="33"/>
      <c r="G45" s="33"/>
      <c r="H45" s="712"/>
      <c r="I45" s="713"/>
      <c r="J45" s="216" t="s">
        <v>111</v>
      </c>
      <c r="K45" s="216" t="s">
        <v>134</v>
      </c>
      <c r="L45" s="45"/>
      <c r="M45" s="46"/>
      <c r="N45" s="217" t="s">
        <v>134</v>
      </c>
      <c r="O45" s="45"/>
      <c r="P45" s="46"/>
      <c r="Q45" s="218" t="s">
        <v>135</v>
      </c>
      <c r="R45" s="714">
        <f t="shared" si="0"/>
        <v>0</v>
      </c>
      <c r="S45" s="715"/>
      <c r="T45" s="715"/>
      <c r="U45" s="716"/>
      <c r="V45" s="219" t="s">
        <v>111</v>
      </c>
      <c r="Y45" s="196"/>
    </row>
    <row r="46" spans="1:25" ht="40.200000000000003" customHeight="1">
      <c r="A46" s="204">
        <v>25</v>
      </c>
      <c r="B46" s="30"/>
      <c r="C46" s="30"/>
      <c r="D46" s="43"/>
      <c r="E46" s="44"/>
      <c r="F46" s="33"/>
      <c r="G46" s="33"/>
      <c r="H46" s="712"/>
      <c r="I46" s="713"/>
      <c r="J46" s="216" t="s">
        <v>111</v>
      </c>
      <c r="K46" s="216" t="s">
        <v>134</v>
      </c>
      <c r="L46" s="45"/>
      <c r="M46" s="46"/>
      <c r="N46" s="217" t="s">
        <v>134</v>
      </c>
      <c r="O46" s="45"/>
      <c r="P46" s="46"/>
      <c r="Q46" s="218" t="s">
        <v>135</v>
      </c>
      <c r="R46" s="714">
        <f t="shared" si="0"/>
        <v>0</v>
      </c>
      <c r="S46" s="715"/>
      <c r="T46" s="715"/>
      <c r="U46" s="716"/>
      <c r="V46" s="219" t="s">
        <v>111</v>
      </c>
      <c r="Y46" s="196"/>
    </row>
    <row r="47" spans="1:25" ht="40.200000000000003" customHeight="1">
      <c r="A47" s="204">
        <v>26</v>
      </c>
      <c r="B47" s="30"/>
      <c r="C47" s="30"/>
      <c r="D47" s="43"/>
      <c r="E47" s="44"/>
      <c r="F47" s="33"/>
      <c r="G47" s="33"/>
      <c r="H47" s="712"/>
      <c r="I47" s="713"/>
      <c r="J47" s="216" t="s">
        <v>111</v>
      </c>
      <c r="K47" s="216" t="s">
        <v>134</v>
      </c>
      <c r="L47" s="45"/>
      <c r="M47" s="46"/>
      <c r="N47" s="217" t="s">
        <v>134</v>
      </c>
      <c r="O47" s="45"/>
      <c r="P47" s="46"/>
      <c r="Q47" s="218" t="s">
        <v>135</v>
      </c>
      <c r="R47" s="714">
        <f t="shared" si="0"/>
        <v>0</v>
      </c>
      <c r="S47" s="715"/>
      <c r="T47" s="715"/>
      <c r="U47" s="716"/>
      <c r="V47" s="219" t="s">
        <v>111</v>
      </c>
      <c r="Y47" s="196"/>
    </row>
    <row r="48" spans="1:25" ht="40.200000000000003" customHeight="1">
      <c r="A48" s="204">
        <v>27</v>
      </c>
      <c r="B48" s="30"/>
      <c r="C48" s="30"/>
      <c r="D48" s="43"/>
      <c r="E48" s="44"/>
      <c r="F48" s="33"/>
      <c r="G48" s="33"/>
      <c r="H48" s="712"/>
      <c r="I48" s="713"/>
      <c r="J48" s="216" t="s">
        <v>111</v>
      </c>
      <c r="K48" s="216" t="s">
        <v>134</v>
      </c>
      <c r="L48" s="45"/>
      <c r="M48" s="46"/>
      <c r="N48" s="217" t="s">
        <v>134</v>
      </c>
      <c r="O48" s="45"/>
      <c r="P48" s="46"/>
      <c r="Q48" s="218" t="s">
        <v>135</v>
      </c>
      <c r="R48" s="714">
        <f t="shared" si="0"/>
        <v>0</v>
      </c>
      <c r="S48" s="715"/>
      <c r="T48" s="715"/>
      <c r="U48" s="716"/>
      <c r="V48" s="219" t="s">
        <v>111</v>
      </c>
      <c r="Y48" s="196"/>
    </row>
    <row r="49" spans="1:25" ht="40.200000000000003" customHeight="1">
      <c r="A49" s="204">
        <v>28</v>
      </c>
      <c r="B49" s="30"/>
      <c r="C49" s="30"/>
      <c r="D49" s="43"/>
      <c r="E49" s="44"/>
      <c r="F49" s="33"/>
      <c r="G49" s="33"/>
      <c r="H49" s="712"/>
      <c r="I49" s="713"/>
      <c r="J49" s="216" t="s">
        <v>111</v>
      </c>
      <c r="K49" s="216" t="s">
        <v>134</v>
      </c>
      <c r="L49" s="45"/>
      <c r="M49" s="46"/>
      <c r="N49" s="217" t="s">
        <v>134</v>
      </c>
      <c r="O49" s="45"/>
      <c r="P49" s="46"/>
      <c r="Q49" s="218" t="s">
        <v>135</v>
      </c>
      <c r="R49" s="714">
        <f t="shared" si="0"/>
        <v>0</v>
      </c>
      <c r="S49" s="715"/>
      <c r="T49" s="715"/>
      <c r="U49" s="716"/>
      <c r="V49" s="219" t="s">
        <v>111</v>
      </c>
      <c r="Y49" s="196"/>
    </row>
    <row r="50" spans="1:25" ht="40.200000000000003" customHeight="1">
      <c r="A50" s="204">
        <v>29</v>
      </c>
      <c r="B50" s="30"/>
      <c r="C50" s="30"/>
      <c r="D50" s="43"/>
      <c r="E50" s="44"/>
      <c r="F50" s="33"/>
      <c r="G50" s="33"/>
      <c r="H50" s="712"/>
      <c r="I50" s="713"/>
      <c r="J50" s="216" t="s">
        <v>111</v>
      </c>
      <c r="K50" s="216" t="s">
        <v>134</v>
      </c>
      <c r="L50" s="45"/>
      <c r="M50" s="46"/>
      <c r="N50" s="217" t="s">
        <v>134</v>
      </c>
      <c r="O50" s="45"/>
      <c r="P50" s="46"/>
      <c r="Q50" s="218" t="s">
        <v>135</v>
      </c>
      <c r="R50" s="714">
        <f t="shared" si="0"/>
        <v>0</v>
      </c>
      <c r="S50" s="715"/>
      <c r="T50" s="715"/>
      <c r="U50" s="716"/>
      <c r="V50" s="219" t="s">
        <v>111</v>
      </c>
      <c r="Y50" s="196"/>
    </row>
    <row r="51" spans="1:25" ht="40.200000000000003" customHeight="1">
      <c r="A51" s="204">
        <v>30</v>
      </c>
      <c r="B51" s="30"/>
      <c r="C51" s="30"/>
      <c r="D51" s="43"/>
      <c r="E51" s="44"/>
      <c r="F51" s="33"/>
      <c r="G51" s="33"/>
      <c r="H51" s="712"/>
      <c r="I51" s="713"/>
      <c r="J51" s="216" t="s">
        <v>111</v>
      </c>
      <c r="K51" s="216" t="s">
        <v>134</v>
      </c>
      <c r="L51" s="45"/>
      <c r="M51" s="46"/>
      <c r="N51" s="217" t="s">
        <v>134</v>
      </c>
      <c r="O51" s="45"/>
      <c r="P51" s="46"/>
      <c r="Q51" s="218" t="s">
        <v>135</v>
      </c>
      <c r="R51" s="714">
        <f t="shared" si="0"/>
        <v>0</v>
      </c>
      <c r="S51" s="715"/>
      <c r="T51" s="715"/>
      <c r="U51" s="716"/>
      <c r="V51" s="219" t="s">
        <v>111</v>
      </c>
      <c r="Y51" s="196"/>
    </row>
    <row r="52" spans="1:25" ht="40.200000000000003" customHeight="1">
      <c r="A52" s="204">
        <v>31</v>
      </c>
      <c r="B52" s="30"/>
      <c r="C52" s="30"/>
      <c r="D52" s="43"/>
      <c r="E52" s="44"/>
      <c r="F52" s="33"/>
      <c r="G52" s="33"/>
      <c r="H52" s="712"/>
      <c r="I52" s="713"/>
      <c r="J52" s="216" t="s">
        <v>111</v>
      </c>
      <c r="K52" s="216" t="s">
        <v>134</v>
      </c>
      <c r="L52" s="45"/>
      <c r="M52" s="46"/>
      <c r="N52" s="217" t="s">
        <v>134</v>
      </c>
      <c r="O52" s="45"/>
      <c r="P52" s="46"/>
      <c r="Q52" s="218" t="s">
        <v>135</v>
      </c>
      <c r="R52" s="714">
        <f t="shared" si="0"/>
        <v>0</v>
      </c>
      <c r="S52" s="715"/>
      <c r="T52" s="715"/>
      <c r="U52" s="716"/>
      <c r="V52" s="219" t="s">
        <v>111</v>
      </c>
      <c r="Y52" s="196"/>
    </row>
    <row r="53" spans="1:25" ht="40.200000000000003" customHeight="1">
      <c r="A53" s="204">
        <v>32</v>
      </c>
      <c r="B53" s="30"/>
      <c r="C53" s="30"/>
      <c r="D53" s="43"/>
      <c r="E53" s="44"/>
      <c r="F53" s="33"/>
      <c r="G53" s="33"/>
      <c r="H53" s="712"/>
      <c r="I53" s="713"/>
      <c r="J53" s="216" t="s">
        <v>111</v>
      </c>
      <c r="K53" s="216" t="s">
        <v>134</v>
      </c>
      <c r="L53" s="45"/>
      <c r="M53" s="46"/>
      <c r="N53" s="217" t="s">
        <v>134</v>
      </c>
      <c r="O53" s="45"/>
      <c r="P53" s="46"/>
      <c r="Q53" s="218" t="s">
        <v>135</v>
      </c>
      <c r="R53" s="714">
        <f t="shared" si="0"/>
        <v>0</v>
      </c>
      <c r="S53" s="715"/>
      <c r="T53" s="715"/>
      <c r="U53" s="716"/>
      <c r="V53" s="219" t="s">
        <v>111</v>
      </c>
      <c r="Y53" s="196"/>
    </row>
    <row r="54" spans="1:25" ht="40.200000000000003" customHeight="1">
      <c r="A54" s="204">
        <v>33</v>
      </c>
      <c r="B54" s="30"/>
      <c r="C54" s="30"/>
      <c r="D54" s="43"/>
      <c r="E54" s="44"/>
      <c r="F54" s="33"/>
      <c r="G54" s="33"/>
      <c r="H54" s="712"/>
      <c r="I54" s="713"/>
      <c r="J54" s="216" t="s">
        <v>111</v>
      </c>
      <c r="K54" s="216" t="s">
        <v>134</v>
      </c>
      <c r="L54" s="45"/>
      <c r="M54" s="46"/>
      <c r="N54" s="217" t="s">
        <v>134</v>
      </c>
      <c r="O54" s="45"/>
      <c r="P54" s="46"/>
      <c r="Q54" s="218" t="s">
        <v>135</v>
      </c>
      <c r="R54" s="714">
        <f t="shared" si="0"/>
        <v>0</v>
      </c>
      <c r="S54" s="715"/>
      <c r="T54" s="715"/>
      <c r="U54" s="716"/>
      <c r="V54" s="219" t="s">
        <v>111</v>
      </c>
      <c r="Y54" s="196"/>
    </row>
    <row r="55" spans="1:25" ht="40.200000000000003" customHeight="1">
      <c r="A55" s="204">
        <v>34</v>
      </c>
      <c r="B55" s="30"/>
      <c r="C55" s="30"/>
      <c r="D55" s="43"/>
      <c r="E55" s="44"/>
      <c r="F55" s="33"/>
      <c r="G55" s="33"/>
      <c r="H55" s="712"/>
      <c r="I55" s="713"/>
      <c r="J55" s="216" t="s">
        <v>111</v>
      </c>
      <c r="K55" s="216" t="s">
        <v>134</v>
      </c>
      <c r="L55" s="45"/>
      <c r="M55" s="46"/>
      <c r="N55" s="217" t="s">
        <v>134</v>
      </c>
      <c r="O55" s="45"/>
      <c r="P55" s="46"/>
      <c r="Q55" s="218" t="s">
        <v>135</v>
      </c>
      <c r="R55" s="714">
        <f t="shared" si="0"/>
        <v>0</v>
      </c>
      <c r="S55" s="715"/>
      <c r="T55" s="715"/>
      <c r="U55" s="716"/>
      <c r="V55" s="219" t="s">
        <v>111</v>
      </c>
      <c r="Y55" s="196"/>
    </row>
    <row r="56" spans="1:25" ht="40.200000000000003" customHeight="1" thickBot="1">
      <c r="A56" s="204">
        <v>35</v>
      </c>
      <c r="B56" s="30"/>
      <c r="C56" s="30"/>
      <c r="D56" s="43"/>
      <c r="E56" s="44"/>
      <c r="F56" s="33"/>
      <c r="G56" s="33"/>
      <c r="H56" s="712"/>
      <c r="I56" s="713"/>
      <c r="J56" s="216" t="s">
        <v>111</v>
      </c>
      <c r="K56" s="216" t="s">
        <v>134</v>
      </c>
      <c r="L56" s="45"/>
      <c r="M56" s="46"/>
      <c r="N56" s="217" t="s">
        <v>134</v>
      </c>
      <c r="O56" s="45"/>
      <c r="P56" s="46"/>
      <c r="Q56" s="218" t="s">
        <v>135</v>
      </c>
      <c r="R56" s="714">
        <f t="shared" si="0"/>
        <v>0</v>
      </c>
      <c r="S56" s="715"/>
      <c r="T56" s="715"/>
      <c r="U56" s="716"/>
      <c r="V56" s="219" t="s">
        <v>111</v>
      </c>
      <c r="Y56" s="196"/>
    </row>
    <row r="57" spans="1:25" ht="40.200000000000003" hidden="1" customHeight="1" outlineLevel="1">
      <c r="A57" s="204">
        <v>36</v>
      </c>
      <c r="B57" s="30"/>
      <c r="C57" s="30"/>
      <c r="D57" s="43"/>
      <c r="E57" s="44"/>
      <c r="F57" s="33"/>
      <c r="G57" s="33"/>
      <c r="H57" s="712"/>
      <c r="I57" s="713"/>
      <c r="J57" s="216" t="s">
        <v>111</v>
      </c>
      <c r="K57" s="216" t="s">
        <v>134</v>
      </c>
      <c r="L57" s="45"/>
      <c r="M57" s="46"/>
      <c r="N57" s="217" t="s">
        <v>134</v>
      </c>
      <c r="O57" s="45"/>
      <c r="P57" s="46"/>
      <c r="Q57" s="218" t="s">
        <v>135</v>
      </c>
      <c r="R57" s="714">
        <f t="shared" si="0"/>
        <v>0</v>
      </c>
      <c r="S57" s="715"/>
      <c r="T57" s="715"/>
      <c r="U57" s="716"/>
      <c r="V57" s="219" t="s">
        <v>111</v>
      </c>
      <c r="Y57" s="196"/>
    </row>
    <row r="58" spans="1:25" ht="40.200000000000003" hidden="1" customHeight="1" outlineLevel="1">
      <c r="A58" s="204">
        <v>37</v>
      </c>
      <c r="B58" s="30"/>
      <c r="C58" s="30"/>
      <c r="D58" s="43"/>
      <c r="E58" s="44"/>
      <c r="F58" s="33"/>
      <c r="G58" s="33"/>
      <c r="H58" s="712"/>
      <c r="I58" s="713"/>
      <c r="J58" s="216" t="s">
        <v>111</v>
      </c>
      <c r="K58" s="216" t="s">
        <v>134</v>
      </c>
      <c r="L58" s="45"/>
      <c r="M58" s="46"/>
      <c r="N58" s="217" t="s">
        <v>134</v>
      </c>
      <c r="O58" s="45"/>
      <c r="P58" s="46"/>
      <c r="Q58" s="218" t="s">
        <v>135</v>
      </c>
      <c r="R58" s="714">
        <f t="shared" si="0"/>
        <v>0</v>
      </c>
      <c r="S58" s="715"/>
      <c r="T58" s="715"/>
      <c r="U58" s="716"/>
      <c r="V58" s="219" t="s">
        <v>111</v>
      </c>
      <c r="Y58" s="196"/>
    </row>
    <row r="59" spans="1:25" ht="40.200000000000003" hidden="1" customHeight="1" outlineLevel="1">
      <c r="A59" s="204">
        <v>38</v>
      </c>
      <c r="B59" s="30"/>
      <c r="C59" s="30"/>
      <c r="D59" s="43"/>
      <c r="E59" s="44"/>
      <c r="F59" s="33"/>
      <c r="G59" s="33"/>
      <c r="H59" s="712"/>
      <c r="I59" s="713"/>
      <c r="J59" s="216" t="s">
        <v>111</v>
      </c>
      <c r="K59" s="216" t="s">
        <v>134</v>
      </c>
      <c r="L59" s="45"/>
      <c r="M59" s="46"/>
      <c r="N59" s="217" t="s">
        <v>134</v>
      </c>
      <c r="O59" s="45"/>
      <c r="P59" s="46"/>
      <c r="Q59" s="218" t="s">
        <v>135</v>
      </c>
      <c r="R59" s="714">
        <f t="shared" si="0"/>
        <v>0</v>
      </c>
      <c r="S59" s="715"/>
      <c r="T59" s="715"/>
      <c r="U59" s="716"/>
      <c r="V59" s="219" t="s">
        <v>111</v>
      </c>
      <c r="Y59" s="196"/>
    </row>
    <row r="60" spans="1:25" ht="40.200000000000003" hidden="1" customHeight="1" outlineLevel="1">
      <c r="A60" s="204">
        <v>39</v>
      </c>
      <c r="B60" s="30"/>
      <c r="C60" s="30"/>
      <c r="D60" s="43"/>
      <c r="E60" s="44"/>
      <c r="F60" s="33"/>
      <c r="G60" s="33"/>
      <c r="H60" s="712"/>
      <c r="I60" s="713"/>
      <c r="J60" s="216" t="s">
        <v>111</v>
      </c>
      <c r="K60" s="216" t="s">
        <v>134</v>
      </c>
      <c r="L60" s="45"/>
      <c r="M60" s="46"/>
      <c r="N60" s="217" t="s">
        <v>134</v>
      </c>
      <c r="O60" s="45"/>
      <c r="P60" s="46"/>
      <c r="Q60" s="218" t="s">
        <v>135</v>
      </c>
      <c r="R60" s="714">
        <f t="shared" si="0"/>
        <v>0</v>
      </c>
      <c r="S60" s="715"/>
      <c r="T60" s="715"/>
      <c r="U60" s="716"/>
      <c r="V60" s="219" t="s">
        <v>111</v>
      </c>
      <c r="Y60" s="196"/>
    </row>
    <row r="61" spans="1:25" ht="40.200000000000003" hidden="1" customHeight="1" outlineLevel="1">
      <c r="A61" s="204">
        <v>40</v>
      </c>
      <c r="B61" s="30"/>
      <c r="C61" s="30"/>
      <c r="D61" s="43"/>
      <c r="E61" s="44"/>
      <c r="F61" s="33"/>
      <c r="G61" s="33"/>
      <c r="H61" s="712"/>
      <c r="I61" s="713"/>
      <c r="J61" s="216" t="s">
        <v>111</v>
      </c>
      <c r="K61" s="216" t="s">
        <v>134</v>
      </c>
      <c r="L61" s="45"/>
      <c r="M61" s="46"/>
      <c r="N61" s="217" t="s">
        <v>134</v>
      </c>
      <c r="O61" s="45"/>
      <c r="P61" s="46"/>
      <c r="Q61" s="218" t="s">
        <v>135</v>
      </c>
      <c r="R61" s="714">
        <f t="shared" si="0"/>
        <v>0</v>
      </c>
      <c r="S61" s="715"/>
      <c r="T61" s="715"/>
      <c r="U61" s="716"/>
      <c r="V61" s="219" t="s">
        <v>111</v>
      </c>
      <c r="Y61" s="196"/>
    </row>
    <row r="62" spans="1:25" ht="40.200000000000003" hidden="1" customHeight="1" outlineLevel="1">
      <c r="A62" s="204">
        <v>41</v>
      </c>
      <c r="B62" s="30"/>
      <c r="C62" s="30"/>
      <c r="D62" s="43"/>
      <c r="E62" s="44"/>
      <c r="F62" s="33"/>
      <c r="G62" s="33"/>
      <c r="H62" s="712"/>
      <c r="I62" s="713"/>
      <c r="J62" s="216" t="s">
        <v>111</v>
      </c>
      <c r="K62" s="216" t="s">
        <v>134</v>
      </c>
      <c r="L62" s="45"/>
      <c r="M62" s="46"/>
      <c r="N62" s="217" t="s">
        <v>134</v>
      </c>
      <c r="O62" s="45"/>
      <c r="P62" s="46"/>
      <c r="Q62" s="218" t="s">
        <v>135</v>
      </c>
      <c r="R62" s="714">
        <f t="shared" si="0"/>
        <v>0</v>
      </c>
      <c r="S62" s="715"/>
      <c r="T62" s="715"/>
      <c r="U62" s="716"/>
      <c r="V62" s="219" t="s">
        <v>111</v>
      </c>
      <c r="Y62" s="196"/>
    </row>
    <row r="63" spans="1:25" ht="40.200000000000003" hidden="1" customHeight="1" outlineLevel="1">
      <c r="A63" s="204">
        <v>42</v>
      </c>
      <c r="B63" s="30"/>
      <c r="C63" s="30"/>
      <c r="D63" s="43"/>
      <c r="E63" s="44"/>
      <c r="F63" s="33"/>
      <c r="G63" s="33"/>
      <c r="H63" s="712"/>
      <c r="I63" s="713"/>
      <c r="J63" s="216" t="s">
        <v>111</v>
      </c>
      <c r="K63" s="216" t="s">
        <v>134</v>
      </c>
      <c r="L63" s="45"/>
      <c r="M63" s="46"/>
      <c r="N63" s="217" t="s">
        <v>134</v>
      </c>
      <c r="O63" s="45"/>
      <c r="P63" s="46"/>
      <c r="Q63" s="218" t="s">
        <v>135</v>
      </c>
      <c r="R63" s="714">
        <f t="shared" si="0"/>
        <v>0</v>
      </c>
      <c r="S63" s="715"/>
      <c r="T63" s="715"/>
      <c r="U63" s="716"/>
      <c r="V63" s="219" t="s">
        <v>111</v>
      </c>
      <c r="Y63" s="196"/>
    </row>
    <row r="64" spans="1:25" ht="40.200000000000003" hidden="1" customHeight="1" outlineLevel="1">
      <c r="A64" s="204">
        <v>43</v>
      </c>
      <c r="B64" s="30"/>
      <c r="C64" s="30"/>
      <c r="D64" s="43"/>
      <c r="E64" s="44"/>
      <c r="F64" s="33"/>
      <c r="G64" s="33"/>
      <c r="H64" s="712"/>
      <c r="I64" s="713"/>
      <c r="J64" s="216" t="s">
        <v>111</v>
      </c>
      <c r="K64" s="216" t="s">
        <v>134</v>
      </c>
      <c r="L64" s="45"/>
      <c r="M64" s="46"/>
      <c r="N64" s="217" t="s">
        <v>134</v>
      </c>
      <c r="O64" s="45"/>
      <c r="P64" s="46"/>
      <c r="Q64" s="218" t="s">
        <v>135</v>
      </c>
      <c r="R64" s="714">
        <f t="shared" si="0"/>
        <v>0</v>
      </c>
      <c r="S64" s="715"/>
      <c r="T64" s="715"/>
      <c r="U64" s="716"/>
      <c r="V64" s="219" t="s">
        <v>111</v>
      </c>
      <c r="Y64" s="196"/>
    </row>
    <row r="65" spans="1:25" ht="40.200000000000003" hidden="1" customHeight="1" outlineLevel="1">
      <c r="A65" s="204">
        <v>44</v>
      </c>
      <c r="B65" s="30"/>
      <c r="C65" s="30"/>
      <c r="D65" s="43"/>
      <c r="E65" s="44"/>
      <c r="F65" s="33"/>
      <c r="G65" s="33"/>
      <c r="H65" s="712"/>
      <c r="I65" s="713"/>
      <c r="J65" s="216" t="s">
        <v>111</v>
      </c>
      <c r="K65" s="216" t="s">
        <v>134</v>
      </c>
      <c r="L65" s="45"/>
      <c r="M65" s="46"/>
      <c r="N65" s="217" t="s">
        <v>134</v>
      </c>
      <c r="O65" s="45"/>
      <c r="P65" s="46"/>
      <c r="Q65" s="218" t="s">
        <v>135</v>
      </c>
      <c r="R65" s="714">
        <f t="shared" si="0"/>
        <v>0</v>
      </c>
      <c r="S65" s="715"/>
      <c r="T65" s="715"/>
      <c r="U65" s="716"/>
      <c r="V65" s="219" t="s">
        <v>111</v>
      </c>
      <c r="Y65" s="196"/>
    </row>
    <row r="66" spans="1:25" ht="40.200000000000003" hidden="1" customHeight="1" outlineLevel="1">
      <c r="A66" s="204">
        <v>45</v>
      </c>
      <c r="B66" s="30"/>
      <c r="C66" s="30"/>
      <c r="D66" s="43"/>
      <c r="E66" s="44"/>
      <c r="F66" s="33"/>
      <c r="G66" s="33"/>
      <c r="H66" s="712"/>
      <c r="I66" s="713"/>
      <c r="J66" s="216" t="s">
        <v>111</v>
      </c>
      <c r="K66" s="216" t="s">
        <v>134</v>
      </c>
      <c r="L66" s="45"/>
      <c r="M66" s="46"/>
      <c r="N66" s="217" t="s">
        <v>134</v>
      </c>
      <c r="O66" s="45"/>
      <c r="P66" s="46"/>
      <c r="Q66" s="218" t="s">
        <v>135</v>
      </c>
      <c r="R66" s="714">
        <f t="shared" si="0"/>
        <v>0</v>
      </c>
      <c r="S66" s="715"/>
      <c r="T66" s="715"/>
      <c r="U66" s="716"/>
      <c r="V66" s="219" t="s">
        <v>111</v>
      </c>
      <c r="Y66" s="196"/>
    </row>
    <row r="67" spans="1:25" ht="40.200000000000003" hidden="1" customHeight="1" outlineLevel="1">
      <c r="A67" s="204">
        <v>46</v>
      </c>
      <c r="B67" s="30"/>
      <c r="C67" s="30"/>
      <c r="D67" s="43"/>
      <c r="E67" s="44"/>
      <c r="F67" s="33"/>
      <c r="G67" s="33"/>
      <c r="H67" s="712"/>
      <c r="I67" s="713"/>
      <c r="J67" s="216" t="s">
        <v>111</v>
      </c>
      <c r="K67" s="216" t="s">
        <v>134</v>
      </c>
      <c r="L67" s="45"/>
      <c r="M67" s="46"/>
      <c r="N67" s="217" t="s">
        <v>134</v>
      </c>
      <c r="O67" s="45"/>
      <c r="P67" s="46"/>
      <c r="Q67" s="218" t="s">
        <v>135</v>
      </c>
      <c r="R67" s="714">
        <f t="shared" si="0"/>
        <v>0</v>
      </c>
      <c r="S67" s="715"/>
      <c r="T67" s="715"/>
      <c r="U67" s="716"/>
      <c r="V67" s="219" t="s">
        <v>111</v>
      </c>
      <c r="Y67" s="196"/>
    </row>
    <row r="68" spans="1:25" ht="40.200000000000003" hidden="1" customHeight="1" outlineLevel="1">
      <c r="A68" s="204">
        <v>47</v>
      </c>
      <c r="B68" s="30"/>
      <c r="C68" s="30"/>
      <c r="D68" s="43"/>
      <c r="E68" s="44"/>
      <c r="F68" s="33"/>
      <c r="G68" s="33"/>
      <c r="H68" s="712"/>
      <c r="I68" s="713"/>
      <c r="J68" s="216" t="s">
        <v>111</v>
      </c>
      <c r="K68" s="216" t="s">
        <v>134</v>
      </c>
      <c r="L68" s="45"/>
      <c r="M68" s="46"/>
      <c r="N68" s="217" t="s">
        <v>134</v>
      </c>
      <c r="O68" s="45"/>
      <c r="P68" s="46"/>
      <c r="Q68" s="218" t="s">
        <v>135</v>
      </c>
      <c r="R68" s="714">
        <f t="shared" si="0"/>
        <v>0</v>
      </c>
      <c r="S68" s="715"/>
      <c r="T68" s="715"/>
      <c r="U68" s="716"/>
      <c r="V68" s="219" t="s">
        <v>111</v>
      </c>
      <c r="Y68" s="196"/>
    </row>
    <row r="69" spans="1:25" ht="40.200000000000003" hidden="1" customHeight="1" outlineLevel="1">
      <c r="A69" s="204">
        <v>48</v>
      </c>
      <c r="B69" s="30"/>
      <c r="C69" s="30"/>
      <c r="D69" s="43"/>
      <c r="E69" s="44"/>
      <c r="F69" s="33"/>
      <c r="G69" s="33"/>
      <c r="H69" s="712"/>
      <c r="I69" s="713"/>
      <c r="J69" s="216" t="s">
        <v>111</v>
      </c>
      <c r="K69" s="216" t="s">
        <v>134</v>
      </c>
      <c r="L69" s="45"/>
      <c r="M69" s="46"/>
      <c r="N69" s="217" t="s">
        <v>134</v>
      </c>
      <c r="O69" s="45"/>
      <c r="P69" s="46"/>
      <c r="Q69" s="218" t="s">
        <v>135</v>
      </c>
      <c r="R69" s="714">
        <f t="shared" si="0"/>
        <v>0</v>
      </c>
      <c r="S69" s="715"/>
      <c r="T69" s="715"/>
      <c r="U69" s="716"/>
      <c r="V69" s="219" t="s">
        <v>111</v>
      </c>
      <c r="Y69" s="196"/>
    </row>
    <row r="70" spans="1:25" ht="40.200000000000003" hidden="1" customHeight="1" outlineLevel="1">
      <c r="A70" s="204">
        <v>49</v>
      </c>
      <c r="B70" s="30"/>
      <c r="C70" s="30"/>
      <c r="D70" s="43"/>
      <c r="E70" s="44"/>
      <c r="F70" s="33"/>
      <c r="G70" s="33"/>
      <c r="H70" s="712"/>
      <c r="I70" s="713"/>
      <c r="J70" s="216" t="s">
        <v>111</v>
      </c>
      <c r="K70" s="216" t="s">
        <v>134</v>
      </c>
      <c r="L70" s="45"/>
      <c r="M70" s="46"/>
      <c r="N70" s="217" t="s">
        <v>134</v>
      </c>
      <c r="O70" s="45"/>
      <c r="P70" s="46"/>
      <c r="Q70" s="218" t="s">
        <v>135</v>
      </c>
      <c r="R70" s="714">
        <f t="shared" si="0"/>
        <v>0</v>
      </c>
      <c r="S70" s="715"/>
      <c r="T70" s="715"/>
      <c r="U70" s="716"/>
      <c r="V70" s="219" t="s">
        <v>111</v>
      </c>
      <c r="Y70" s="196"/>
    </row>
    <row r="71" spans="1:25" ht="40.200000000000003" hidden="1" customHeight="1" outlineLevel="1">
      <c r="A71" s="204">
        <v>50</v>
      </c>
      <c r="B71" s="30"/>
      <c r="C71" s="30"/>
      <c r="D71" s="43"/>
      <c r="E71" s="44"/>
      <c r="F71" s="33"/>
      <c r="G71" s="33"/>
      <c r="H71" s="712"/>
      <c r="I71" s="713"/>
      <c r="J71" s="216" t="s">
        <v>111</v>
      </c>
      <c r="K71" s="216" t="s">
        <v>134</v>
      </c>
      <c r="L71" s="45"/>
      <c r="M71" s="46"/>
      <c r="N71" s="217" t="s">
        <v>134</v>
      </c>
      <c r="O71" s="45"/>
      <c r="P71" s="46"/>
      <c r="Q71" s="218" t="s">
        <v>135</v>
      </c>
      <c r="R71" s="714">
        <f t="shared" si="0"/>
        <v>0</v>
      </c>
      <c r="S71" s="715"/>
      <c r="T71" s="715"/>
      <c r="U71" s="716"/>
      <c r="V71" s="219" t="s">
        <v>111</v>
      </c>
      <c r="Y71" s="196"/>
    </row>
    <row r="72" spans="1:25" ht="40.200000000000003" hidden="1" customHeight="1" outlineLevel="1">
      <c r="A72" s="204">
        <v>51</v>
      </c>
      <c r="B72" s="30"/>
      <c r="C72" s="30"/>
      <c r="D72" s="43"/>
      <c r="E72" s="44"/>
      <c r="F72" s="33"/>
      <c r="G72" s="33"/>
      <c r="H72" s="712"/>
      <c r="I72" s="713"/>
      <c r="J72" s="216" t="s">
        <v>111</v>
      </c>
      <c r="K72" s="216" t="s">
        <v>134</v>
      </c>
      <c r="L72" s="45"/>
      <c r="M72" s="46"/>
      <c r="N72" s="217" t="s">
        <v>134</v>
      </c>
      <c r="O72" s="45"/>
      <c r="P72" s="46"/>
      <c r="Q72" s="218" t="s">
        <v>135</v>
      </c>
      <c r="R72" s="714">
        <f t="shared" si="0"/>
        <v>0</v>
      </c>
      <c r="S72" s="715"/>
      <c r="T72" s="715"/>
      <c r="U72" s="716"/>
      <c r="V72" s="219" t="s">
        <v>111</v>
      </c>
      <c r="Y72" s="196"/>
    </row>
    <row r="73" spans="1:25" ht="40.200000000000003" hidden="1" customHeight="1" outlineLevel="1">
      <c r="A73" s="204">
        <v>52</v>
      </c>
      <c r="B73" s="30"/>
      <c r="C73" s="30"/>
      <c r="D73" s="43"/>
      <c r="E73" s="44"/>
      <c r="F73" s="33"/>
      <c r="G73" s="33"/>
      <c r="H73" s="712"/>
      <c r="I73" s="713"/>
      <c r="J73" s="216" t="s">
        <v>111</v>
      </c>
      <c r="K73" s="216" t="s">
        <v>134</v>
      </c>
      <c r="L73" s="45"/>
      <c r="M73" s="46"/>
      <c r="N73" s="217" t="s">
        <v>134</v>
      </c>
      <c r="O73" s="45"/>
      <c r="P73" s="46"/>
      <c r="Q73" s="218" t="s">
        <v>135</v>
      </c>
      <c r="R73" s="714">
        <f t="shared" si="0"/>
        <v>0</v>
      </c>
      <c r="S73" s="715"/>
      <c r="T73" s="715"/>
      <c r="U73" s="716"/>
      <c r="V73" s="219" t="s">
        <v>111</v>
      </c>
      <c r="Y73" s="196"/>
    </row>
    <row r="74" spans="1:25" ht="40.200000000000003" hidden="1" customHeight="1" outlineLevel="1">
      <c r="A74" s="204">
        <v>53</v>
      </c>
      <c r="B74" s="30"/>
      <c r="C74" s="30"/>
      <c r="D74" s="43"/>
      <c r="E74" s="44"/>
      <c r="F74" s="33"/>
      <c r="G74" s="33"/>
      <c r="H74" s="712"/>
      <c r="I74" s="713"/>
      <c r="J74" s="216" t="s">
        <v>111</v>
      </c>
      <c r="K74" s="216" t="s">
        <v>134</v>
      </c>
      <c r="L74" s="45"/>
      <c r="M74" s="46"/>
      <c r="N74" s="217" t="s">
        <v>134</v>
      </c>
      <c r="O74" s="45"/>
      <c r="P74" s="46"/>
      <c r="Q74" s="218" t="s">
        <v>135</v>
      </c>
      <c r="R74" s="714">
        <f t="shared" si="0"/>
        <v>0</v>
      </c>
      <c r="S74" s="715"/>
      <c r="T74" s="715"/>
      <c r="U74" s="716"/>
      <c r="V74" s="219" t="s">
        <v>111</v>
      </c>
      <c r="Y74" s="196"/>
    </row>
    <row r="75" spans="1:25" ht="40.200000000000003" hidden="1" customHeight="1" outlineLevel="1">
      <c r="A75" s="204">
        <v>54</v>
      </c>
      <c r="B75" s="30"/>
      <c r="C75" s="30"/>
      <c r="D75" s="43"/>
      <c r="E75" s="44"/>
      <c r="F75" s="33"/>
      <c r="G75" s="33"/>
      <c r="H75" s="712"/>
      <c r="I75" s="713"/>
      <c r="J75" s="216" t="s">
        <v>111</v>
      </c>
      <c r="K75" s="216" t="s">
        <v>134</v>
      </c>
      <c r="L75" s="45"/>
      <c r="M75" s="46"/>
      <c r="N75" s="217" t="s">
        <v>134</v>
      </c>
      <c r="O75" s="45"/>
      <c r="P75" s="46"/>
      <c r="Q75" s="218" t="s">
        <v>135</v>
      </c>
      <c r="R75" s="714">
        <f t="shared" si="0"/>
        <v>0</v>
      </c>
      <c r="S75" s="715"/>
      <c r="T75" s="715"/>
      <c r="U75" s="716"/>
      <c r="V75" s="219" t="s">
        <v>111</v>
      </c>
      <c r="Y75" s="196"/>
    </row>
    <row r="76" spans="1:25" ht="40.200000000000003" hidden="1" customHeight="1" outlineLevel="1">
      <c r="A76" s="204">
        <v>55</v>
      </c>
      <c r="B76" s="30"/>
      <c r="C76" s="30"/>
      <c r="D76" s="43"/>
      <c r="E76" s="44"/>
      <c r="F76" s="33"/>
      <c r="G76" s="33"/>
      <c r="H76" s="712"/>
      <c r="I76" s="713"/>
      <c r="J76" s="216" t="s">
        <v>111</v>
      </c>
      <c r="K76" s="216" t="s">
        <v>134</v>
      </c>
      <c r="L76" s="45"/>
      <c r="M76" s="46"/>
      <c r="N76" s="217" t="s">
        <v>134</v>
      </c>
      <c r="O76" s="45"/>
      <c r="P76" s="46"/>
      <c r="Q76" s="218" t="s">
        <v>135</v>
      </c>
      <c r="R76" s="714">
        <f t="shared" si="0"/>
        <v>0</v>
      </c>
      <c r="S76" s="715"/>
      <c r="T76" s="715"/>
      <c r="U76" s="716"/>
      <c r="V76" s="219" t="s">
        <v>111</v>
      </c>
      <c r="Y76" s="196"/>
    </row>
    <row r="77" spans="1:25" ht="40.200000000000003" hidden="1" customHeight="1" outlineLevel="1">
      <c r="A77" s="204">
        <v>56</v>
      </c>
      <c r="B77" s="30"/>
      <c r="C77" s="30"/>
      <c r="D77" s="43"/>
      <c r="E77" s="44"/>
      <c r="F77" s="33"/>
      <c r="G77" s="33"/>
      <c r="H77" s="712"/>
      <c r="I77" s="713"/>
      <c r="J77" s="216" t="s">
        <v>111</v>
      </c>
      <c r="K77" s="216" t="s">
        <v>134</v>
      </c>
      <c r="L77" s="45"/>
      <c r="M77" s="46"/>
      <c r="N77" s="217" t="s">
        <v>134</v>
      </c>
      <c r="O77" s="45"/>
      <c r="P77" s="46"/>
      <c r="Q77" s="218" t="s">
        <v>135</v>
      </c>
      <c r="R77" s="714">
        <f t="shared" si="0"/>
        <v>0</v>
      </c>
      <c r="S77" s="715"/>
      <c r="T77" s="715"/>
      <c r="U77" s="716"/>
      <c r="V77" s="219" t="s">
        <v>111</v>
      </c>
      <c r="Y77" s="196"/>
    </row>
    <row r="78" spans="1:25" ht="40.200000000000003" hidden="1" customHeight="1" outlineLevel="1">
      <c r="A78" s="204">
        <v>57</v>
      </c>
      <c r="B78" s="30"/>
      <c r="C78" s="30"/>
      <c r="D78" s="43"/>
      <c r="E78" s="44"/>
      <c r="F78" s="33"/>
      <c r="G78" s="33"/>
      <c r="H78" s="712"/>
      <c r="I78" s="713"/>
      <c r="J78" s="216" t="s">
        <v>111</v>
      </c>
      <c r="K78" s="216" t="s">
        <v>134</v>
      </c>
      <c r="L78" s="45"/>
      <c r="M78" s="46"/>
      <c r="N78" s="217" t="s">
        <v>134</v>
      </c>
      <c r="O78" s="45"/>
      <c r="P78" s="46"/>
      <c r="Q78" s="218" t="s">
        <v>135</v>
      </c>
      <c r="R78" s="714">
        <f t="shared" si="0"/>
        <v>0</v>
      </c>
      <c r="S78" s="715"/>
      <c r="T78" s="715"/>
      <c r="U78" s="716"/>
      <c r="V78" s="219" t="s">
        <v>111</v>
      </c>
      <c r="Y78" s="196"/>
    </row>
    <row r="79" spans="1:25" ht="40.200000000000003" hidden="1" customHeight="1" outlineLevel="1">
      <c r="A79" s="204">
        <v>58</v>
      </c>
      <c r="B79" s="30"/>
      <c r="C79" s="30"/>
      <c r="D79" s="43"/>
      <c r="E79" s="44"/>
      <c r="F79" s="33"/>
      <c r="G79" s="33"/>
      <c r="H79" s="712"/>
      <c r="I79" s="713"/>
      <c r="J79" s="216" t="s">
        <v>111</v>
      </c>
      <c r="K79" s="216" t="s">
        <v>134</v>
      </c>
      <c r="L79" s="45"/>
      <c r="M79" s="46"/>
      <c r="N79" s="217" t="s">
        <v>134</v>
      </c>
      <c r="O79" s="45"/>
      <c r="P79" s="46"/>
      <c r="Q79" s="218" t="s">
        <v>135</v>
      </c>
      <c r="R79" s="714">
        <f t="shared" si="0"/>
        <v>0</v>
      </c>
      <c r="S79" s="715"/>
      <c r="T79" s="715"/>
      <c r="U79" s="716"/>
      <c r="V79" s="219" t="s">
        <v>111</v>
      </c>
      <c r="Y79" s="196"/>
    </row>
    <row r="80" spans="1:25" ht="40.200000000000003" hidden="1" customHeight="1" outlineLevel="1">
      <c r="A80" s="204">
        <v>59</v>
      </c>
      <c r="B80" s="30"/>
      <c r="C80" s="30"/>
      <c r="D80" s="43"/>
      <c r="E80" s="44"/>
      <c r="F80" s="33"/>
      <c r="G80" s="33"/>
      <c r="H80" s="712"/>
      <c r="I80" s="713"/>
      <c r="J80" s="216" t="s">
        <v>111</v>
      </c>
      <c r="K80" s="216" t="s">
        <v>134</v>
      </c>
      <c r="L80" s="45"/>
      <c r="M80" s="46"/>
      <c r="N80" s="217" t="s">
        <v>134</v>
      </c>
      <c r="O80" s="45"/>
      <c r="P80" s="46"/>
      <c r="Q80" s="218" t="s">
        <v>135</v>
      </c>
      <c r="R80" s="714">
        <f t="shared" si="0"/>
        <v>0</v>
      </c>
      <c r="S80" s="715"/>
      <c r="T80" s="715"/>
      <c r="U80" s="716"/>
      <c r="V80" s="219" t="s">
        <v>111</v>
      </c>
      <c r="Y80" s="196"/>
    </row>
    <row r="81" spans="1:25" ht="40.200000000000003" hidden="1" customHeight="1" outlineLevel="1">
      <c r="A81" s="204">
        <v>60</v>
      </c>
      <c r="B81" s="30"/>
      <c r="C81" s="30"/>
      <c r="D81" s="43"/>
      <c r="E81" s="44"/>
      <c r="F81" s="33"/>
      <c r="G81" s="33"/>
      <c r="H81" s="712"/>
      <c r="I81" s="713"/>
      <c r="J81" s="216" t="s">
        <v>111</v>
      </c>
      <c r="K81" s="216" t="s">
        <v>134</v>
      </c>
      <c r="L81" s="45"/>
      <c r="M81" s="46"/>
      <c r="N81" s="217" t="s">
        <v>134</v>
      </c>
      <c r="O81" s="45"/>
      <c r="P81" s="46"/>
      <c r="Q81" s="218" t="s">
        <v>135</v>
      </c>
      <c r="R81" s="714">
        <f t="shared" si="0"/>
        <v>0</v>
      </c>
      <c r="S81" s="715"/>
      <c r="T81" s="715"/>
      <c r="U81" s="716"/>
      <c r="V81" s="219" t="s">
        <v>111</v>
      </c>
      <c r="Y81" s="196"/>
    </row>
    <row r="82" spans="1:25" ht="40.200000000000003" hidden="1" customHeight="1" outlineLevel="1">
      <c r="A82" s="204">
        <v>61</v>
      </c>
      <c r="B82" s="30"/>
      <c r="C82" s="30"/>
      <c r="D82" s="43"/>
      <c r="E82" s="44"/>
      <c r="F82" s="33"/>
      <c r="G82" s="33"/>
      <c r="H82" s="712"/>
      <c r="I82" s="713"/>
      <c r="J82" s="216" t="s">
        <v>111</v>
      </c>
      <c r="K82" s="216" t="s">
        <v>134</v>
      </c>
      <c r="L82" s="45"/>
      <c r="M82" s="46"/>
      <c r="N82" s="217" t="s">
        <v>134</v>
      </c>
      <c r="O82" s="45"/>
      <c r="P82" s="46"/>
      <c r="Q82" s="218" t="s">
        <v>135</v>
      </c>
      <c r="R82" s="714">
        <f t="shared" si="0"/>
        <v>0</v>
      </c>
      <c r="S82" s="715"/>
      <c r="T82" s="715"/>
      <c r="U82" s="716"/>
      <c r="V82" s="219" t="s">
        <v>111</v>
      </c>
      <c r="Y82" s="196"/>
    </row>
    <row r="83" spans="1:25" ht="40.200000000000003" hidden="1" customHeight="1" outlineLevel="1">
      <c r="A83" s="204">
        <v>62</v>
      </c>
      <c r="B83" s="30"/>
      <c r="C83" s="30"/>
      <c r="D83" s="43"/>
      <c r="E83" s="44"/>
      <c r="F83" s="33"/>
      <c r="G83" s="33"/>
      <c r="H83" s="712"/>
      <c r="I83" s="713"/>
      <c r="J83" s="216" t="s">
        <v>111</v>
      </c>
      <c r="K83" s="216" t="s">
        <v>134</v>
      </c>
      <c r="L83" s="45"/>
      <c r="M83" s="46"/>
      <c r="N83" s="217" t="s">
        <v>134</v>
      </c>
      <c r="O83" s="45"/>
      <c r="P83" s="46"/>
      <c r="Q83" s="218" t="s">
        <v>135</v>
      </c>
      <c r="R83" s="714">
        <f t="shared" si="0"/>
        <v>0</v>
      </c>
      <c r="S83" s="715"/>
      <c r="T83" s="715"/>
      <c r="U83" s="716"/>
      <c r="V83" s="219" t="s">
        <v>111</v>
      </c>
      <c r="Y83" s="196"/>
    </row>
    <row r="84" spans="1:25" ht="40.200000000000003" hidden="1" customHeight="1" outlineLevel="1">
      <c r="A84" s="204">
        <v>63</v>
      </c>
      <c r="B84" s="30"/>
      <c r="C84" s="30"/>
      <c r="D84" s="43"/>
      <c r="E84" s="44"/>
      <c r="F84" s="33"/>
      <c r="G84" s="33"/>
      <c r="H84" s="712"/>
      <c r="I84" s="713"/>
      <c r="J84" s="216" t="s">
        <v>111</v>
      </c>
      <c r="K84" s="216" t="s">
        <v>134</v>
      </c>
      <c r="L84" s="45"/>
      <c r="M84" s="46"/>
      <c r="N84" s="217" t="s">
        <v>134</v>
      </c>
      <c r="O84" s="45"/>
      <c r="P84" s="46"/>
      <c r="Q84" s="218" t="s">
        <v>135</v>
      </c>
      <c r="R84" s="714">
        <f t="shared" si="0"/>
        <v>0</v>
      </c>
      <c r="S84" s="715"/>
      <c r="T84" s="715"/>
      <c r="U84" s="716"/>
      <c r="V84" s="219" t="s">
        <v>111</v>
      </c>
      <c r="Y84" s="196"/>
    </row>
    <row r="85" spans="1:25" ht="40.200000000000003" hidden="1" customHeight="1" outlineLevel="1">
      <c r="A85" s="204">
        <v>64</v>
      </c>
      <c r="B85" s="30"/>
      <c r="C85" s="30"/>
      <c r="D85" s="43"/>
      <c r="E85" s="44"/>
      <c r="F85" s="33"/>
      <c r="G85" s="33"/>
      <c r="H85" s="712"/>
      <c r="I85" s="713"/>
      <c r="J85" s="216" t="s">
        <v>111</v>
      </c>
      <c r="K85" s="216" t="s">
        <v>134</v>
      </c>
      <c r="L85" s="45"/>
      <c r="M85" s="46"/>
      <c r="N85" s="217" t="s">
        <v>134</v>
      </c>
      <c r="O85" s="45"/>
      <c r="P85" s="46"/>
      <c r="Q85" s="218" t="s">
        <v>135</v>
      </c>
      <c r="R85" s="714">
        <f t="shared" si="0"/>
        <v>0</v>
      </c>
      <c r="S85" s="715"/>
      <c r="T85" s="715"/>
      <c r="U85" s="716"/>
      <c r="V85" s="219" t="s">
        <v>111</v>
      </c>
      <c r="Y85" s="196"/>
    </row>
    <row r="86" spans="1:25" ht="40.200000000000003" hidden="1" customHeight="1" outlineLevel="1">
      <c r="A86" s="204">
        <v>65</v>
      </c>
      <c r="B86" s="30"/>
      <c r="C86" s="30"/>
      <c r="D86" s="43"/>
      <c r="E86" s="44"/>
      <c r="F86" s="33"/>
      <c r="G86" s="33"/>
      <c r="H86" s="712"/>
      <c r="I86" s="713"/>
      <c r="J86" s="216" t="s">
        <v>111</v>
      </c>
      <c r="K86" s="216" t="s">
        <v>134</v>
      </c>
      <c r="L86" s="45"/>
      <c r="M86" s="46"/>
      <c r="N86" s="217" t="s">
        <v>134</v>
      </c>
      <c r="O86" s="45"/>
      <c r="P86" s="46"/>
      <c r="Q86" s="218" t="s">
        <v>135</v>
      </c>
      <c r="R86" s="714">
        <f t="shared" si="0"/>
        <v>0</v>
      </c>
      <c r="S86" s="715"/>
      <c r="T86" s="715"/>
      <c r="U86" s="716"/>
      <c r="V86" s="219" t="s">
        <v>111</v>
      </c>
      <c r="Y86" s="196"/>
    </row>
    <row r="87" spans="1:25" ht="40.200000000000003" hidden="1" customHeight="1" outlineLevel="1">
      <c r="A87" s="204">
        <v>66</v>
      </c>
      <c r="B87" s="30"/>
      <c r="C87" s="30"/>
      <c r="D87" s="43"/>
      <c r="E87" s="44"/>
      <c r="F87" s="33"/>
      <c r="G87" s="33"/>
      <c r="H87" s="712"/>
      <c r="I87" s="713"/>
      <c r="J87" s="216" t="s">
        <v>111</v>
      </c>
      <c r="K87" s="216" t="s">
        <v>134</v>
      </c>
      <c r="L87" s="45"/>
      <c r="M87" s="46"/>
      <c r="N87" s="217" t="s">
        <v>134</v>
      </c>
      <c r="O87" s="45"/>
      <c r="P87" s="46"/>
      <c r="Q87" s="218" t="s">
        <v>135</v>
      </c>
      <c r="R87" s="714">
        <f t="shared" si="0"/>
        <v>0</v>
      </c>
      <c r="S87" s="715"/>
      <c r="T87" s="715"/>
      <c r="U87" s="716"/>
      <c r="V87" s="219" t="s">
        <v>111</v>
      </c>
      <c r="Y87" s="196"/>
    </row>
    <row r="88" spans="1:25" ht="40.200000000000003" hidden="1" customHeight="1" outlineLevel="1">
      <c r="A88" s="204">
        <v>67</v>
      </c>
      <c r="B88" s="30"/>
      <c r="C88" s="30"/>
      <c r="D88" s="43"/>
      <c r="E88" s="44"/>
      <c r="F88" s="33"/>
      <c r="G88" s="33"/>
      <c r="H88" s="712"/>
      <c r="I88" s="713"/>
      <c r="J88" s="216" t="s">
        <v>111</v>
      </c>
      <c r="K88" s="216" t="s">
        <v>134</v>
      </c>
      <c r="L88" s="45"/>
      <c r="M88" s="46"/>
      <c r="N88" s="217" t="s">
        <v>134</v>
      </c>
      <c r="O88" s="45"/>
      <c r="P88" s="46"/>
      <c r="Q88" s="218" t="s">
        <v>135</v>
      </c>
      <c r="R88" s="714">
        <f t="shared" si="0"/>
        <v>0</v>
      </c>
      <c r="S88" s="715"/>
      <c r="T88" s="715"/>
      <c r="U88" s="716"/>
      <c r="V88" s="219" t="s">
        <v>111</v>
      </c>
      <c r="Y88" s="196"/>
    </row>
    <row r="89" spans="1:25" ht="40.200000000000003" hidden="1" customHeight="1" outlineLevel="1">
      <c r="A89" s="204">
        <v>68</v>
      </c>
      <c r="B89" s="30"/>
      <c r="C89" s="30"/>
      <c r="D89" s="43"/>
      <c r="E89" s="44"/>
      <c r="F89" s="33"/>
      <c r="G89" s="33"/>
      <c r="H89" s="712"/>
      <c r="I89" s="713"/>
      <c r="J89" s="216" t="s">
        <v>111</v>
      </c>
      <c r="K89" s="216" t="s">
        <v>134</v>
      </c>
      <c r="L89" s="45"/>
      <c r="M89" s="46"/>
      <c r="N89" s="217" t="s">
        <v>134</v>
      </c>
      <c r="O89" s="45"/>
      <c r="P89" s="46"/>
      <c r="Q89" s="218" t="s">
        <v>135</v>
      </c>
      <c r="R89" s="714">
        <f t="shared" si="0"/>
        <v>0</v>
      </c>
      <c r="S89" s="715"/>
      <c r="T89" s="715"/>
      <c r="U89" s="716"/>
      <c r="V89" s="219" t="s">
        <v>111</v>
      </c>
      <c r="Y89" s="196"/>
    </row>
    <row r="90" spans="1:25" ht="40.200000000000003" hidden="1" customHeight="1" outlineLevel="1">
      <c r="A90" s="204">
        <v>69</v>
      </c>
      <c r="B90" s="30"/>
      <c r="C90" s="30"/>
      <c r="D90" s="43"/>
      <c r="E90" s="44"/>
      <c r="F90" s="33"/>
      <c r="G90" s="33"/>
      <c r="H90" s="712"/>
      <c r="I90" s="713"/>
      <c r="J90" s="216" t="s">
        <v>111</v>
      </c>
      <c r="K90" s="216" t="s">
        <v>134</v>
      </c>
      <c r="L90" s="45"/>
      <c r="M90" s="46"/>
      <c r="N90" s="217" t="s">
        <v>134</v>
      </c>
      <c r="O90" s="45"/>
      <c r="P90" s="46"/>
      <c r="Q90" s="218" t="s">
        <v>135</v>
      </c>
      <c r="R90" s="714">
        <f t="shared" ref="R90:R153" si="1">PRODUCT(H90,L90,O90,)</f>
        <v>0</v>
      </c>
      <c r="S90" s="715"/>
      <c r="T90" s="715"/>
      <c r="U90" s="716"/>
      <c r="V90" s="219" t="s">
        <v>111</v>
      </c>
      <c r="Y90" s="196"/>
    </row>
    <row r="91" spans="1:25" ht="40.200000000000003" hidden="1" customHeight="1" outlineLevel="1">
      <c r="A91" s="204">
        <v>70</v>
      </c>
      <c r="B91" s="30"/>
      <c r="C91" s="30"/>
      <c r="D91" s="43"/>
      <c r="E91" s="44"/>
      <c r="F91" s="33"/>
      <c r="G91" s="33"/>
      <c r="H91" s="712"/>
      <c r="I91" s="713"/>
      <c r="J91" s="216" t="s">
        <v>111</v>
      </c>
      <c r="K91" s="216" t="s">
        <v>134</v>
      </c>
      <c r="L91" s="45"/>
      <c r="M91" s="46"/>
      <c r="N91" s="217" t="s">
        <v>134</v>
      </c>
      <c r="O91" s="45"/>
      <c r="P91" s="46"/>
      <c r="Q91" s="218" t="s">
        <v>135</v>
      </c>
      <c r="R91" s="714">
        <f t="shared" si="1"/>
        <v>0</v>
      </c>
      <c r="S91" s="715"/>
      <c r="T91" s="715"/>
      <c r="U91" s="716"/>
      <c r="V91" s="219" t="s">
        <v>111</v>
      </c>
      <c r="Y91" s="196"/>
    </row>
    <row r="92" spans="1:25" ht="40.200000000000003" hidden="1" customHeight="1" outlineLevel="1">
      <c r="A92" s="204">
        <v>71</v>
      </c>
      <c r="B92" s="30"/>
      <c r="C92" s="30"/>
      <c r="D92" s="43"/>
      <c r="E92" s="44"/>
      <c r="F92" s="33"/>
      <c r="G92" s="33"/>
      <c r="H92" s="712"/>
      <c r="I92" s="713"/>
      <c r="J92" s="216" t="s">
        <v>111</v>
      </c>
      <c r="K92" s="216" t="s">
        <v>134</v>
      </c>
      <c r="L92" s="45"/>
      <c r="M92" s="46"/>
      <c r="N92" s="217" t="s">
        <v>134</v>
      </c>
      <c r="O92" s="45"/>
      <c r="P92" s="46"/>
      <c r="Q92" s="218" t="s">
        <v>135</v>
      </c>
      <c r="R92" s="714">
        <f t="shared" si="1"/>
        <v>0</v>
      </c>
      <c r="S92" s="715"/>
      <c r="T92" s="715"/>
      <c r="U92" s="716"/>
      <c r="V92" s="219" t="s">
        <v>111</v>
      </c>
      <c r="Y92" s="196"/>
    </row>
    <row r="93" spans="1:25" ht="40.200000000000003" hidden="1" customHeight="1" outlineLevel="1">
      <c r="A93" s="204">
        <v>72</v>
      </c>
      <c r="B93" s="30"/>
      <c r="C93" s="30"/>
      <c r="D93" s="43"/>
      <c r="E93" s="44"/>
      <c r="F93" s="33"/>
      <c r="G93" s="33"/>
      <c r="H93" s="712"/>
      <c r="I93" s="713"/>
      <c r="J93" s="216" t="s">
        <v>111</v>
      </c>
      <c r="K93" s="216" t="s">
        <v>134</v>
      </c>
      <c r="L93" s="45"/>
      <c r="M93" s="46"/>
      <c r="N93" s="217" t="s">
        <v>134</v>
      </c>
      <c r="O93" s="45"/>
      <c r="P93" s="46"/>
      <c r="Q93" s="218" t="s">
        <v>135</v>
      </c>
      <c r="R93" s="714">
        <f t="shared" si="1"/>
        <v>0</v>
      </c>
      <c r="S93" s="715"/>
      <c r="T93" s="715"/>
      <c r="U93" s="716"/>
      <c r="V93" s="219" t="s">
        <v>111</v>
      </c>
      <c r="Y93" s="196"/>
    </row>
    <row r="94" spans="1:25" ht="40.200000000000003" hidden="1" customHeight="1" outlineLevel="1">
      <c r="A94" s="204">
        <v>73</v>
      </c>
      <c r="B94" s="30"/>
      <c r="C94" s="30"/>
      <c r="D94" s="43"/>
      <c r="E94" s="44"/>
      <c r="F94" s="33"/>
      <c r="G94" s="33"/>
      <c r="H94" s="712"/>
      <c r="I94" s="713"/>
      <c r="J94" s="216" t="s">
        <v>111</v>
      </c>
      <c r="K94" s="216" t="s">
        <v>134</v>
      </c>
      <c r="L94" s="45"/>
      <c r="M94" s="46"/>
      <c r="N94" s="217" t="s">
        <v>134</v>
      </c>
      <c r="O94" s="45"/>
      <c r="P94" s="46"/>
      <c r="Q94" s="218" t="s">
        <v>135</v>
      </c>
      <c r="R94" s="714">
        <f t="shared" si="1"/>
        <v>0</v>
      </c>
      <c r="S94" s="715"/>
      <c r="T94" s="715"/>
      <c r="U94" s="716"/>
      <c r="V94" s="219" t="s">
        <v>111</v>
      </c>
      <c r="Y94" s="196"/>
    </row>
    <row r="95" spans="1:25" ht="40.200000000000003" hidden="1" customHeight="1" outlineLevel="1">
      <c r="A95" s="204">
        <v>74</v>
      </c>
      <c r="B95" s="30"/>
      <c r="C95" s="30"/>
      <c r="D95" s="43"/>
      <c r="E95" s="44"/>
      <c r="F95" s="33"/>
      <c r="G95" s="33"/>
      <c r="H95" s="712"/>
      <c r="I95" s="713"/>
      <c r="J95" s="216" t="s">
        <v>111</v>
      </c>
      <c r="K95" s="216" t="s">
        <v>134</v>
      </c>
      <c r="L95" s="45"/>
      <c r="M95" s="46"/>
      <c r="N95" s="217" t="s">
        <v>134</v>
      </c>
      <c r="O95" s="45"/>
      <c r="P95" s="46"/>
      <c r="Q95" s="218" t="s">
        <v>135</v>
      </c>
      <c r="R95" s="714">
        <f t="shared" si="1"/>
        <v>0</v>
      </c>
      <c r="S95" s="715"/>
      <c r="T95" s="715"/>
      <c r="U95" s="716"/>
      <c r="V95" s="219" t="s">
        <v>111</v>
      </c>
      <c r="Y95" s="196"/>
    </row>
    <row r="96" spans="1:25" ht="40.200000000000003" hidden="1" customHeight="1" outlineLevel="1">
      <c r="A96" s="204">
        <v>75</v>
      </c>
      <c r="B96" s="30"/>
      <c r="C96" s="30"/>
      <c r="D96" s="43"/>
      <c r="E96" s="44"/>
      <c r="F96" s="33"/>
      <c r="G96" s="33"/>
      <c r="H96" s="712"/>
      <c r="I96" s="713"/>
      <c r="J96" s="216" t="s">
        <v>111</v>
      </c>
      <c r="K96" s="216" t="s">
        <v>134</v>
      </c>
      <c r="L96" s="45"/>
      <c r="M96" s="46"/>
      <c r="N96" s="217" t="s">
        <v>134</v>
      </c>
      <c r="O96" s="45"/>
      <c r="P96" s="46"/>
      <c r="Q96" s="218" t="s">
        <v>135</v>
      </c>
      <c r="R96" s="714">
        <f t="shared" si="1"/>
        <v>0</v>
      </c>
      <c r="S96" s="715"/>
      <c r="T96" s="715"/>
      <c r="U96" s="716"/>
      <c r="V96" s="219" t="s">
        <v>111</v>
      </c>
      <c r="Y96" s="196"/>
    </row>
    <row r="97" spans="1:25" ht="40.200000000000003" hidden="1" customHeight="1" outlineLevel="1">
      <c r="A97" s="204">
        <v>76</v>
      </c>
      <c r="B97" s="30"/>
      <c r="C97" s="30"/>
      <c r="D97" s="43"/>
      <c r="E97" s="44"/>
      <c r="F97" s="33"/>
      <c r="G97" s="33"/>
      <c r="H97" s="712"/>
      <c r="I97" s="713"/>
      <c r="J97" s="216" t="s">
        <v>111</v>
      </c>
      <c r="K97" s="216" t="s">
        <v>134</v>
      </c>
      <c r="L97" s="45"/>
      <c r="M97" s="46"/>
      <c r="N97" s="217" t="s">
        <v>134</v>
      </c>
      <c r="O97" s="45"/>
      <c r="P97" s="46"/>
      <c r="Q97" s="218" t="s">
        <v>135</v>
      </c>
      <c r="R97" s="714">
        <f t="shared" si="1"/>
        <v>0</v>
      </c>
      <c r="S97" s="715"/>
      <c r="T97" s="715"/>
      <c r="U97" s="716"/>
      <c r="V97" s="219" t="s">
        <v>111</v>
      </c>
      <c r="Y97" s="196"/>
    </row>
    <row r="98" spans="1:25" ht="40.200000000000003" hidden="1" customHeight="1" outlineLevel="1">
      <c r="A98" s="204">
        <v>77</v>
      </c>
      <c r="B98" s="30"/>
      <c r="C98" s="30"/>
      <c r="D98" s="43"/>
      <c r="E98" s="44"/>
      <c r="F98" s="33"/>
      <c r="G98" s="33"/>
      <c r="H98" s="712"/>
      <c r="I98" s="713"/>
      <c r="J98" s="216" t="s">
        <v>111</v>
      </c>
      <c r="K98" s="216" t="s">
        <v>134</v>
      </c>
      <c r="L98" s="45"/>
      <c r="M98" s="46"/>
      <c r="N98" s="217" t="s">
        <v>134</v>
      </c>
      <c r="O98" s="45"/>
      <c r="P98" s="46"/>
      <c r="Q98" s="218" t="s">
        <v>135</v>
      </c>
      <c r="R98" s="714">
        <f t="shared" si="1"/>
        <v>0</v>
      </c>
      <c r="S98" s="715"/>
      <c r="T98" s="715"/>
      <c r="U98" s="716"/>
      <c r="V98" s="219" t="s">
        <v>111</v>
      </c>
      <c r="Y98" s="196"/>
    </row>
    <row r="99" spans="1:25" ht="40.200000000000003" hidden="1" customHeight="1" outlineLevel="1">
      <c r="A99" s="204">
        <v>78</v>
      </c>
      <c r="B99" s="30"/>
      <c r="C99" s="30"/>
      <c r="D99" s="43"/>
      <c r="E99" s="44"/>
      <c r="F99" s="33"/>
      <c r="G99" s="33"/>
      <c r="H99" s="712"/>
      <c r="I99" s="713"/>
      <c r="J99" s="216" t="s">
        <v>111</v>
      </c>
      <c r="K99" s="216" t="s">
        <v>134</v>
      </c>
      <c r="L99" s="45"/>
      <c r="M99" s="46"/>
      <c r="N99" s="217" t="s">
        <v>134</v>
      </c>
      <c r="O99" s="45"/>
      <c r="P99" s="46"/>
      <c r="Q99" s="218" t="s">
        <v>135</v>
      </c>
      <c r="R99" s="714">
        <f t="shared" si="1"/>
        <v>0</v>
      </c>
      <c r="S99" s="715"/>
      <c r="T99" s="715"/>
      <c r="U99" s="716"/>
      <c r="V99" s="219" t="s">
        <v>111</v>
      </c>
      <c r="Y99" s="196"/>
    </row>
    <row r="100" spans="1:25" ht="40.200000000000003" hidden="1" customHeight="1" outlineLevel="1">
      <c r="A100" s="204">
        <v>79</v>
      </c>
      <c r="B100" s="30"/>
      <c r="C100" s="30"/>
      <c r="D100" s="43"/>
      <c r="E100" s="44"/>
      <c r="F100" s="33"/>
      <c r="G100" s="33"/>
      <c r="H100" s="712"/>
      <c r="I100" s="713"/>
      <c r="J100" s="216" t="s">
        <v>111</v>
      </c>
      <c r="K100" s="216" t="s">
        <v>134</v>
      </c>
      <c r="L100" s="45"/>
      <c r="M100" s="46"/>
      <c r="N100" s="217" t="s">
        <v>134</v>
      </c>
      <c r="O100" s="45"/>
      <c r="P100" s="46"/>
      <c r="Q100" s="218" t="s">
        <v>135</v>
      </c>
      <c r="R100" s="714">
        <f t="shared" si="1"/>
        <v>0</v>
      </c>
      <c r="S100" s="715"/>
      <c r="T100" s="715"/>
      <c r="U100" s="716"/>
      <c r="V100" s="219" t="s">
        <v>111</v>
      </c>
      <c r="Y100" s="196"/>
    </row>
    <row r="101" spans="1:25" ht="40.200000000000003" hidden="1" customHeight="1" outlineLevel="1">
      <c r="A101" s="204">
        <v>80</v>
      </c>
      <c r="B101" s="30"/>
      <c r="C101" s="30"/>
      <c r="D101" s="43"/>
      <c r="E101" s="44"/>
      <c r="F101" s="33"/>
      <c r="G101" s="33"/>
      <c r="H101" s="712"/>
      <c r="I101" s="713"/>
      <c r="J101" s="216" t="s">
        <v>111</v>
      </c>
      <c r="K101" s="216" t="s">
        <v>134</v>
      </c>
      <c r="L101" s="45"/>
      <c r="M101" s="46"/>
      <c r="N101" s="217" t="s">
        <v>134</v>
      </c>
      <c r="O101" s="45"/>
      <c r="P101" s="46"/>
      <c r="Q101" s="218" t="s">
        <v>135</v>
      </c>
      <c r="R101" s="714">
        <f t="shared" si="1"/>
        <v>0</v>
      </c>
      <c r="S101" s="715"/>
      <c r="T101" s="715"/>
      <c r="U101" s="716"/>
      <c r="V101" s="219" t="s">
        <v>111</v>
      </c>
      <c r="Y101" s="196"/>
    </row>
    <row r="102" spans="1:25" ht="40.200000000000003" hidden="1" customHeight="1" outlineLevel="1">
      <c r="A102" s="204">
        <v>81</v>
      </c>
      <c r="B102" s="30"/>
      <c r="C102" s="30"/>
      <c r="D102" s="43"/>
      <c r="E102" s="44"/>
      <c r="F102" s="33"/>
      <c r="G102" s="33"/>
      <c r="H102" s="712"/>
      <c r="I102" s="713"/>
      <c r="J102" s="216" t="s">
        <v>111</v>
      </c>
      <c r="K102" s="216" t="s">
        <v>134</v>
      </c>
      <c r="L102" s="45"/>
      <c r="M102" s="46"/>
      <c r="N102" s="217" t="s">
        <v>134</v>
      </c>
      <c r="O102" s="45"/>
      <c r="P102" s="46"/>
      <c r="Q102" s="218" t="s">
        <v>135</v>
      </c>
      <c r="R102" s="714">
        <f t="shared" si="1"/>
        <v>0</v>
      </c>
      <c r="S102" s="715"/>
      <c r="T102" s="715"/>
      <c r="U102" s="716"/>
      <c r="V102" s="219" t="s">
        <v>111</v>
      </c>
      <c r="Y102" s="196"/>
    </row>
    <row r="103" spans="1:25" ht="40.200000000000003" hidden="1" customHeight="1" outlineLevel="1">
      <c r="A103" s="204">
        <v>82</v>
      </c>
      <c r="B103" s="30"/>
      <c r="C103" s="30"/>
      <c r="D103" s="43"/>
      <c r="E103" s="44"/>
      <c r="F103" s="33"/>
      <c r="G103" s="33"/>
      <c r="H103" s="712"/>
      <c r="I103" s="713"/>
      <c r="J103" s="216" t="s">
        <v>111</v>
      </c>
      <c r="K103" s="216" t="s">
        <v>134</v>
      </c>
      <c r="L103" s="45"/>
      <c r="M103" s="46"/>
      <c r="N103" s="217" t="s">
        <v>134</v>
      </c>
      <c r="O103" s="45"/>
      <c r="P103" s="46"/>
      <c r="Q103" s="218" t="s">
        <v>135</v>
      </c>
      <c r="R103" s="714">
        <f t="shared" si="1"/>
        <v>0</v>
      </c>
      <c r="S103" s="715"/>
      <c r="T103" s="715"/>
      <c r="U103" s="716"/>
      <c r="V103" s="219" t="s">
        <v>111</v>
      </c>
      <c r="Y103" s="196"/>
    </row>
    <row r="104" spans="1:25" ht="40.200000000000003" hidden="1" customHeight="1" outlineLevel="1">
      <c r="A104" s="204">
        <v>83</v>
      </c>
      <c r="B104" s="30"/>
      <c r="C104" s="30"/>
      <c r="D104" s="43"/>
      <c r="E104" s="44"/>
      <c r="F104" s="33"/>
      <c r="G104" s="33"/>
      <c r="H104" s="712"/>
      <c r="I104" s="713"/>
      <c r="J104" s="216" t="s">
        <v>111</v>
      </c>
      <c r="K104" s="216" t="s">
        <v>134</v>
      </c>
      <c r="L104" s="45"/>
      <c r="M104" s="46"/>
      <c r="N104" s="217" t="s">
        <v>134</v>
      </c>
      <c r="O104" s="45"/>
      <c r="P104" s="46"/>
      <c r="Q104" s="218" t="s">
        <v>135</v>
      </c>
      <c r="R104" s="714">
        <f t="shared" si="1"/>
        <v>0</v>
      </c>
      <c r="S104" s="715"/>
      <c r="T104" s="715"/>
      <c r="U104" s="716"/>
      <c r="V104" s="219" t="s">
        <v>111</v>
      </c>
      <c r="Y104" s="196"/>
    </row>
    <row r="105" spans="1:25" ht="40.200000000000003" hidden="1" customHeight="1" outlineLevel="1">
      <c r="A105" s="204">
        <v>84</v>
      </c>
      <c r="B105" s="30"/>
      <c r="C105" s="30"/>
      <c r="D105" s="43"/>
      <c r="E105" s="44"/>
      <c r="F105" s="33"/>
      <c r="G105" s="33"/>
      <c r="H105" s="712"/>
      <c r="I105" s="713"/>
      <c r="J105" s="216" t="s">
        <v>111</v>
      </c>
      <c r="K105" s="216" t="s">
        <v>134</v>
      </c>
      <c r="L105" s="45"/>
      <c r="M105" s="46"/>
      <c r="N105" s="217" t="s">
        <v>134</v>
      </c>
      <c r="O105" s="45"/>
      <c r="P105" s="46"/>
      <c r="Q105" s="218" t="s">
        <v>135</v>
      </c>
      <c r="R105" s="714">
        <f t="shared" si="1"/>
        <v>0</v>
      </c>
      <c r="S105" s="715"/>
      <c r="T105" s="715"/>
      <c r="U105" s="716"/>
      <c r="V105" s="219" t="s">
        <v>111</v>
      </c>
      <c r="Y105" s="196"/>
    </row>
    <row r="106" spans="1:25" ht="40.200000000000003" hidden="1" customHeight="1" outlineLevel="1">
      <c r="A106" s="204">
        <v>85</v>
      </c>
      <c r="B106" s="30"/>
      <c r="C106" s="30"/>
      <c r="D106" s="43"/>
      <c r="E106" s="44"/>
      <c r="F106" s="33"/>
      <c r="G106" s="33"/>
      <c r="H106" s="712"/>
      <c r="I106" s="713"/>
      <c r="J106" s="216" t="s">
        <v>111</v>
      </c>
      <c r="K106" s="216" t="s">
        <v>134</v>
      </c>
      <c r="L106" s="45"/>
      <c r="M106" s="46"/>
      <c r="N106" s="217" t="s">
        <v>134</v>
      </c>
      <c r="O106" s="45"/>
      <c r="P106" s="46"/>
      <c r="Q106" s="218" t="s">
        <v>135</v>
      </c>
      <c r="R106" s="714">
        <f t="shared" si="1"/>
        <v>0</v>
      </c>
      <c r="S106" s="715"/>
      <c r="T106" s="715"/>
      <c r="U106" s="716"/>
      <c r="V106" s="219" t="s">
        <v>111</v>
      </c>
      <c r="Y106" s="196"/>
    </row>
    <row r="107" spans="1:25" ht="40.200000000000003" hidden="1" customHeight="1" outlineLevel="1">
      <c r="A107" s="204">
        <v>86</v>
      </c>
      <c r="B107" s="30"/>
      <c r="C107" s="30"/>
      <c r="D107" s="43"/>
      <c r="E107" s="44"/>
      <c r="F107" s="33"/>
      <c r="G107" s="33"/>
      <c r="H107" s="712"/>
      <c r="I107" s="713"/>
      <c r="J107" s="216" t="s">
        <v>111</v>
      </c>
      <c r="K107" s="216" t="s">
        <v>134</v>
      </c>
      <c r="L107" s="45"/>
      <c r="M107" s="46"/>
      <c r="N107" s="217" t="s">
        <v>134</v>
      </c>
      <c r="O107" s="45"/>
      <c r="P107" s="46"/>
      <c r="Q107" s="218" t="s">
        <v>135</v>
      </c>
      <c r="R107" s="714">
        <f t="shared" si="1"/>
        <v>0</v>
      </c>
      <c r="S107" s="715"/>
      <c r="T107" s="715"/>
      <c r="U107" s="716"/>
      <c r="V107" s="219" t="s">
        <v>111</v>
      </c>
      <c r="Y107" s="196"/>
    </row>
    <row r="108" spans="1:25" ht="40.200000000000003" hidden="1" customHeight="1" outlineLevel="1">
      <c r="A108" s="204">
        <v>87</v>
      </c>
      <c r="B108" s="30"/>
      <c r="C108" s="30"/>
      <c r="D108" s="43"/>
      <c r="E108" s="44"/>
      <c r="F108" s="33"/>
      <c r="G108" s="33"/>
      <c r="H108" s="712"/>
      <c r="I108" s="713"/>
      <c r="J108" s="216" t="s">
        <v>111</v>
      </c>
      <c r="K108" s="216" t="s">
        <v>134</v>
      </c>
      <c r="L108" s="45"/>
      <c r="M108" s="46"/>
      <c r="N108" s="217" t="s">
        <v>134</v>
      </c>
      <c r="O108" s="45"/>
      <c r="P108" s="46"/>
      <c r="Q108" s="218" t="s">
        <v>135</v>
      </c>
      <c r="R108" s="714">
        <f t="shared" si="1"/>
        <v>0</v>
      </c>
      <c r="S108" s="715"/>
      <c r="T108" s="715"/>
      <c r="U108" s="716"/>
      <c r="V108" s="219" t="s">
        <v>111</v>
      </c>
      <c r="Y108" s="196"/>
    </row>
    <row r="109" spans="1:25" ht="40.200000000000003" hidden="1" customHeight="1" outlineLevel="1">
      <c r="A109" s="204">
        <v>88</v>
      </c>
      <c r="B109" s="30"/>
      <c r="C109" s="30"/>
      <c r="D109" s="43"/>
      <c r="E109" s="44"/>
      <c r="F109" s="33"/>
      <c r="G109" s="33"/>
      <c r="H109" s="712"/>
      <c r="I109" s="713"/>
      <c r="J109" s="216" t="s">
        <v>111</v>
      </c>
      <c r="K109" s="216" t="s">
        <v>134</v>
      </c>
      <c r="L109" s="45"/>
      <c r="M109" s="46"/>
      <c r="N109" s="217" t="s">
        <v>134</v>
      </c>
      <c r="O109" s="45"/>
      <c r="P109" s="46"/>
      <c r="Q109" s="218" t="s">
        <v>135</v>
      </c>
      <c r="R109" s="714">
        <f t="shared" si="1"/>
        <v>0</v>
      </c>
      <c r="S109" s="715"/>
      <c r="T109" s="715"/>
      <c r="U109" s="716"/>
      <c r="V109" s="219" t="s">
        <v>111</v>
      </c>
      <c r="Y109" s="196"/>
    </row>
    <row r="110" spans="1:25" ht="40.200000000000003" hidden="1" customHeight="1" outlineLevel="1">
      <c r="A110" s="204">
        <v>89</v>
      </c>
      <c r="B110" s="30"/>
      <c r="C110" s="30"/>
      <c r="D110" s="43"/>
      <c r="E110" s="44"/>
      <c r="F110" s="33"/>
      <c r="G110" s="33"/>
      <c r="H110" s="712"/>
      <c r="I110" s="713"/>
      <c r="J110" s="216" t="s">
        <v>111</v>
      </c>
      <c r="K110" s="216" t="s">
        <v>134</v>
      </c>
      <c r="L110" s="45"/>
      <c r="M110" s="46"/>
      <c r="N110" s="217" t="s">
        <v>134</v>
      </c>
      <c r="O110" s="45"/>
      <c r="P110" s="46"/>
      <c r="Q110" s="218" t="s">
        <v>135</v>
      </c>
      <c r="R110" s="714">
        <f t="shared" si="1"/>
        <v>0</v>
      </c>
      <c r="S110" s="715"/>
      <c r="T110" s="715"/>
      <c r="U110" s="716"/>
      <c r="V110" s="219" t="s">
        <v>111</v>
      </c>
      <c r="Y110" s="196"/>
    </row>
    <row r="111" spans="1:25" ht="40.200000000000003" hidden="1" customHeight="1" outlineLevel="1">
      <c r="A111" s="204">
        <v>90</v>
      </c>
      <c r="B111" s="30"/>
      <c r="C111" s="30"/>
      <c r="D111" s="43"/>
      <c r="E111" s="44"/>
      <c r="F111" s="33"/>
      <c r="G111" s="33"/>
      <c r="H111" s="712"/>
      <c r="I111" s="713"/>
      <c r="J111" s="216" t="s">
        <v>111</v>
      </c>
      <c r="K111" s="216" t="s">
        <v>134</v>
      </c>
      <c r="L111" s="45"/>
      <c r="M111" s="46"/>
      <c r="N111" s="217" t="s">
        <v>134</v>
      </c>
      <c r="O111" s="45"/>
      <c r="P111" s="46"/>
      <c r="Q111" s="218" t="s">
        <v>135</v>
      </c>
      <c r="R111" s="714">
        <f t="shared" si="1"/>
        <v>0</v>
      </c>
      <c r="S111" s="715"/>
      <c r="T111" s="715"/>
      <c r="U111" s="716"/>
      <c r="V111" s="219" t="s">
        <v>111</v>
      </c>
      <c r="Y111" s="196"/>
    </row>
    <row r="112" spans="1:25" ht="40.200000000000003" hidden="1" customHeight="1" outlineLevel="2">
      <c r="A112" s="204">
        <v>91</v>
      </c>
      <c r="B112" s="30"/>
      <c r="C112" s="30"/>
      <c r="D112" s="43"/>
      <c r="E112" s="44"/>
      <c r="F112" s="33"/>
      <c r="G112" s="33"/>
      <c r="H112" s="712"/>
      <c r="I112" s="713"/>
      <c r="J112" s="216" t="s">
        <v>111</v>
      </c>
      <c r="K112" s="216" t="s">
        <v>134</v>
      </c>
      <c r="L112" s="45"/>
      <c r="M112" s="46"/>
      <c r="N112" s="217" t="s">
        <v>134</v>
      </c>
      <c r="O112" s="45"/>
      <c r="P112" s="46"/>
      <c r="Q112" s="218" t="s">
        <v>135</v>
      </c>
      <c r="R112" s="714">
        <f t="shared" si="1"/>
        <v>0</v>
      </c>
      <c r="S112" s="715"/>
      <c r="T112" s="715"/>
      <c r="U112" s="716"/>
      <c r="V112" s="219" t="s">
        <v>111</v>
      </c>
      <c r="Y112" s="196"/>
    </row>
    <row r="113" spans="1:25" ht="40.200000000000003" hidden="1" customHeight="1" outlineLevel="2">
      <c r="A113" s="204">
        <v>92</v>
      </c>
      <c r="B113" s="30"/>
      <c r="C113" s="30"/>
      <c r="D113" s="43"/>
      <c r="E113" s="44"/>
      <c r="F113" s="33"/>
      <c r="G113" s="33"/>
      <c r="H113" s="712"/>
      <c r="I113" s="713"/>
      <c r="J113" s="216" t="s">
        <v>111</v>
      </c>
      <c r="K113" s="216" t="s">
        <v>134</v>
      </c>
      <c r="L113" s="45"/>
      <c r="M113" s="46"/>
      <c r="N113" s="217" t="s">
        <v>134</v>
      </c>
      <c r="O113" s="45"/>
      <c r="P113" s="46"/>
      <c r="Q113" s="218" t="s">
        <v>135</v>
      </c>
      <c r="R113" s="714">
        <f t="shared" si="1"/>
        <v>0</v>
      </c>
      <c r="S113" s="715"/>
      <c r="T113" s="715"/>
      <c r="U113" s="716"/>
      <c r="V113" s="219" t="s">
        <v>111</v>
      </c>
      <c r="Y113" s="196"/>
    </row>
    <row r="114" spans="1:25" ht="40.200000000000003" hidden="1" customHeight="1" outlineLevel="2">
      <c r="A114" s="204">
        <v>93</v>
      </c>
      <c r="B114" s="30"/>
      <c r="C114" s="30"/>
      <c r="D114" s="43"/>
      <c r="E114" s="44"/>
      <c r="F114" s="33"/>
      <c r="G114" s="33"/>
      <c r="H114" s="712"/>
      <c r="I114" s="713"/>
      <c r="J114" s="216" t="s">
        <v>111</v>
      </c>
      <c r="K114" s="216" t="s">
        <v>134</v>
      </c>
      <c r="L114" s="45"/>
      <c r="M114" s="46"/>
      <c r="N114" s="217" t="s">
        <v>134</v>
      </c>
      <c r="O114" s="45"/>
      <c r="P114" s="46"/>
      <c r="Q114" s="218" t="s">
        <v>135</v>
      </c>
      <c r="R114" s="714">
        <f t="shared" si="1"/>
        <v>0</v>
      </c>
      <c r="S114" s="715"/>
      <c r="T114" s="715"/>
      <c r="U114" s="716"/>
      <c r="V114" s="219" t="s">
        <v>111</v>
      </c>
      <c r="Y114" s="196"/>
    </row>
    <row r="115" spans="1:25" ht="40.200000000000003" hidden="1" customHeight="1" outlineLevel="2">
      <c r="A115" s="204">
        <v>94</v>
      </c>
      <c r="B115" s="30"/>
      <c r="C115" s="30"/>
      <c r="D115" s="43"/>
      <c r="E115" s="44"/>
      <c r="F115" s="33"/>
      <c r="G115" s="33"/>
      <c r="H115" s="712"/>
      <c r="I115" s="713"/>
      <c r="J115" s="216" t="s">
        <v>111</v>
      </c>
      <c r="K115" s="216" t="s">
        <v>134</v>
      </c>
      <c r="L115" s="45"/>
      <c r="M115" s="46"/>
      <c r="N115" s="217" t="s">
        <v>134</v>
      </c>
      <c r="O115" s="45"/>
      <c r="P115" s="46"/>
      <c r="Q115" s="218" t="s">
        <v>135</v>
      </c>
      <c r="R115" s="714">
        <f t="shared" si="1"/>
        <v>0</v>
      </c>
      <c r="S115" s="715"/>
      <c r="T115" s="715"/>
      <c r="U115" s="716"/>
      <c r="V115" s="219" t="s">
        <v>111</v>
      </c>
      <c r="Y115" s="196"/>
    </row>
    <row r="116" spans="1:25" ht="40.200000000000003" hidden="1" customHeight="1" outlineLevel="2">
      <c r="A116" s="204">
        <v>95</v>
      </c>
      <c r="B116" s="30"/>
      <c r="C116" s="30"/>
      <c r="D116" s="43"/>
      <c r="E116" s="44"/>
      <c r="F116" s="33"/>
      <c r="G116" s="33"/>
      <c r="H116" s="712"/>
      <c r="I116" s="713"/>
      <c r="J116" s="216" t="s">
        <v>111</v>
      </c>
      <c r="K116" s="216" t="s">
        <v>134</v>
      </c>
      <c r="L116" s="45"/>
      <c r="M116" s="46"/>
      <c r="N116" s="217" t="s">
        <v>134</v>
      </c>
      <c r="O116" s="45"/>
      <c r="P116" s="46"/>
      <c r="Q116" s="218" t="s">
        <v>135</v>
      </c>
      <c r="R116" s="714">
        <f t="shared" si="1"/>
        <v>0</v>
      </c>
      <c r="S116" s="715"/>
      <c r="T116" s="715"/>
      <c r="U116" s="716"/>
      <c r="V116" s="219" t="s">
        <v>111</v>
      </c>
      <c r="Y116" s="196"/>
    </row>
    <row r="117" spans="1:25" ht="40.200000000000003" hidden="1" customHeight="1" outlineLevel="2">
      <c r="A117" s="204">
        <v>96</v>
      </c>
      <c r="B117" s="30"/>
      <c r="C117" s="30"/>
      <c r="D117" s="43"/>
      <c r="E117" s="44"/>
      <c r="F117" s="33"/>
      <c r="G117" s="33"/>
      <c r="H117" s="712"/>
      <c r="I117" s="713"/>
      <c r="J117" s="216" t="s">
        <v>111</v>
      </c>
      <c r="K117" s="216" t="s">
        <v>134</v>
      </c>
      <c r="L117" s="45"/>
      <c r="M117" s="46"/>
      <c r="N117" s="217" t="s">
        <v>134</v>
      </c>
      <c r="O117" s="45"/>
      <c r="P117" s="46"/>
      <c r="Q117" s="218" t="s">
        <v>135</v>
      </c>
      <c r="R117" s="714">
        <f t="shared" si="1"/>
        <v>0</v>
      </c>
      <c r="S117" s="715"/>
      <c r="T117" s="715"/>
      <c r="U117" s="716"/>
      <c r="V117" s="219" t="s">
        <v>111</v>
      </c>
      <c r="Y117" s="196"/>
    </row>
    <row r="118" spans="1:25" ht="40.200000000000003" hidden="1" customHeight="1" outlineLevel="2">
      <c r="A118" s="204">
        <v>97</v>
      </c>
      <c r="B118" s="30"/>
      <c r="C118" s="30"/>
      <c r="D118" s="43"/>
      <c r="E118" s="44"/>
      <c r="F118" s="33"/>
      <c r="G118" s="33"/>
      <c r="H118" s="712"/>
      <c r="I118" s="713"/>
      <c r="J118" s="216" t="s">
        <v>111</v>
      </c>
      <c r="K118" s="216" t="s">
        <v>134</v>
      </c>
      <c r="L118" s="45"/>
      <c r="M118" s="46"/>
      <c r="N118" s="217" t="s">
        <v>134</v>
      </c>
      <c r="O118" s="45"/>
      <c r="P118" s="46"/>
      <c r="Q118" s="218" t="s">
        <v>135</v>
      </c>
      <c r="R118" s="714">
        <f t="shared" si="1"/>
        <v>0</v>
      </c>
      <c r="S118" s="715"/>
      <c r="T118" s="715"/>
      <c r="U118" s="716"/>
      <c r="V118" s="219" t="s">
        <v>111</v>
      </c>
      <c r="Y118" s="196"/>
    </row>
    <row r="119" spans="1:25" ht="40.200000000000003" hidden="1" customHeight="1" outlineLevel="2">
      <c r="A119" s="204">
        <v>98</v>
      </c>
      <c r="B119" s="30"/>
      <c r="C119" s="30"/>
      <c r="D119" s="43"/>
      <c r="E119" s="44"/>
      <c r="F119" s="33"/>
      <c r="G119" s="33"/>
      <c r="H119" s="712"/>
      <c r="I119" s="713"/>
      <c r="J119" s="216" t="s">
        <v>111</v>
      </c>
      <c r="K119" s="216" t="s">
        <v>134</v>
      </c>
      <c r="L119" s="45"/>
      <c r="M119" s="46"/>
      <c r="N119" s="217" t="s">
        <v>134</v>
      </c>
      <c r="O119" s="45"/>
      <c r="P119" s="46"/>
      <c r="Q119" s="218" t="s">
        <v>135</v>
      </c>
      <c r="R119" s="714">
        <f t="shared" si="1"/>
        <v>0</v>
      </c>
      <c r="S119" s="715"/>
      <c r="T119" s="715"/>
      <c r="U119" s="716"/>
      <c r="V119" s="219" t="s">
        <v>111</v>
      </c>
      <c r="Y119" s="196"/>
    </row>
    <row r="120" spans="1:25" ht="40.200000000000003" hidden="1" customHeight="1" outlineLevel="2">
      <c r="A120" s="204">
        <v>99</v>
      </c>
      <c r="B120" s="30"/>
      <c r="C120" s="30"/>
      <c r="D120" s="43"/>
      <c r="E120" s="44"/>
      <c r="F120" s="33"/>
      <c r="G120" s="33"/>
      <c r="H120" s="712"/>
      <c r="I120" s="713"/>
      <c r="J120" s="216" t="s">
        <v>111</v>
      </c>
      <c r="K120" s="216" t="s">
        <v>134</v>
      </c>
      <c r="L120" s="45"/>
      <c r="M120" s="46"/>
      <c r="N120" s="217" t="s">
        <v>134</v>
      </c>
      <c r="O120" s="45"/>
      <c r="P120" s="46"/>
      <c r="Q120" s="218" t="s">
        <v>135</v>
      </c>
      <c r="R120" s="714">
        <f t="shared" si="1"/>
        <v>0</v>
      </c>
      <c r="S120" s="715"/>
      <c r="T120" s="715"/>
      <c r="U120" s="716"/>
      <c r="V120" s="219" t="s">
        <v>111</v>
      </c>
      <c r="Y120" s="196"/>
    </row>
    <row r="121" spans="1:25" ht="40.200000000000003" hidden="1" customHeight="1" outlineLevel="2">
      <c r="A121" s="204">
        <v>100</v>
      </c>
      <c r="B121" s="30"/>
      <c r="C121" s="30"/>
      <c r="D121" s="43"/>
      <c r="E121" s="44"/>
      <c r="F121" s="33"/>
      <c r="G121" s="33"/>
      <c r="H121" s="712"/>
      <c r="I121" s="713"/>
      <c r="J121" s="216" t="s">
        <v>111</v>
      </c>
      <c r="K121" s="216" t="s">
        <v>134</v>
      </c>
      <c r="L121" s="45"/>
      <c r="M121" s="46"/>
      <c r="N121" s="217" t="s">
        <v>134</v>
      </c>
      <c r="O121" s="45"/>
      <c r="P121" s="46"/>
      <c r="Q121" s="218" t="s">
        <v>135</v>
      </c>
      <c r="R121" s="714">
        <f t="shared" si="1"/>
        <v>0</v>
      </c>
      <c r="S121" s="715"/>
      <c r="T121" s="715"/>
      <c r="U121" s="716"/>
      <c r="V121" s="219" t="s">
        <v>111</v>
      </c>
      <c r="Y121" s="196"/>
    </row>
    <row r="122" spans="1:25" ht="40.200000000000003" hidden="1" customHeight="1" outlineLevel="2">
      <c r="A122" s="204">
        <v>101</v>
      </c>
      <c r="B122" s="30"/>
      <c r="C122" s="30"/>
      <c r="D122" s="43"/>
      <c r="E122" s="44"/>
      <c r="F122" s="33"/>
      <c r="G122" s="33"/>
      <c r="H122" s="712"/>
      <c r="I122" s="713"/>
      <c r="J122" s="216" t="s">
        <v>111</v>
      </c>
      <c r="K122" s="216" t="s">
        <v>134</v>
      </c>
      <c r="L122" s="45"/>
      <c r="M122" s="46"/>
      <c r="N122" s="217" t="s">
        <v>134</v>
      </c>
      <c r="O122" s="45"/>
      <c r="P122" s="46"/>
      <c r="Q122" s="218" t="s">
        <v>135</v>
      </c>
      <c r="R122" s="714">
        <f t="shared" si="1"/>
        <v>0</v>
      </c>
      <c r="S122" s="715"/>
      <c r="T122" s="715"/>
      <c r="U122" s="716"/>
      <c r="V122" s="219" t="s">
        <v>111</v>
      </c>
      <c r="Y122" s="196"/>
    </row>
    <row r="123" spans="1:25" ht="40.200000000000003" hidden="1" customHeight="1" outlineLevel="2">
      <c r="A123" s="204">
        <v>102</v>
      </c>
      <c r="B123" s="30"/>
      <c r="C123" s="30"/>
      <c r="D123" s="43"/>
      <c r="E123" s="44"/>
      <c r="F123" s="33"/>
      <c r="G123" s="33"/>
      <c r="H123" s="712"/>
      <c r="I123" s="713"/>
      <c r="J123" s="216" t="s">
        <v>111</v>
      </c>
      <c r="K123" s="216" t="s">
        <v>134</v>
      </c>
      <c r="L123" s="45"/>
      <c r="M123" s="46"/>
      <c r="N123" s="217" t="s">
        <v>134</v>
      </c>
      <c r="O123" s="45"/>
      <c r="P123" s="46"/>
      <c r="Q123" s="218" t="s">
        <v>135</v>
      </c>
      <c r="R123" s="714">
        <f t="shared" si="1"/>
        <v>0</v>
      </c>
      <c r="S123" s="715"/>
      <c r="T123" s="715"/>
      <c r="U123" s="716"/>
      <c r="V123" s="219" t="s">
        <v>111</v>
      </c>
      <c r="Y123" s="196"/>
    </row>
    <row r="124" spans="1:25" ht="40.200000000000003" hidden="1" customHeight="1" outlineLevel="2">
      <c r="A124" s="204">
        <v>103</v>
      </c>
      <c r="B124" s="30"/>
      <c r="C124" s="30"/>
      <c r="D124" s="43"/>
      <c r="E124" s="44"/>
      <c r="F124" s="33"/>
      <c r="G124" s="33"/>
      <c r="H124" s="712"/>
      <c r="I124" s="713"/>
      <c r="J124" s="216" t="s">
        <v>111</v>
      </c>
      <c r="K124" s="216" t="s">
        <v>134</v>
      </c>
      <c r="L124" s="45"/>
      <c r="M124" s="46"/>
      <c r="N124" s="217" t="s">
        <v>134</v>
      </c>
      <c r="O124" s="45"/>
      <c r="P124" s="46"/>
      <c r="Q124" s="218" t="s">
        <v>135</v>
      </c>
      <c r="R124" s="714">
        <f t="shared" si="1"/>
        <v>0</v>
      </c>
      <c r="S124" s="715"/>
      <c r="T124" s="715"/>
      <c r="U124" s="716"/>
      <c r="V124" s="219" t="s">
        <v>111</v>
      </c>
      <c r="Y124" s="196"/>
    </row>
    <row r="125" spans="1:25" ht="40.200000000000003" hidden="1" customHeight="1" outlineLevel="2">
      <c r="A125" s="204">
        <v>104</v>
      </c>
      <c r="B125" s="30"/>
      <c r="C125" s="30"/>
      <c r="D125" s="43"/>
      <c r="E125" s="44"/>
      <c r="F125" s="33"/>
      <c r="G125" s="33"/>
      <c r="H125" s="712"/>
      <c r="I125" s="713"/>
      <c r="J125" s="216" t="s">
        <v>111</v>
      </c>
      <c r="K125" s="216" t="s">
        <v>134</v>
      </c>
      <c r="L125" s="45"/>
      <c r="M125" s="46"/>
      <c r="N125" s="217" t="s">
        <v>134</v>
      </c>
      <c r="O125" s="45"/>
      <c r="P125" s="46"/>
      <c r="Q125" s="218" t="s">
        <v>135</v>
      </c>
      <c r="R125" s="714">
        <f t="shared" si="1"/>
        <v>0</v>
      </c>
      <c r="S125" s="715"/>
      <c r="T125" s="715"/>
      <c r="U125" s="716"/>
      <c r="V125" s="219" t="s">
        <v>111</v>
      </c>
      <c r="Y125" s="196"/>
    </row>
    <row r="126" spans="1:25" ht="40.200000000000003" hidden="1" customHeight="1" outlineLevel="2">
      <c r="A126" s="204">
        <v>105</v>
      </c>
      <c r="B126" s="30"/>
      <c r="C126" s="30"/>
      <c r="D126" s="43"/>
      <c r="E126" s="44"/>
      <c r="F126" s="33"/>
      <c r="G126" s="33"/>
      <c r="H126" s="712"/>
      <c r="I126" s="713"/>
      <c r="J126" s="216" t="s">
        <v>111</v>
      </c>
      <c r="K126" s="216" t="s">
        <v>134</v>
      </c>
      <c r="L126" s="45"/>
      <c r="M126" s="46"/>
      <c r="N126" s="217" t="s">
        <v>134</v>
      </c>
      <c r="O126" s="45"/>
      <c r="P126" s="46"/>
      <c r="Q126" s="218" t="s">
        <v>135</v>
      </c>
      <c r="R126" s="714">
        <f t="shared" si="1"/>
        <v>0</v>
      </c>
      <c r="S126" s="715"/>
      <c r="T126" s="715"/>
      <c r="U126" s="716"/>
      <c r="V126" s="219" t="s">
        <v>111</v>
      </c>
      <c r="Y126" s="196"/>
    </row>
    <row r="127" spans="1:25" ht="40.200000000000003" hidden="1" customHeight="1" outlineLevel="2">
      <c r="A127" s="204">
        <v>106</v>
      </c>
      <c r="B127" s="30"/>
      <c r="C127" s="30"/>
      <c r="D127" s="43"/>
      <c r="E127" s="44"/>
      <c r="F127" s="33"/>
      <c r="G127" s="33"/>
      <c r="H127" s="712"/>
      <c r="I127" s="713"/>
      <c r="J127" s="216" t="s">
        <v>111</v>
      </c>
      <c r="K127" s="216" t="s">
        <v>134</v>
      </c>
      <c r="L127" s="45"/>
      <c r="M127" s="46"/>
      <c r="N127" s="217" t="s">
        <v>134</v>
      </c>
      <c r="O127" s="45"/>
      <c r="P127" s="46"/>
      <c r="Q127" s="218" t="s">
        <v>135</v>
      </c>
      <c r="R127" s="714">
        <f t="shared" si="1"/>
        <v>0</v>
      </c>
      <c r="S127" s="715"/>
      <c r="T127" s="715"/>
      <c r="U127" s="716"/>
      <c r="V127" s="219" t="s">
        <v>111</v>
      </c>
      <c r="Y127" s="196"/>
    </row>
    <row r="128" spans="1:25" ht="40.200000000000003" hidden="1" customHeight="1" outlineLevel="2">
      <c r="A128" s="204">
        <v>107</v>
      </c>
      <c r="B128" s="30"/>
      <c r="C128" s="30"/>
      <c r="D128" s="43"/>
      <c r="E128" s="44"/>
      <c r="F128" s="33"/>
      <c r="G128" s="33"/>
      <c r="H128" s="712"/>
      <c r="I128" s="713"/>
      <c r="J128" s="216" t="s">
        <v>111</v>
      </c>
      <c r="K128" s="216" t="s">
        <v>134</v>
      </c>
      <c r="L128" s="45"/>
      <c r="M128" s="46"/>
      <c r="N128" s="217" t="s">
        <v>134</v>
      </c>
      <c r="O128" s="45"/>
      <c r="P128" s="46"/>
      <c r="Q128" s="218" t="s">
        <v>135</v>
      </c>
      <c r="R128" s="714">
        <f t="shared" si="1"/>
        <v>0</v>
      </c>
      <c r="S128" s="715"/>
      <c r="T128" s="715"/>
      <c r="U128" s="716"/>
      <c r="V128" s="219" t="s">
        <v>111</v>
      </c>
      <c r="Y128" s="196"/>
    </row>
    <row r="129" spans="1:25" ht="40.200000000000003" hidden="1" customHeight="1" outlineLevel="2">
      <c r="A129" s="204">
        <v>108</v>
      </c>
      <c r="B129" s="30"/>
      <c r="C129" s="30"/>
      <c r="D129" s="43"/>
      <c r="E129" s="44"/>
      <c r="F129" s="33"/>
      <c r="G129" s="33"/>
      <c r="H129" s="712"/>
      <c r="I129" s="713"/>
      <c r="J129" s="216" t="s">
        <v>111</v>
      </c>
      <c r="K129" s="216" t="s">
        <v>134</v>
      </c>
      <c r="L129" s="45"/>
      <c r="M129" s="46"/>
      <c r="N129" s="217" t="s">
        <v>134</v>
      </c>
      <c r="O129" s="45"/>
      <c r="P129" s="46"/>
      <c r="Q129" s="218" t="s">
        <v>135</v>
      </c>
      <c r="R129" s="714">
        <f t="shared" si="1"/>
        <v>0</v>
      </c>
      <c r="S129" s="715"/>
      <c r="T129" s="715"/>
      <c r="U129" s="716"/>
      <c r="V129" s="219" t="s">
        <v>111</v>
      </c>
      <c r="Y129" s="196"/>
    </row>
    <row r="130" spans="1:25" ht="40.200000000000003" hidden="1" customHeight="1" outlineLevel="2">
      <c r="A130" s="204">
        <v>109</v>
      </c>
      <c r="B130" s="30"/>
      <c r="C130" s="30"/>
      <c r="D130" s="43"/>
      <c r="E130" s="44"/>
      <c r="F130" s="33"/>
      <c r="G130" s="33"/>
      <c r="H130" s="712"/>
      <c r="I130" s="713"/>
      <c r="J130" s="216" t="s">
        <v>111</v>
      </c>
      <c r="K130" s="216" t="s">
        <v>134</v>
      </c>
      <c r="L130" s="45"/>
      <c r="M130" s="46"/>
      <c r="N130" s="217" t="s">
        <v>134</v>
      </c>
      <c r="O130" s="45"/>
      <c r="P130" s="46"/>
      <c r="Q130" s="218" t="s">
        <v>135</v>
      </c>
      <c r="R130" s="714">
        <f t="shared" si="1"/>
        <v>0</v>
      </c>
      <c r="S130" s="715"/>
      <c r="T130" s="715"/>
      <c r="U130" s="716"/>
      <c r="V130" s="219" t="s">
        <v>111</v>
      </c>
      <c r="Y130" s="196"/>
    </row>
    <row r="131" spans="1:25" ht="40.200000000000003" hidden="1" customHeight="1" outlineLevel="2">
      <c r="A131" s="204">
        <v>110</v>
      </c>
      <c r="B131" s="30"/>
      <c r="C131" s="30"/>
      <c r="D131" s="43"/>
      <c r="E131" s="44"/>
      <c r="F131" s="33"/>
      <c r="G131" s="33"/>
      <c r="H131" s="712"/>
      <c r="I131" s="713"/>
      <c r="J131" s="216" t="s">
        <v>111</v>
      </c>
      <c r="K131" s="216" t="s">
        <v>134</v>
      </c>
      <c r="L131" s="45"/>
      <c r="M131" s="46"/>
      <c r="N131" s="217" t="s">
        <v>134</v>
      </c>
      <c r="O131" s="45"/>
      <c r="P131" s="46"/>
      <c r="Q131" s="218" t="s">
        <v>135</v>
      </c>
      <c r="R131" s="714">
        <f t="shared" si="1"/>
        <v>0</v>
      </c>
      <c r="S131" s="715"/>
      <c r="T131" s="715"/>
      <c r="U131" s="716"/>
      <c r="V131" s="219" t="s">
        <v>111</v>
      </c>
      <c r="Y131" s="196"/>
    </row>
    <row r="132" spans="1:25" ht="40.200000000000003" hidden="1" customHeight="1" outlineLevel="2">
      <c r="A132" s="204">
        <v>111</v>
      </c>
      <c r="B132" s="30"/>
      <c r="C132" s="30"/>
      <c r="D132" s="43"/>
      <c r="E132" s="44"/>
      <c r="F132" s="33"/>
      <c r="G132" s="33"/>
      <c r="H132" s="712"/>
      <c r="I132" s="713"/>
      <c r="J132" s="216" t="s">
        <v>111</v>
      </c>
      <c r="K132" s="216" t="s">
        <v>134</v>
      </c>
      <c r="L132" s="45"/>
      <c r="M132" s="46"/>
      <c r="N132" s="217" t="s">
        <v>134</v>
      </c>
      <c r="O132" s="45"/>
      <c r="P132" s="46"/>
      <c r="Q132" s="218" t="s">
        <v>135</v>
      </c>
      <c r="R132" s="714">
        <f t="shared" si="1"/>
        <v>0</v>
      </c>
      <c r="S132" s="715"/>
      <c r="T132" s="715"/>
      <c r="U132" s="716"/>
      <c r="V132" s="219" t="s">
        <v>111</v>
      </c>
      <c r="Y132" s="196"/>
    </row>
    <row r="133" spans="1:25" ht="40.200000000000003" hidden="1" customHeight="1" outlineLevel="2">
      <c r="A133" s="204">
        <v>112</v>
      </c>
      <c r="B133" s="30"/>
      <c r="C133" s="30"/>
      <c r="D133" s="43"/>
      <c r="E133" s="44"/>
      <c r="F133" s="33"/>
      <c r="G133" s="33"/>
      <c r="H133" s="712"/>
      <c r="I133" s="713"/>
      <c r="J133" s="216" t="s">
        <v>111</v>
      </c>
      <c r="K133" s="216" t="s">
        <v>134</v>
      </c>
      <c r="L133" s="45"/>
      <c r="M133" s="46"/>
      <c r="N133" s="217" t="s">
        <v>134</v>
      </c>
      <c r="O133" s="45"/>
      <c r="P133" s="46"/>
      <c r="Q133" s="218" t="s">
        <v>135</v>
      </c>
      <c r="R133" s="714">
        <f t="shared" si="1"/>
        <v>0</v>
      </c>
      <c r="S133" s="715"/>
      <c r="T133" s="715"/>
      <c r="U133" s="716"/>
      <c r="V133" s="219" t="s">
        <v>111</v>
      </c>
      <c r="Y133" s="196"/>
    </row>
    <row r="134" spans="1:25" ht="40.200000000000003" hidden="1" customHeight="1" outlineLevel="2">
      <c r="A134" s="204">
        <v>113</v>
      </c>
      <c r="B134" s="30"/>
      <c r="C134" s="30"/>
      <c r="D134" s="43"/>
      <c r="E134" s="44"/>
      <c r="F134" s="33"/>
      <c r="G134" s="33"/>
      <c r="H134" s="712"/>
      <c r="I134" s="713"/>
      <c r="J134" s="216" t="s">
        <v>111</v>
      </c>
      <c r="K134" s="216" t="s">
        <v>134</v>
      </c>
      <c r="L134" s="45"/>
      <c r="M134" s="46"/>
      <c r="N134" s="217" t="s">
        <v>134</v>
      </c>
      <c r="O134" s="45"/>
      <c r="P134" s="46"/>
      <c r="Q134" s="218" t="s">
        <v>135</v>
      </c>
      <c r="R134" s="714">
        <f t="shared" si="1"/>
        <v>0</v>
      </c>
      <c r="S134" s="715"/>
      <c r="T134" s="715"/>
      <c r="U134" s="716"/>
      <c r="V134" s="219" t="s">
        <v>111</v>
      </c>
      <c r="Y134" s="196"/>
    </row>
    <row r="135" spans="1:25" ht="40.200000000000003" hidden="1" customHeight="1" outlineLevel="2">
      <c r="A135" s="204">
        <v>114</v>
      </c>
      <c r="B135" s="30"/>
      <c r="C135" s="30"/>
      <c r="D135" s="43"/>
      <c r="E135" s="44"/>
      <c r="F135" s="33"/>
      <c r="G135" s="33"/>
      <c r="H135" s="712"/>
      <c r="I135" s="713"/>
      <c r="J135" s="216" t="s">
        <v>111</v>
      </c>
      <c r="K135" s="216" t="s">
        <v>134</v>
      </c>
      <c r="L135" s="45"/>
      <c r="M135" s="46"/>
      <c r="N135" s="217" t="s">
        <v>134</v>
      </c>
      <c r="O135" s="45"/>
      <c r="P135" s="46"/>
      <c r="Q135" s="218" t="s">
        <v>135</v>
      </c>
      <c r="R135" s="714">
        <f t="shared" si="1"/>
        <v>0</v>
      </c>
      <c r="S135" s="715"/>
      <c r="T135" s="715"/>
      <c r="U135" s="716"/>
      <c r="V135" s="219" t="s">
        <v>111</v>
      </c>
      <c r="Y135" s="196"/>
    </row>
    <row r="136" spans="1:25" ht="40.200000000000003" hidden="1" customHeight="1" outlineLevel="2">
      <c r="A136" s="204">
        <v>115</v>
      </c>
      <c r="B136" s="30"/>
      <c r="C136" s="30"/>
      <c r="D136" s="43"/>
      <c r="E136" s="44"/>
      <c r="F136" s="33"/>
      <c r="G136" s="33"/>
      <c r="H136" s="712"/>
      <c r="I136" s="713"/>
      <c r="J136" s="216" t="s">
        <v>111</v>
      </c>
      <c r="K136" s="216" t="s">
        <v>134</v>
      </c>
      <c r="L136" s="45"/>
      <c r="M136" s="46"/>
      <c r="N136" s="217" t="s">
        <v>134</v>
      </c>
      <c r="O136" s="45"/>
      <c r="P136" s="46"/>
      <c r="Q136" s="218" t="s">
        <v>135</v>
      </c>
      <c r="R136" s="714">
        <f t="shared" si="1"/>
        <v>0</v>
      </c>
      <c r="S136" s="715"/>
      <c r="T136" s="715"/>
      <c r="U136" s="716"/>
      <c r="V136" s="219" t="s">
        <v>111</v>
      </c>
      <c r="Y136" s="196"/>
    </row>
    <row r="137" spans="1:25" ht="40.200000000000003" hidden="1" customHeight="1" outlineLevel="2">
      <c r="A137" s="204">
        <v>116</v>
      </c>
      <c r="B137" s="30"/>
      <c r="C137" s="30"/>
      <c r="D137" s="43"/>
      <c r="E137" s="44"/>
      <c r="F137" s="33"/>
      <c r="G137" s="33"/>
      <c r="H137" s="712"/>
      <c r="I137" s="713"/>
      <c r="J137" s="216" t="s">
        <v>111</v>
      </c>
      <c r="K137" s="216" t="s">
        <v>134</v>
      </c>
      <c r="L137" s="45"/>
      <c r="M137" s="46"/>
      <c r="N137" s="217" t="s">
        <v>134</v>
      </c>
      <c r="O137" s="45"/>
      <c r="P137" s="46"/>
      <c r="Q137" s="218" t="s">
        <v>135</v>
      </c>
      <c r="R137" s="714">
        <f t="shared" si="1"/>
        <v>0</v>
      </c>
      <c r="S137" s="715"/>
      <c r="T137" s="715"/>
      <c r="U137" s="716"/>
      <c r="V137" s="219" t="s">
        <v>111</v>
      </c>
      <c r="Y137" s="196"/>
    </row>
    <row r="138" spans="1:25" ht="40.200000000000003" hidden="1" customHeight="1" outlineLevel="2">
      <c r="A138" s="204">
        <v>117</v>
      </c>
      <c r="B138" s="30"/>
      <c r="C138" s="30"/>
      <c r="D138" s="43"/>
      <c r="E138" s="44"/>
      <c r="F138" s="33"/>
      <c r="G138" s="33"/>
      <c r="H138" s="712"/>
      <c r="I138" s="713"/>
      <c r="J138" s="216" t="s">
        <v>111</v>
      </c>
      <c r="K138" s="216" t="s">
        <v>134</v>
      </c>
      <c r="L138" s="45"/>
      <c r="M138" s="46"/>
      <c r="N138" s="217" t="s">
        <v>134</v>
      </c>
      <c r="O138" s="45"/>
      <c r="P138" s="46"/>
      <c r="Q138" s="218" t="s">
        <v>135</v>
      </c>
      <c r="R138" s="714">
        <f t="shared" si="1"/>
        <v>0</v>
      </c>
      <c r="S138" s="715"/>
      <c r="T138" s="715"/>
      <c r="U138" s="716"/>
      <c r="V138" s="219" t="s">
        <v>111</v>
      </c>
      <c r="Y138" s="196"/>
    </row>
    <row r="139" spans="1:25" ht="40.200000000000003" hidden="1" customHeight="1" outlineLevel="2">
      <c r="A139" s="204">
        <v>118</v>
      </c>
      <c r="B139" s="30"/>
      <c r="C139" s="30"/>
      <c r="D139" s="43"/>
      <c r="E139" s="44"/>
      <c r="F139" s="33"/>
      <c r="G139" s="33"/>
      <c r="H139" s="712"/>
      <c r="I139" s="713"/>
      <c r="J139" s="216" t="s">
        <v>111</v>
      </c>
      <c r="K139" s="216" t="s">
        <v>134</v>
      </c>
      <c r="L139" s="45"/>
      <c r="M139" s="46"/>
      <c r="N139" s="217" t="s">
        <v>134</v>
      </c>
      <c r="O139" s="45"/>
      <c r="P139" s="46"/>
      <c r="Q139" s="218" t="s">
        <v>135</v>
      </c>
      <c r="R139" s="714">
        <f t="shared" si="1"/>
        <v>0</v>
      </c>
      <c r="S139" s="715"/>
      <c r="T139" s="715"/>
      <c r="U139" s="716"/>
      <c r="V139" s="219" t="s">
        <v>111</v>
      </c>
      <c r="Y139" s="196"/>
    </row>
    <row r="140" spans="1:25" ht="40.200000000000003" hidden="1" customHeight="1" outlineLevel="2">
      <c r="A140" s="204">
        <v>119</v>
      </c>
      <c r="B140" s="30"/>
      <c r="C140" s="30"/>
      <c r="D140" s="43"/>
      <c r="E140" s="44"/>
      <c r="F140" s="33"/>
      <c r="G140" s="33"/>
      <c r="H140" s="712"/>
      <c r="I140" s="713"/>
      <c r="J140" s="216" t="s">
        <v>111</v>
      </c>
      <c r="K140" s="216" t="s">
        <v>134</v>
      </c>
      <c r="L140" s="45"/>
      <c r="M140" s="46"/>
      <c r="N140" s="217" t="s">
        <v>134</v>
      </c>
      <c r="O140" s="45"/>
      <c r="P140" s="46"/>
      <c r="Q140" s="218" t="s">
        <v>135</v>
      </c>
      <c r="R140" s="714">
        <f t="shared" si="1"/>
        <v>0</v>
      </c>
      <c r="S140" s="715"/>
      <c r="T140" s="715"/>
      <c r="U140" s="716"/>
      <c r="V140" s="219" t="s">
        <v>111</v>
      </c>
      <c r="Y140" s="196"/>
    </row>
    <row r="141" spans="1:25" ht="40.200000000000003" hidden="1" customHeight="1" outlineLevel="2">
      <c r="A141" s="204">
        <v>120</v>
      </c>
      <c r="B141" s="30"/>
      <c r="C141" s="30"/>
      <c r="D141" s="43"/>
      <c r="E141" s="44"/>
      <c r="F141" s="33"/>
      <c r="G141" s="33"/>
      <c r="H141" s="712"/>
      <c r="I141" s="713"/>
      <c r="J141" s="216" t="s">
        <v>111</v>
      </c>
      <c r="K141" s="216" t="s">
        <v>134</v>
      </c>
      <c r="L141" s="45"/>
      <c r="M141" s="46"/>
      <c r="N141" s="217" t="s">
        <v>134</v>
      </c>
      <c r="O141" s="45"/>
      <c r="P141" s="46"/>
      <c r="Q141" s="218" t="s">
        <v>135</v>
      </c>
      <c r="R141" s="714">
        <f t="shared" si="1"/>
        <v>0</v>
      </c>
      <c r="S141" s="715"/>
      <c r="T141" s="715"/>
      <c r="U141" s="716"/>
      <c r="V141" s="219" t="s">
        <v>111</v>
      </c>
      <c r="Y141" s="196"/>
    </row>
    <row r="142" spans="1:25" ht="40.200000000000003" hidden="1" customHeight="1" outlineLevel="3">
      <c r="A142" s="204">
        <v>121</v>
      </c>
      <c r="B142" s="30"/>
      <c r="C142" s="30"/>
      <c r="D142" s="43"/>
      <c r="E142" s="44"/>
      <c r="F142" s="33"/>
      <c r="G142" s="33"/>
      <c r="H142" s="712"/>
      <c r="I142" s="713"/>
      <c r="J142" s="216" t="s">
        <v>111</v>
      </c>
      <c r="K142" s="216" t="s">
        <v>134</v>
      </c>
      <c r="L142" s="45"/>
      <c r="M142" s="46"/>
      <c r="N142" s="217" t="s">
        <v>134</v>
      </c>
      <c r="O142" s="45"/>
      <c r="P142" s="46"/>
      <c r="Q142" s="218" t="s">
        <v>135</v>
      </c>
      <c r="R142" s="714">
        <f t="shared" si="1"/>
        <v>0</v>
      </c>
      <c r="S142" s="715"/>
      <c r="T142" s="715"/>
      <c r="U142" s="716"/>
      <c r="V142" s="219" t="s">
        <v>111</v>
      </c>
      <c r="Y142" s="196"/>
    </row>
    <row r="143" spans="1:25" ht="40.200000000000003" hidden="1" customHeight="1" outlineLevel="3">
      <c r="A143" s="204">
        <v>122</v>
      </c>
      <c r="B143" s="30"/>
      <c r="C143" s="30"/>
      <c r="D143" s="43"/>
      <c r="E143" s="44"/>
      <c r="F143" s="33"/>
      <c r="G143" s="33"/>
      <c r="H143" s="712"/>
      <c r="I143" s="713"/>
      <c r="J143" s="216" t="s">
        <v>111</v>
      </c>
      <c r="K143" s="216" t="s">
        <v>134</v>
      </c>
      <c r="L143" s="45"/>
      <c r="M143" s="46"/>
      <c r="N143" s="217" t="s">
        <v>134</v>
      </c>
      <c r="O143" s="45"/>
      <c r="P143" s="46"/>
      <c r="Q143" s="218" t="s">
        <v>135</v>
      </c>
      <c r="R143" s="714">
        <f t="shared" si="1"/>
        <v>0</v>
      </c>
      <c r="S143" s="715"/>
      <c r="T143" s="715"/>
      <c r="U143" s="716"/>
      <c r="V143" s="219" t="s">
        <v>111</v>
      </c>
      <c r="Y143" s="196"/>
    </row>
    <row r="144" spans="1:25" ht="40.200000000000003" hidden="1" customHeight="1" outlineLevel="3">
      <c r="A144" s="204">
        <v>123</v>
      </c>
      <c r="B144" s="30"/>
      <c r="C144" s="30"/>
      <c r="D144" s="43"/>
      <c r="E144" s="44"/>
      <c r="F144" s="33"/>
      <c r="G144" s="33"/>
      <c r="H144" s="712"/>
      <c r="I144" s="713"/>
      <c r="J144" s="216" t="s">
        <v>111</v>
      </c>
      <c r="K144" s="216" t="s">
        <v>134</v>
      </c>
      <c r="L144" s="45"/>
      <c r="M144" s="46"/>
      <c r="N144" s="217" t="s">
        <v>134</v>
      </c>
      <c r="O144" s="45"/>
      <c r="P144" s="46"/>
      <c r="Q144" s="218" t="s">
        <v>135</v>
      </c>
      <c r="R144" s="714">
        <f t="shared" si="1"/>
        <v>0</v>
      </c>
      <c r="S144" s="715"/>
      <c r="T144" s="715"/>
      <c r="U144" s="716"/>
      <c r="V144" s="219" t="s">
        <v>111</v>
      </c>
      <c r="Y144" s="196"/>
    </row>
    <row r="145" spans="1:25" ht="40.200000000000003" hidden="1" customHeight="1" outlineLevel="3">
      <c r="A145" s="204">
        <v>124</v>
      </c>
      <c r="B145" s="30"/>
      <c r="C145" s="30"/>
      <c r="D145" s="43"/>
      <c r="E145" s="44"/>
      <c r="F145" s="33"/>
      <c r="G145" s="33"/>
      <c r="H145" s="712"/>
      <c r="I145" s="713"/>
      <c r="J145" s="216" t="s">
        <v>111</v>
      </c>
      <c r="K145" s="216" t="s">
        <v>134</v>
      </c>
      <c r="L145" s="45"/>
      <c r="M145" s="46"/>
      <c r="N145" s="217" t="s">
        <v>134</v>
      </c>
      <c r="O145" s="45"/>
      <c r="P145" s="46"/>
      <c r="Q145" s="218" t="s">
        <v>135</v>
      </c>
      <c r="R145" s="714">
        <f t="shared" si="1"/>
        <v>0</v>
      </c>
      <c r="S145" s="715"/>
      <c r="T145" s="715"/>
      <c r="U145" s="716"/>
      <c r="V145" s="219" t="s">
        <v>111</v>
      </c>
      <c r="Y145" s="196"/>
    </row>
    <row r="146" spans="1:25" ht="40.200000000000003" hidden="1" customHeight="1" outlineLevel="3">
      <c r="A146" s="204">
        <v>125</v>
      </c>
      <c r="B146" s="30"/>
      <c r="C146" s="30"/>
      <c r="D146" s="43"/>
      <c r="E146" s="44"/>
      <c r="F146" s="33"/>
      <c r="G146" s="33"/>
      <c r="H146" s="712"/>
      <c r="I146" s="713"/>
      <c r="J146" s="216" t="s">
        <v>111</v>
      </c>
      <c r="K146" s="216" t="s">
        <v>134</v>
      </c>
      <c r="L146" s="45"/>
      <c r="M146" s="46"/>
      <c r="N146" s="217" t="s">
        <v>134</v>
      </c>
      <c r="O146" s="45"/>
      <c r="P146" s="46"/>
      <c r="Q146" s="218" t="s">
        <v>135</v>
      </c>
      <c r="R146" s="714">
        <f t="shared" si="1"/>
        <v>0</v>
      </c>
      <c r="S146" s="715"/>
      <c r="T146" s="715"/>
      <c r="U146" s="716"/>
      <c r="V146" s="219" t="s">
        <v>111</v>
      </c>
      <c r="Y146" s="196"/>
    </row>
    <row r="147" spans="1:25" ht="40.200000000000003" hidden="1" customHeight="1" outlineLevel="3">
      <c r="A147" s="204">
        <v>126</v>
      </c>
      <c r="B147" s="30"/>
      <c r="C147" s="30"/>
      <c r="D147" s="43"/>
      <c r="E147" s="44"/>
      <c r="F147" s="33"/>
      <c r="G147" s="33"/>
      <c r="H147" s="712"/>
      <c r="I147" s="713"/>
      <c r="J147" s="216" t="s">
        <v>111</v>
      </c>
      <c r="K147" s="216" t="s">
        <v>134</v>
      </c>
      <c r="L147" s="45"/>
      <c r="M147" s="46"/>
      <c r="N147" s="217" t="s">
        <v>134</v>
      </c>
      <c r="O147" s="45"/>
      <c r="P147" s="46"/>
      <c r="Q147" s="218" t="s">
        <v>135</v>
      </c>
      <c r="R147" s="714">
        <f t="shared" si="1"/>
        <v>0</v>
      </c>
      <c r="S147" s="715"/>
      <c r="T147" s="715"/>
      <c r="U147" s="716"/>
      <c r="V147" s="219" t="s">
        <v>111</v>
      </c>
      <c r="Y147" s="196"/>
    </row>
    <row r="148" spans="1:25" ht="40.200000000000003" hidden="1" customHeight="1" outlineLevel="3">
      <c r="A148" s="204">
        <v>127</v>
      </c>
      <c r="B148" s="30"/>
      <c r="C148" s="30"/>
      <c r="D148" s="43"/>
      <c r="E148" s="44"/>
      <c r="F148" s="33"/>
      <c r="G148" s="33"/>
      <c r="H148" s="712"/>
      <c r="I148" s="713"/>
      <c r="J148" s="216" t="s">
        <v>111</v>
      </c>
      <c r="K148" s="216" t="s">
        <v>134</v>
      </c>
      <c r="L148" s="45"/>
      <c r="M148" s="46"/>
      <c r="N148" s="217" t="s">
        <v>134</v>
      </c>
      <c r="O148" s="45"/>
      <c r="P148" s="46"/>
      <c r="Q148" s="218" t="s">
        <v>135</v>
      </c>
      <c r="R148" s="714">
        <f t="shared" si="1"/>
        <v>0</v>
      </c>
      <c r="S148" s="715"/>
      <c r="T148" s="715"/>
      <c r="U148" s="716"/>
      <c r="V148" s="219" t="s">
        <v>111</v>
      </c>
      <c r="Y148" s="196"/>
    </row>
    <row r="149" spans="1:25" ht="40.200000000000003" hidden="1" customHeight="1" outlineLevel="3">
      <c r="A149" s="204">
        <v>128</v>
      </c>
      <c r="B149" s="30"/>
      <c r="C149" s="30"/>
      <c r="D149" s="43"/>
      <c r="E149" s="44"/>
      <c r="F149" s="33"/>
      <c r="G149" s="33"/>
      <c r="H149" s="712"/>
      <c r="I149" s="713"/>
      <c r="J149" s="216" t="s">
        <v>111</v>
      </c>
      <c r="K149" s="216" t="s">
        <v>134</v>
      </c>
      <c r="L149" s="45"/>
      <c r="M149" s="46"/>
      <c r="N149" s="217" t="s">
        <v>134</v>
      </c>
      <c r="O149" s="45"/>
      <c r="P149" s="46"/>
      <c r="Q149" s="218" t="s">
        <v>135</v>
      </c>
      <c r="R149" s="714">
        <f t="shared" si="1"/>
        <v>0</v>
      </c>
      <c r="S149" s="715"/>
      <c r="T149" s="715"/>
      <c r="U149" s="716"/>
      <c r="V149" s="219" t="s">
        <v>111</v>
      </c>
      <c r="Y149" s="196"/>
    </row>
    <row r="150" spans="1:25" ht="40.200000000000003" hidden="1" customHeight="1" outlineLevel="3">
      <c r="A150" s="204">
        <v>129</v>
      </c>
      <c r="B150" s="30"/>
      <c r="C150" s="30"/>
      <c r="D150" s="43"/>
      <c r="E150" s="44"/>
      <c r="F150" s="33"/>
      <c r="G150" s="33"/>
      <c r="H150" s="712"/>
      <c r="I150" s="713"/>
      <c r="J150" s="216" t="s">
        <v>111</v>
      </c>
      <c r="K150" s="216" t="s">
        <v>134</v>
      </c>
      <c r="L150" s="45"/>
      <c r="M150" s="46"/>
      <c r="N150" s="217" t="s">
        <v>134</v>
      </c>
      <c r="O150" s="45"/>
      <c r="P150" s="46"/>
      <c r="Q150" s="218" t="s">
        <v>135</v>
      </c>
      <c r="R150" s="714">
        <f t="shared" si="1"/>
        <v>0</v>
      </c>
      <c r="S150" s="715"/>
      <c r="T150" s="715"/>
      <c r="U150" s="716"/>
      <c r="V150" s="219" t="s">
        <v>111</v>
      </c>
      <c r="Y150" s="196"/>
    </row>
    <row r="151" spans="1:25" ht="40.200000000000003" hidden="1" customHeight="1" outlineLevel="3">
      <c r="A151" s="204">
        <v>130</v>
      </c>
      <c r="B151" s="30"/>
      <c r="C151" s="30"/>
      <c r="D151" s="43"/>
      <c r="E151" s="44"/>
      <c r="F151" s="33"/>
      <c r="G151" s="33"/>
      <c r="H151" s="712"/>
      <c r="I151" s="713"/>
      <c r="J151" s="216" t="s">
        <v>111</v>
      </c>
      <c r="K151" s="216" t="s">
        <v>134</v>
      </c>
      <c r="L151" s="45"/>
      <c r="M151" s="46"/>
      <c r="N151" s="217" t="s">
        <v>134</v>
      </c>
      <c r="O151" s="45"/>
      <c r="P151" s="46"/>
      <c r="Q151" s="218" t="s">
        <v>135</v>
      </c>
      <c r="R151" s="714">
        <f t="shared" si="1"/>
        <v>0</v>
      </c>
      <c r="S151" s="715"/>
      <c r="T151" s="715"/>
      <c r="U151" s="716"/>
      <c r="V151" s="219" t="s">
        <v>111</v>
      </c>
      <c r="Y151" s="196"/>
    </row>
    <row r="152" spans="1:25" ht="40.200000000000003" hidden="1" customHeight="1" outlineLevel="3">
      <c r="A152" s="204">
        <v>131</v>
      </c>
      <c r="B152" s="30"/>
      <c r="C152" s="30"/>
      <c r="D152" s="43"/>
      <c r="E152" s="44"/>
      <c r="F152" s="33"/>
      <c r="G152" s="33"/>
      <c r="H152" s="712"/>
      <c r="I152" s="713"/>
      <c r="J152" s="216" t="s">
        <v>111</v>
      </c>
      <c r="K152" s="216" t="s">
        <v>134</v>
      </c>
      <c r="L152" s="45"/>
      <c r="M152" s="46"/>
      <c r="N152" s="217" t="s">
        <v>134</v>
      </c>
      <c r="O152" s="45"/>
      <c r="P152" s="46"/>
      <c r="Q152" s="218" t="s">
        <v>135</v>
      </c>
      <c r="R152" s="714">
        <f t="shared" si="1"/>
        <v>0</v>
      </c>
      <c r="S152" s="715"/>
      <c r="T152" s="715"/>
      <c r="U152" s="716"/>
      <c r="V152" s="219" t="s">
        <v>111</v>
      </c>
      <c r="Y152" s="196"/>
    </row>
    <row r="153" spans="1:25" ht="40.200000000000003" hidden="1" customHeight="1" outlineLevel="3">
      <c r="A153" s="204">
        <v>132</v>
      </c>
      <c r="B153" s="30"/>
      <c r="C153" s="30"/>
      <c r="D153" s="43"/>
      <c r="E153" s="44"/>
      <c r="F153" s="33"/>
      <c r="G153" s="33"/>
      <c r="H153" s="712"/>
      <c r="I153" s="713"/>
      <c r="J153" s="216" t="s">
        <v>111</v>
      </c>
      <c r="K153" s="216" t="s">
        <v>134</v>
      </c>
      <c r="L153" s="45"/>
      <c r="M153" s="46"/>
      <c r="N153" s="217" t="s">
        <v>134</v>
      </c>
      <c r="O153" s="45"/>
      <c r="P153" s="46"/>
      <c r="Q153" s="218" t="s">
        <v>135</v>
      </c>
      <c r="R153" s="714">
        <f t="shared" si="1"/>
        <v>0</v>
      </c>
      <c r="S153" s="715"/>
      <c r="T153" s="715"/>
      <c r="U153" s="716"/>
      <c r="V153" s="219" t="s">
        <v>111</v>
      </c>
      <c r="Y153" s="196"/>
    </row>
    <row r="154" spans="1:25" ht="40.200000000000003" hidden="1" customHeight="1" outlineLevel="3">
      <c r="A154" s="204">
        <v>133</v>
      </c>
      <c r="B154" s="30"/>
      <c r="C154" s="30"/>
      <c r="D154" s="43"/>
      <c r="E154" s="44"/>
      <c r="F154" s="33"/>
      <c r="G154" s="33"/>
      <c r="H154" s="712"/>
      <c r="I154" s="713"/>
      <c r="J154" s="216" t="s">
        <v>111</v>
      </c>
      <c r="K154" s="216" t="s">
        <v>134</v>
      </c>
      <c r="L154" s="45"/>
      <c r="M154" s="46"/>
      <c r="N154" s="217" t="s">
        <v>134</v>
      </c>
      <c r="O154" s="45"/>
      <c r="P154" s="46"/>
      <c r="Q154" s="218" t="s">
        <v>135</v>
      </c>
      <c r="R154" s="714">
        <f t="shared" ref="R154:R171" si="2">PRODUCT(H154,L154,O154,)</f>
        <v>0</v>
      </c>
      <c r="S154" s="715"/>
      <c r="T154" s="715"/>
      <c r="U154" s="716"/>
      <c r="V154" s="219" t="s">
        <v>111</v>
      </c>
      <c r="Y154" s="196"/>
    </row>
    <row r="155" spans="1:25" ht="40.200000000000003" hidden="1" customHeight="1" outlineLevel="3">
      <c r="A155" s="204">
        <v>134</v>
      </c>
      <c r="B155" s="30"/>
      <c r="C155" s="30"/>
      <c r="D155" s="43"/>
      <c r="E155" s="44"/>
      <c r="F155" s="33"/>
      <c r="G155" s="33"/>
      <c r="H155" s="712"/>
      <c r="I155" s="713"/>
      <c r="J155" s="216" t="s">
        <v>111</v>
      </c>
      <c r="K155" s="216" t="s">
        <v>134</v>
      </c>
      <c r="L155" s="45"/>
      <c r="M155" s="46"/>
      <c r="N155" s="217" t="s">
        <v>134</v>
      </c>
      <c r="O155" s="45"/>
      <c r="P155" s="46"/>
      <c r="Q155" s="218" t="s">
        <v>135</v>
      </c>
      <c r="R155" s="714">
        <f t="shared" si="2"/>
        <v>0</v>
      </c>
      <c r="S155" s="715"/>
      <c r="T155" s="715"/>
      <c r="U155" s="716"/>
      <c r="V155" s="219" t="s">
        <v>111</v>
      </c>
      <c r="Y155" s="196"/>
    </row>
    <row r="156" spans="1:25" ht="40.200000000000003" hidden="1" customHeight="1" outlineLevel="3">
      <c r="A156" s="204">
        <v>135</v>
      </c>
      <c r="B156" s="30"/>
      <c r="C156" s="30"/>
      <c r="D156" s="43"/>
      <c r="E156" s="44"/>
      <c r="F156" s="33"/>
      <c r="G156" s="33"/>
      <c r="H156" s="712"/>
      <c r="I156" s="713"/>
      <c r="J156" s="216" t="s">
        <v>111</v>
      </c>
      <c r="K156" s="216" t="s">
        <v>134</v>
      </c>
      <c r="L156" s="45"/>
      <c r="M156" s="46"/>
      <c r="N156" s="217" t="s">
        <v>134</v>
      </c>
      <c r="O156" s="45"/>
      <c r="P156" s="46"/>
      <c r="Q156" s="218" t="s">
        <v>135</v>
      </c>
      <c r="R156" s="714">
        <f t="shared" si="2"/>
        <v>0</v>
      </c>
      <c r="S156" s="715"/>
      <c r="T156" s="715"/>
      <c r="U156" s="716"/>
      <c r="V156" s="219" t="s">
        <v>111</v>
      </c>
      <c r="Y156" s="196"/>
    </row>
    <row r="157" spans="1:25" ht="40.200000000000003" hidden="1" customHeight="1" outlineLevel="3">
      <c r="A157" s="204">
        <v>136</v>
      </c>
      <c r="B157" s="30"/>
      <c r="C157" s="30"/>
      <c r="D157" s="43"/>
      <c r="E157" s="44"/>
      <c r="F157" s="33"/>
      <c r="G157" s="33"/>
      <c r="H157" s="712"/>
      <c r="I157" s="713"/>
      <c r="J157" s="216" t="s">
        <v>111</v>
      </c>
      <c r="K157" s="216" t="s">
        <v>134</v>
      </c>
      <c r="L157" s="45"/>
      <c r="M157" s="46"/>
      <c r="N157" s="217" t="s">
        <v>134</v>
      </c>
      <c r="O157" s="45"/>
      <c r="P157" s="46"/>
      <c r="Q157" s="218" t="s">
        <v>135</v>
      </c>
      <c r="R157" s="714">
        <f t="shared" si="2"/>
        <v>0</v>
      </c>
      <c r="S157" s="715"/>
      <c r="T157" s="715"/>
      <c r="U157" s="716"/>
      <c r="V157" s="219" t="s">
        <v>111</v>
      </c>
      <c r="Y157" s="196"/>
    </row>
    <row r="158" spans="1:25" ht="40.200000000000003" hidden="1" customHeight="1" outlineLevel="3">
      <c r="A158" s="204">
        <v>137</v>
      </c>
      <c r="B158" s="30"/>
      <c r="C158" s="30"/>
      <c r="D158" s="43"/>
      <c r="E158" s="44"/>
      <c r="F158" s="33"/>
      <c r="G158" s="33"/>
      <c r="H158" s="712"/>
      <c r="I158" s="713"/>
      <c r="J158" s="216" t="s">
        <v>111</v>
      </c>
      <c r="K158" s="216" t="s">
        <v>134</v>
      </c>
      <c r="L158" s="45"/>
      <c r="M158" s="46"/>
      <c r="N158" s="217" t="s">
        <v>134</v>
      </c>
      <c r="O158" s="45"/>
      <c r="P158" s="46"/>
      <c r="Q158" s="218" t="s">
        <v>135</v>
      </c>
      <c r="R158" s="714">
        <f t="shared" si="2"/>
        <v>0</v>
      </c>
      <c r="S158" s="715"/>
      <c r="T158" s="715"/>
      <c r="U158" s="716"/>
      <c r="V158" s="219" t="s">
        <v>111</v>
      </c>
      <c r="Y158" s="196"/>
    </row>
    <row r="159" spans="1:25" ht="40.200000000000003" hidden="1" customHeight="1" outlineLevel="3">
      <c r="A159" s="204">
        <v>138</v>
      </c>
      <c r="B159" s="30"/>
      <c r="C159" s="30"/>
      <c r="D159" s="43"/>
      <c r="E159" s="44"/>
      <c r="F159" s="33"/>
      <c r="G159" s="33"/>
      <c r="H159" s="712"/>
      <c r="I159" s="713"/>
      <c r="J159" s="216" t="s">
        <v>111</v>
      </c>
      <c r="K159" s="216" t="s">
        <v>134</v>
      </c>
      <c r="L159" s="45"/>
      <c r="M159" s="46"/>
      <c r="N159" s="217" t="s">
        <v>134</v>
      </c>
      <c r="O159" s="45"/>
      <c r="P159" s="46"/>
      <c r="Q159" s="218" t="s">
        <v>135</v>
      </c>
      <c r="R159" s="714">
        <f t="shared" si="2"/>
        <v>0</v>
      </c>
      <c r="S159" s="715"/>
      <c r="T159" s="715"/>
      <c r="U159" s="716"/>
      <c r="V159" s="219" t="s">
        <v>111</v>
      </c>
      <c r="Y159" s="196"/>
    </row>
    <row r="160" spans="1:25" ht="40.200000000000003" hidden="1" customHeight="1" outlineLevel="3">
      <c r="A160" s="204">
        <v>139</v>
      </c>
      <c r="B160" s="30"/>
      <c r="C160" s="30"/>
      <c r="D160" s="43"/>
      <c r="E160" s="44"/>
      <c r="F160" s="33"/>
      <c r="G160" s="33"/>
      <c r="H160" s="712"/>
      <c r="I160" s="713"/>
      <c r="J160" s="216" t="s">
        <v>111</v>
      </c>
      <c r="K160" s="216" t="s">
        <v>134</v>
      </c>
      <c r="L160" s="45"/>
      <c r="M160" s="46"/>
      <c r="N160" s="217" t="s">
        <v>134</v>
      </c>
      <c r="O160" s="45"/>
      <c r="P160" s="46"/>
      <c r="Q160" s="218" t="s">
        <v>135</v>
      </c>
      <c r="R160" s="714">
        <f t="shared" si="2"/>
        <v>0</v>
      </c>
      <c r="S160" s="715"/>
      <c r="T160" s="715"/>
      <c r="U160" s="716"/>
      <c r="V160" s="219" t="s">
        <v>111</v>
      </c>
      <c r="Y160" s="196"/>
    </row>
    <row r="161" spans="1:38" ht="40.200000000000003" hidden="1" customHeight="1" outlineLevel="3">
      <c r="A161" s="204">
        <v>140</v>
      </c>
      <c r="B161" s="30"/>
      <c r="C161" s="30"/>
      <c r="D161" s="43"/>
      <c r="E161" s="44"/>
      <c r="F161" s="33"/>
      <c r="G161" s="33"/>
      <c r="H161" s="712"/>
      <c r="I161" s="713"/>
      <c r="J161" s="216" t="s">
        <v>111</v>
      </c>
      <c r="K161" s="216" t="s">
        <v>134</v>
      </c>
      <c r="L161" s="45"/>
      <c r="M161" s="46"/>
      <c r="N161" s="217" t="s">
        <v>134</v>
      </c>
      <c r="O161" s="45"/>
      <c r="P161" s="46"/>
      <c r="Q161" s="218" t="s">
        <v>135</v>
      </c>
      <c r="R161" s="714">
        <f t="shared" si="2"/>
        <v>0</v>
      </c>
      <c r="S161" s="715"/>
      <c r="T161" s="715"/>
      <c r="U161" s="716"/>
      <c r="V161" s="219" t="s">
        <v>111</v>
      </c>
      <c r="Y161" s="196"/>
    </row>
    <row r="162" spans="1:38" ht="40.200000000000003" hidden="1" customHeight="1" outlineLevel="3">
      <c r="A162" s="204">
        <v>141</v>
      </c>
      <c r="B162" s="30"/>
      <c r="C162" s="30"/>
      <c r="D162" s="43"/>
      <c r="E162" s="44"/>
      <c r="F162" s="33"/>
      <c r="G162" s="33"/>
      <c r="H162" s="712"/>
      <c r="I162" s="713"/>
      <c r="J162" s="216" t="s">
        <v>111</v>
      </c>
      <c r="K162" s="216" t="s">
        <v>134</v>
      </c>
      <c r="L162" s="45"/>
      <c r="M162" s="46"/>
      <c r="N162" s="217" t="s">
        <v>134</v>
      </c>
      <c r="O162" s="45"/>
      <c r="P162" s="46"/>
      <c r="Q162" s="218" t="s">
        <v>135</v>
      </c>
      <c r="R162" s="714">
        <f t="shared" si="2"/>
        <v>0</v>
      </c>
      <c r="S162" s="715"/>
      <c r="T162" s="715"/>
      <c r="U162" s="716"/>
      <c r="V162" s="219" t="s">
        <v>111</v>
      </c>
      <c r="Y162" s="196"/>
    </row>
    <row r="163" spans="1:38" ht="40.200000000000003" hidden="1" customHeight="1" outlineLevel="3">
      <c r="A163" s="204">
        <v>142</v>
      </c>
      <c r="B163" s="30"/>
      <c r="C163" s="30"/>
      <c r="D163" s="43"/>
      <c r="E163" s="44"/>
      <c r="F163" s="33"/>
      <c r="G163" s="33"/>
      <c r="H163" s="712"/>
      <c r="I163" s="713"/>
      <c r="J163" s="216" t="s">
        <v>111</v>
      </c>
      <c r="K163" s="216" t="s">
        <v>134</v>
      </c>
      <c r="L163" s="45"/>
      <c r="M163" s="46"/>
      <c r="N163" s="217" t="s">
        <v>134</v>
      </c>
      <c r="O163" s="45"/>
      <c r="P163" s="46"/>
      <c r="Q163" s="218" t="s">
        <v>135</v>
      </c>
      <c r="R163" s="714">
        <f t="shared" si="2"/>
        <v>0</v>
      </c>
      <c r="S163" s="715"/>
      <c r="T163" s="715"/>
      <c r="U163" s="716"/>
      <c r="V163" s="219" t="s">
        <v>111</v>
      </c>
      <c r="Y163" s="196"/>
    </row>
    <row r="164" spans="1:38" ht="40.200000000000003" hidden="1" customHeight="1" outlineLevel="3">
      <c r="A164" s="204">
        <v>143</v>
      </c>
      <c r="B164" s="30"/>
      <c r="C164" s="30"/>
      <c r="D164" s="43"/>
      <c r="E164" s="44"/>
      <c r="F164" s="33"/>
      <c r="G164" s="33"/>
      <c r="H164" s="712"/>
      <c r="I164" s="713"/>
      <c r="J164" s="216" t="s">
        <v>111</v>
      </c>
      <c r="K164" s="216" t="s">
        <v>134</v>
      </c>
      <c r="L164" s="45"/>
      <c r="M164" s="46"/>
      <c r="N164" s="217" t="s">
        <v>134</v>
      </c>
      <c r="O164" s="45"/>
      <c r="P164" s="46"/>
      <c r="Q164" s="218" t="s">
        <v>135</v>
      </c>
      <c r="R164" s="714">
        <f t="shared" si="2"/>
        <v>0</v>
      </c>
      <c r="S164" s="715"/>
      <c r="T164" s="715"/>
      <c r="U164" s="716"/>
      <c r="V164" s="219" t="s">
        <v>111</v>
      </c>
      <c r="Y164" s="196"/>
    </row>
    <row r="165" spans="1:38" ht="40.200000000000003" hidden="1" customHeight="1" outlineLevel="3">
      <c r="A165" s="204">
        <v>144</v>
      </c>
      <c r="B165" s="30"/>
      <c r="C165" s="30"/>
      <c r="D165" s="43"/>
      <c r="E165" s="44"/>
      <c r="F165" s="33"/>
      <c r="G165" s="33"/>
      <c r="H165" s="712"/>
      <c r="I165" s="713"/>
      <c r="J165" s="216" t="s">
        <v>111</v>
      </c>
      <c r="K165" s="216" t="s">
        <v>134</v>
      </c>
      <c r="L165" s="45"/>
      <c r="M165" s="46"/>
      <c r="N165" s="217" t="s">
        <v>134</v>
      </c>
      <c r="O165" s="45"/>
      <c r="P165" s="46"/>
      <c r="Q165" s="218" t="s">
        <v>135</v>
      </c>
      <c r="R165" s="714">
        <f t="shared" si="2"/>
        <v>0</v>
      </c>
      <c r="S165" s="715"/>
      <c r="T165" s="715"/>
      <c r="U165" s="716"/>
      <c r="V165" s="219" t="s">
        <v>111</v>
      </c>
      <c r="Y165" s="196"/>
    </row>
    <row r="166" spans="1:38" ht="40.200000000000003" hidden="1" customHeight="1" outlineLevel="3">
      <c r="A166" s="204">
        <v>145</v>
      </c>
      <c r="B166" s="30"/>
      <c r="C166" s="30"/>
      <c r="D166" s="43"/>
      <c r="E166" s="44"/>
      <c r="F166" s="33"/>
      <c r="G166" s="33"/>
      <c r="H166" s="712"/>
      <c r="I166" s="713"/>
      <c r="J166" s="216" t="s">
        <v>111</v>
      </c>
      <c r="K166" s="216" t="s">
        <v>134</v>
      </c>
      <c r="L166" s="45"/>
      <c r="M166" s="46"/>
      <c r="N166" s="217" t="s">
        <v>134</v>
      </c>
      <c r="O166" s="45"/>
      <c r="P166" s="46"/>
      <c r="Q166" s="218" t="s">
        <v>135</v>
      </c>
      <c r="R166" s="714">
        <f t="shared" si="2"/>
        <v>0</v>
      </c>
      <c r="S166" s="715"/>
      <c r="T166" s="715"/>
      <c r="U166" s="716"/>
      <c r="V166" s="219" t="s">
        <v>111</v>
      </c>
      <c r="Y166" s="196"/>
    </row>
    <row r="167" spans="1:38" ht="40.200000000000003" hidden="1" customHeight="1" outlineLevel="3">
      <c r="A167" s="204">
        <v>146</v>
      </c>
      <c r="B167" s="30"/>
      <c r="C167" s="30"/>
      <c r="D167" s="43"/>
      <c r="E167" s="44"/>
      <c r="F167" s="33"/>
      <c r="G167" s="33"/>
      <c r="H167" s="712"/>
      <c r="I167" s="713"/>
      <c r="J167" s="216" t="s">
        <v>111</v>
      </c>
      <c r="K167" s="216" t="s">
        <v>134</v>
      </c>
      <c r="L167" s="45"/>
      <c r="M167" s="46"/>
      <c r="N167" s="217" t="s">
        <v>134</v>
      </c>
      <c r="O167" s="45"/>
      <c r="P167" s="46"/>
      <c r="Q167" s="218" t="s">
        <v>135</v>
      </c>
      <c r="R167" s="714">
        <f t="shared" si="2"/>
        <v>0</v>
      </c>
      <c r="S167" s="715"/>
      <c r="T167" s="715"/>
      <c r="U167" s="716"/>
      <c r="V167" s="219" t="s">
        <v>111</v>
      </c>
      <c r="Y167" s="196"/>
    </row>
    <row r="168" spans="1:38" ht="40.200000000000003" hidden="1" customHeight="1" outlineLevel="3">
      <c r="A168" s="204">
        <v>147</v>
      </c>
      <c r="B168" s="30"/>
      <c r="C168" s="30"/>
      <c r="D168" s="43"/>
      <c r="E168" s="44"/>
      <c r="F168" s="33"/>
      <c r="G168" s="33"/>
      <c r="H168" s="712"/>
      <c r="I168" s="713"/>
      <c r="J168" s="216" t="s">
        <v>111</v>
      </c>
      <c r="K168" s="216" t="s">
        <v>134</v>
      </c>
      <c r="L168" s="45"/>
      <c r="M168" s="46"/>
      <c r="N168" s="217" t="s">
        <v>134</v>
      </c>
      <c r="O168" s="45"/>
      <c r="P168" s="46"/>
      <c r="Q168" s="218" t="s">
        <v>135</v>
      </c>
      <c r="R168" s="714">
        <f t="shared" si="2"/>
        <v>0</v>
      </c>
      <c r="S168" s="715"/>
      <c r="T168" s="715"/>
      <c r="U168" s="716"/>
      <c r="V168" s="219" t="s">
        <v>111</v>
      </c>
      <c r="Y168" s="196"/>
    </row>
    <row r="169" spans="1:38" ht="40.200000000000003" hidden="1" customHeight="1" outlineLevel="3">
      <c r="A169" s="204">
        <v>148</v>
      </c>
      <c r="B169" s="30"/>
      <c r="C169" s="30"/>
      <c r="D169" s="43"/>
      <c r="E169" s="44"/>
      <c r="F169" s="33"/>
      <c r="G169" s="33"/>
      <c r="H169" s="712"/>
      <c r="I169" s="713"/>
      <c r="J169" s="216" t="s">
        <v>111</v>
      </c>
      <c r="K169" s="216" t="s">
        <v>134</v>
      </c>
      <c r="L169" s="45"/>
      <c r="M169" s="46"/>
      <c r="N169" s="217" t="s">
        <v>134</v>
      </c>
      <c r="O169" s="45"/>
      <c r="P169" s="46"/>
      <c r="Q169" s="218" t="s">
        <v>135</v>
      </c>
      <c r="R169" s="714">
        <f t="shared" si="2"/>
        <v>0</v>
      </c>
      <c r="S169" s="715"/>
      <c r="T169" s="715"/>
      <c r="U169" s="716"/>
      <c r="V169" s="219" t="s">
        <v>111</v>
      </c>
      <c r="Y169" s="196"/>
    </row>
    <row r="170" spans="1:38" ht="40.200000000000003" hidden="1" customHeight="1" outlineLevel="3">
      <c r="A170" s="204">
        <v>149</v>
      </c>
      <c r="B170" s="30"/>
      <c r="C170" s="30"/>
      <c r="D170" s="43"/>
      <c r="E170" s="44"/>
      <c r="F170" s="33"/>
      <c r="G170" s="33"/>
      <c r="H170" s="712"/>
      <c r="I170" s="713"/>
      <c r="J170" s="216" t="s">
        <v>111</v>
      </c>
      <c r="K170" s="216" t="s">
        <v>134</v>
      </c>
      <c r="L170" s="45"/>
      <c r="M170" s="46"/>
      <c r="N170" s="217" t="s">
        <v>134</v>
      </c>
      <c r="O170" s="45"/>
      <c r="P170" s="46"/>
      <c r="Q170" s="218" t="s">
        <v>135</v>
      </c>
      <c r="R170" s="714">
        <f t="shared" si="2"/>
        <v>0</v>
      </c>
      <c r="S170" s="715"/>
      <c r="T170" s="715"/>
      <c r="U170" s="716"/>
      <c r="V170" s="219" t="s">
        <v>111</v>
      </c>
      <c r="Y170" s="196"/>
    </row>
    <row r="171" spans="1:38" ht="40.200000000000003" hidden="1" customHeight="1" outlineLevel="3" thickBot="1">
      <c r="A171" s="220">
        <v>150</v>
      </c>
      <c r="B171" s="47"/>
      <c r="C171" s="47"/>
      <c r="D171" s="48"/>
      <c r="E171" s="49"/>
      <c r="F171" s="50"/>
      <c r="G171" s="50"/>
      <c r="H171" s="717"/>
      <c r="I171" s="718"/>
      <c r="J171" s="221" t="s">
        <v>111</v>
      </c>
      <c r="K171" s="221" t="s">
        <v>134</v>
      </c>
      <c r="L171" s="51"/>
      <c r="M171" s="52"/>
      <c r="N171" s="222" t="s">
        <v>134</v>
      </c>
      <c r="O171" s="51"/>
      <c r="P171" s="52"/>
      <c r="Q171" s="214" t="s">
        <v>135</v>
      </c>
      <c r="R171" s="719">
        <f t="shared" si="2"/>
        <v>0</v>
      </c>
      <c r="S171" s="720"/>
      <c r="T171" s="720"/>
      <c r="U171" s="721"/>
      <c r="V171" s="223" t="s">
        <v>111</v>
      </c>
      <c r="Y171" s="196"/>
    </row>
    <row r="172" spans="1:38" ht="14.4" collapsed="1" thickBot="1">
      <c r="A172" s="224"/>
      <c r="B172" s="225"/>
      <c r="C172" s="225"/>
      <c r="D172" s="226"/>
      <c r="E172" s="227"/>
      <c r="F172" s="228"/>
      <c r="G172" s="228"/>
      <c r="H172" s="229"/>
      <c r="I172" s="229"/>
      <c r="J172" s="224"/>
      <c r="K172" s="224"/>
      <c r="L172" s="230"/>
      <c r="M172" s="230"/>
      <c r="N172" s="224"/>
      <c r="O172" s="230"/>
      <c r="P172" s="230"/>
      <c r="Q172" s="231"/>
      <c r="R172" s="232"/>
      <c r="S172" s="232"/>
      <c r="T172" s="232"/>
      <c r="U172" s="232"/>
      <c r="V172" s="224"/>
      <c r="Y172" s="196"/>
    </row>
    <row r="173" spans="1:38" s="233" customFormat="1" ht="30" customHeight="1" thickBot="1">
      <c r="A173" s="722" t="s">
        <v>139</v>
      </c>
      <c r="B173" s="723"/>
      <c r="C173" s="723"/>
      <c r="D173" s="723"/>
      <c r="E173" s="723"/>
      <c r="F173" s="723"/>
      <c r="G173" s="723"/>
      <c r="H173" s="723"/>
      <c r="I173" s="723"/>
      <c r="J173" s="723"/>
      <c r="K173" s="723"/>
      <c r="L173" s="723"/>
      <c r="M173" s="723"/>
      <c r="N173" s="723"/>
      <c r="O173" s="723"/>
      <c r="P173" s="723"/>
      <c r="Q173" s="723"/>
      <c r="R173" s="723"/>
      <c r="S173" s="723"/>
      <c r="T173" s="723"/>
      <c r="U173" s="723"/>
      <c r="V173" s="724"/>
      <c r="Z173" s="259"/>
      <c r="AA173" s="270"/>
      <c r="AB173" s="270"/>
      <c r="AC173" s="270"/>
      <c r="AD173" s="270"/>
      <c r="AE173" s="270"/>
      <c r="AF173" s="270"/>
      <c r="AG173" s="270"/>
      <c r="AH173" s="270"/>
      <c r="AI173" s="259"/>
      <c r="AJ173" s="259"/>
      <c r="AK173" s="234"/>
      <c r="AL173" s="234"/>
    </row>
    <row r="174" spans="1:38" s="233" customFormat="1" ht="34.950000000000003" customHeight="1">
      <c r="A174" s="725" t="s">
        <v>140</v>
      </c>
      <c r="B174" s="726"/>
      <c r="C174" s="727" t="s">
        <v>141</v>
      </c>
      <c r="D174" s="728"/>
      <c r="E174" s="235" t="s">
        <v>142</v>
      </c>
      <c r="F174" s="236"/>
      <c r="G174" s="236"/>
      <c r="H174" s="729" t="s">
        <v>143</v>
      </c>
      <c r="I174" s="730"/>
      <c r="J174" s="730"/>
      <c r="K174" s="730"/>
      <c r="L174" s="730"/>
      <c r="M174" s="730"/>
      <c r="N174" s="730"/>
      <c r="O174" s="730"/>
      <c r="P174" s="730"/>
      <c r="Q174" s="730"/>
      <c r="R174" s="730"/>
      <c r="S174" s="730"/>
      <c r="T174" s="730"/>
      <c r="U174" s="730"/>
      <c r="V174" s="731"/>
      <c r="Z174" s="259"/>
      <c r="AA174" s="270"/>
      <c r="AB174" s="270"/>
      <c r="AC174" s="270"/>
      <c r="AD174" s="270"/>
      <c r="AE174" s="270"/>
      <c r="AF174" s="270"/>
      <c r="AG174" s="270"/>
      <c r="AH174" s="270"/>
      <c r="AI174" s="259"/>
      <c r="AJ174" s="259"/>
      <c r="AK174" s="234"/>
      <c r="AL174" s="234"/>
    </row>
    <row r="175" spans="1:38" s="233" customFormat="1" ht="34.950000000000003" customHeight="1" thickBot="1">
      <c r="A175" s="732" t="s">
        <v>144</v>
      </c>
      <c r="B175" s="733"/>
      <c r="C175" s="734" t="str">
        <f>IF(ISERROR(J15-C176),"",J15-C176)</f>
        <v/>
      </c>
      <c r="D175" s="735"/>
      <c r="E175" s="237"/>
      <c r="F175" s="236"/>
      <c r="G175" s="236"/>
      <c r="H175" s="736" t="s">
        <v>140</v>
      </c>
      <c r="I175" s="737"/>
      <c r="J175" s="737"/>
      <c r="K175" s="738" t="s">
        <v>145</v>
      </c>
      <c r="L175" s="738"/>
      <c r="M175" s="738"/>
      <c r="N175" s="738"/>
      <c r="O175" s="738"/>
      <c r="P175" s="738"/>
      <c r="Q175" s="738"/>
      <c r="R175" s="738"/>
      <c r="S175" s="738" t="s">
        <v>142</v>
      </c>
      <c r="T175" s="738"/>
      <c r="U175" s="738"/>
      <c r="V175" s="739"/>
      <c r="Z175" s="259"/>
      <c r="AA175" s="270"/>
      <c r="AB175" s="270"/>
      <c r="AC175" s="270"/>
      <c r="AD175" s="270"/>
      <c r="AE175" s="270"/>
      <c r="AF175" s="270"/>
      <c r="AG175" s="270"/>
      <c r="AH175" s="270"/>
      <c r="AI175" s="259"/>
      <c r="AJ175" s="259"/>
      <c r="AK175" s="234"/>
      <c r="AL175" s="234"/>
    </row>
    <row r="176" spans="1:38" s="233" customFormat="1" ht="34.950000000000003" customHeight="1" thickTop="1" thickBot="1">
      <c r="A176" s="740" t="s">
        <v>146</v>
      </c>
      <c r="B176" s="741"/>
      <c r="C176" s="742" t="str">
        <f>IF('【様式1-1】事業計画書'!E7="✔",AB23,IF('【様式1-1】事業計画書'!E8="✔",AC23,IF('【様式1-1】事業計画書'!E9="✔",AD23,"【様式1-1】の申請種別未選択")))</f>
        <v>【様式1-1】の申請種別未選択</v>
      </c>
      <c r="D176" s="743"/>
      <c r="E176" s="238" t="s">
        <v>147</v>
      </c>
      <c r="F176" s="236"/>
      <c r="G176" s="236"/>
      <c r="H176" s="744" t="s">
        <v>144</v>
      </c>
      <c r="I176" s="745"/>
      <c r="J176" s="745"/>
      <c r="K176" s="746"/>
      <c r="L176" s="746"/>
      <c r="M176" s="746"/>
      <c r="N176" s="746"/>
      <c r="O176" s="746"/>
      <c r="P176" s="746"/>
      <c r="Q176" s="746"/>
      <c r="R176" s="746"/>
      <c r="S176" s="747"/>
      <c r="T176" s="747"/>
      <c r="U176" s="747"/>
      <c r="V176" s="748"/>
      <c r="Z176" s="259"/>
      <c r="AA176" s="270"/>
      <c r="AB176" s="270"/>
      <c r="AC176" s="270"/>
      <c r="AD176" s="270"/>
      <c r="AE176" s="270"/>
      <c r="AF176" s="270"/>
      <c r="AG176" s="270"/>
      <c r="AH176" s="270"/>
      <c r="AI176" s="259"/>
      <c r="AJ176" s="259"/>
      <c r="AK176" s="234"/>
      <c r="AL176" s="234"/>
    </row>
    <row r="177" spans="1:38" s="233" customFormat="1" ht="34.950000000000003" customHeight="1" thickTop="1">
      <c r="A177" s="758" t="s">
        <v>148</v>
      </c>
      <c r="B177" s="759"/>
      <c r="C177" s="760"/>
      <c r="D177" s="761"/>
      <c r="E177" s="239"/>
      <c r="F177" s="240"/>
      <c r="G177" s="240"/>
      <c r="H177" s="744" t="s">
        <v>148</v>
      </c>
      <c r="I177" s="745"/>
      <c r="J177" s="745"/>
      <c r="K177" s="746"/>
      <c r="L177" s="746"/>
      <c r="M177" s="746"/>
      <c r="N177" s="746"/>
      <c r="O177" s="746"/>
      <c r="P177" s="746"/>
      <c r="Q177" s="746"/>
      <c r="R177" s="746"/>
      <c r="S177" s="747"/>
      <c r="T177" s="747"/>
      <c r="U177" s="747"/>
      <c r="V177" s="748"/>
      <c r="Z177" s="259"/>
      <c r="AA177" s="270"/>
      <c r="AB177" s="270"/>
      <c r="AC177" s="270"/>
      <c r="AD177" s="270"/>
      <c r="AE177" s="270"/>
      <c r="AF177" s="270"/>
      <c r="AG177" s="270"/>
      <c r="AH177" s="270"/>
      <c r="AI177" s="259"/>
      <c r="AJ177" s="259"/>
      <c r="AK177" s="234"/>
      <c r="AL177" s="234"/>
    </row>
    <row r="178" spans="1:38" s="233" customFormat="1" ht="34.950000000000003" customHeight="1">
      <c r="A178" s="762" t="s">
        <v>149</v>
      </c>
      <c r="B178" s="763"/>
      <c r="C178" s="764"/>
      <c r="D178" s="765"/>
      <c r="E178" s="241"/>
      <c r="F178" s="240"/>
      <c r="G178" s="240"/>
      <c r="H178" s="744" t="s">
        <v>149</v>
      </c>
      <c r="I178" s="745"/>
      <c r="J178" s="745"/>
      <c r="K178" s="746"/>
      <c r="L178" s="746"/>
      <c r="M178" s="746"/>
      <c r="N178" s="746"/>
      <c r="O178" s="746"/>
      <c r="P178" s="746"/>
      <c r="Q178" s="746"/>
      <c r="R178" s="746"/>
      <c r="S178" s="747" t="s">
        <v>150</v>
      </c>
      <c r="T178" s="747"/>
      <c r="U178" s="747"/>
      <c r="V178" s="748"/>
      <c r="Z178" s="259"/>
      <c r="AA178" s="270"/>
      <c r="AB178" s="270"/>
      <c r="AC178" s="270"/>
      <c r="AD178" s="270"/>
      <c r="AE178" s="270"/>
      <c r="AF178" s="270"/>
      <c r="AG178" s="270"/>
      <c r="AH178" s="270"/>
      <c r="AI178" s="259"/>
      <c r="AJ178" s="259"/>
      <c r="AK178" s="234"/>
      <c r="AL178" s="234"/>
    </row>
    <row r="179" spans="1:38" s="233" customFormat="1" ht="34.950000000000003" customHeight="1" thickBot="1">
      <c r="A179" s="749" t="s">
        <v>151</v>
      </c>
      <c r="B179" s="750"/>
      <c r="C179" s="751">
        <f>SUM(C175:C178)</f>
        <v>0</v>
      </c>
      <c r="D179" s="752"/>
      <c r="E179" s="242"/>
      <c r="F179" s="240"/>
      <c r="G179" s="240"/>
      <c r="H179" s="753" t="s">
        <v>151</v>
      </c>
      <c r="I179" s="754"/>
      <c r="J179" s="754"/>
      <c r="K179" s="755">
        <f>SUM(K176:R178)</f>
        <v>0</v>
      </c>
      <c r="L179" s="755"/>
      <c r="M179" s="755"/>
      <c r="N179" s="755"/>
      <c r="O179" s="755"/>
      <c r="P179" s="755"/>
      <c r="Q179" s="755"/>
      <c r="R179" s="755"/>
      <c r="S179" s="756"/>
      <c r="T179" s="756"/>
      <c r="U179" s="756"/>
      <c r="V179" s="757"/>
      <c r="Z179" s="259"/>
      <c r="AA179" s="270"/>
      <c r="AB179" s="270"/>
      <c r="AC179" s="270"/>
      <c r="AD179" s="270"/>
      <c r="AE179" s="270"/>
      <c r="AF179" s="270"/>
      <c r="AG179" s="270"/>
      <c r="AH179" s="270"/>
      <c r="AI179" s="259"/>
      <c r="AJ179" s="259"/>
      <c r="AK179" s="234"/>
      <c r="AL179" s="234"/>
    </row>
    <row r="180" spans="1:38" ht="19.95" customHeight="1">
      <c r="A180" s="243"/>
      <c r="B180" s="243"/>
      <c r="C180" s="243"/>
      <c r="D180" s="243"/>
      <c r="E180" s="243"/>
      <c r="F180" s="243"/>
      <c r="G180" s="243"/>
      <c r="H180" s="177" t="s">
        <v>152</v>
      </c>
      <c r="I180" s="177"/>
      <c r="J180" s="177"/>
      <c r="K180" s="177"/>
      <c r="L180" s="177"/>
      <c r="M180" s="177"/>
      <c r="N180" s="177"/>
      <c r="O180" s="177"/>
      <c r="P180" s="177"/>
      <c r="Q180" s="177"/>
      <c r="R180" s="177"/>
      <c r="S180" s="177"/>
      <c r="T180" s="177"/>
      <c r="U180" s="244"/>
      <c r="V180" s="177"/>
      <c r="X180" s="187"/>
      <c r="Y180" s="187"/>
    </row>
    <row r="181" spans="1:38" ht="19.95" customHeight="1">
      <c r="A181" s="243"/>
      <c r="B181" s="243"/>
      <c r="C181" s="243"/>
      <c r="D181" s="243"/>
      <c r="E181" s="243"/>
      <c r="F181" s="243"/>
      <c r="G181" s="243"/>
      <c r="H181" s="177" t="s">
        <v>153</v>
      </c>
      <c r="I181" s="177"/>
      <c r="J181" s="177"/>
      <c r="K181" s="177"/>
      <c r="L181" s="177"/>
      <c r="M181" s="177"/>
      <c r="N181" s="177"/>
      <c r="O181" s="177"/>
      <c r="P181" s="177"/>
      <c r="Q181" s="177"/>
      <c r="R181" s="177"/>
      <c r="S181" s="177"/>
      <c r="T181" s="177"/>
      <c r="U181" s="244"/>
      <c r="V181" s="177"/>
      <c r="W181" s="245"/>
      <c r="X181" s="187"/>
      <c r="Y181" s="187"/>
    </row>
    <row r="182" spans="1:38" ht="19.95" customHeight="1" thickBot="1">
      <c r="A182" s="246" t="s">
        <v>154</v>
      </c>
      <c r="B182" s="247"/>
      <c r="C182" s="247"/>
      <c r="D182" s="247"/>
      <c r="E182" s="247"/>
      <c r="F182" s="247"/>
      <c r="G182" s="247"/>
      <c r="H182" s="248"/>
      <c r="I182" s="248"/>
      <c r="J182" s="248"/>
      <c r="K182" s="248"/>
      <c r="L182" s="248"/>
      <c r="M182" s="248"/>
      <c r="N182" s="248"/>
      <c r="O182" s="248"/>
      <c r="P182" s="248"/>
      <c r="Q182" s="248"/>
      <c r="R182" s="248"/>
      <c r="S182" s="248"/>
      <c r="T182" s="248"/>
      <c r="U182" s="249"/>
      <c r="V182" s="248"/>
      <c r="W182" s="245"/>
      <c r="Y182" s="193"/>
      <c r="Z182" s="285"/>
      <c r="AB182" s="271"/>
    </row>
    <row r="183" spans="1:38" ht="19.95" customHeight="1">
      <c r="A183" s="243"/>
      <c r="B183" s="243"/>
      <c r="C183" s="243"/>
      <c r="D183" s="243"/>
      <c r="E183" s="243"/>
      <c r="F183" s="243"/>
      <c r="G183" s="243"/>
      <c r="H183" s="177"/>
      <c r="I183" s="177"/>
      <c r="J183" s="177"/>
      <c r="K183" s="177"/>
      <c r="L183" s="177"/>
      <c r="M183" s="177"/>
      <c r="N183" s="177"/>
      <c r="O183" s="177"/>
      <c r="P183" s="177"/>
      <c r="Q183" s="177"/>
      <c r="R183" s="177"/>
      <c r="S183" s="177"/>
      <c r="T183" s="177"/>
      <c r="U183" s="244"/>
      <c r="V183" s="177"/>
      <c r="W183" s="245"/>
      <c r="Y183" s="193"/>
      <c r="Z183" s="285"/>
      <c r="AB183" s="271"/>
    </row>
    <row r="184" spans="1:38" s="254" customFormat="1" ht="25.2" customHeight="1">
      <c r="A184" s="250"/>
      <c r="B184" s="250"/>
      <c r="C184" s="250"/>
      <c r="D184" s="250"/>
      <c r="E184" s="250"/>
      <c r="F184" s="250"/>
      <c r="G184" s="250"/>
      <c r="H184" s="251"/>
      <c r="I184" s="251"/>
      <c r="J184" s="251"/>
      <c r="K184" s="251"/>
      <c r="L184" s="251"/>
      <c r="M184" s="251"/>
      <c r="N184" s="251"/>
      <c r="O184" s="251"/>
      <c r="P184" s="251"/>
      <c r="Q184" s="251"/>
      <c r="R184" s="251"/>
      <c r="S184" s="251"/>
      <c r="T184" s="251"/>
      <c r="U184" s="252"/>
      <c r="V184" s="251"/>
      <c r="W184" s="253"/>
      <c r="Y184" s="255"/>
      <c r="Z184" s="286"/>
      <c r="AA184" s="288"/>
      <c r="AB184" s="289" t="s">
        <v>155</v>
      </c>
      <c r="AC184" s="289" t="s">
        <v>156</v>
      </c>
      <c r="AD184" s="289" t="s">
        <v>259</v>
      </c>
      <c r="AE184" s="289" t="s">
        <v>260</v>
      </c>
      <c r="AF184" s="289" t="s">
        <v>157</v>
      </c>
      <c r="AG184" s="290" t="s">
        <v>158</v>
      </c>
      <c r="AH184" s="287"/>
      <c r="AI184" s="260"/>
      <c r="AJ184" s="260"/>
      <c r="AK184" s="256"/>
      <c r="AL184" s="256"/>
    </row>
    <row r="185" spans="1:38" ht="25.2" customHeight="1">
      <c r="W185" s="245"/>
      <c r="Y185" s="193"/>
      <c r="Z185" s="285"/>
      <c r="AA185" s="291" t="s">
        <v>93</v>
      </c>
      <c r="AB185" s="292">
        <f>SUMIFS($R$22:$R$171,$B$22:$B$171,AB$184,$C$22:$C$171,$AA185)</f>
        <v>0</v>
      </c>
      <c r="AC185" s="293"/>
      <c r="AD185" s="293"/>
      <c r="AE185" s="293"/>
      <c r="AF185" s="294"/>
      <c r="AG185" s="295">
        <f>SUM(AB185:AF185)</f>
        <v>0</v>
      </c>
    </row>
    <row r="186" spans="1:38" ht="25.2" customHeight="1">
      <c r="W186" s="245"/>
      <c r="Y186" s="193"/>
      <c r="Z186" s="285"/>
      <c r="AA186" s="291" t="s">
        <v>99</v>
      </c>
      <c r="AB186" s="292">
        <f t="shared" ref="AB186:AB192" si="3">SUMIFS($R$22:$R$171,$B$22:$B$171,AB$184,$C$22:$C$171,$AA186)</f>
        <v>0</v>
      </c>
      <c r="AC186" s="293"/>
      <c r="AD186" s="293"/>
      <c r="AE186" s="293"/>
      <c r="AF186" s="294"/>
      <c r="AG186" s="295">
        <f t="shared" ref="AG186:AG197" si="4">SUM(AB186:AF186)</f>
        <v>0</v>
      </c>
    </row>
    <row r="187" spans="1:38" ht="25.2" customHeight="1">
      <c r="W187" s="245"/>
      <c r="Y187" s="193"/>
      <c r="Z187" s="285"/>
      <c r="AA187" s="291" t="s">
        <v>101</v>
      </c>
      <c r="AB187" s="292">
        <f t="shared" si="3"/>
        <v>0</v>
      </c>
      <c r="AC187" s="293"/>
      <c r="AD187" s="293"/>
      <c r="AE187" s="293"/>
      <c r="AF187" s="294"/>
      <c r="AG187" s="295">
        <f t="shared" si="4"/>
        <v>0</v>
      </c>
    </row>
    <row r="188" spans="1:38" ht="25.2" customHeight="1">
      <c r="Y188" s="193"/>
      <c r="Z188" s="285"/>
      <c r="AA188" s="291" t="s">
        <v>102</v>
      </c>
      <c r="AB188" s="292">
        <f t="shared" si="3"/>
        <v>0</v>
      </c>
      <c r="AC188" s="293"/>
      <c r="AD188" s="293"/>
      <c r="AE188" s="293"/>
      <c r="AF188" s="294"/>
      <c r="AG188" s="295">
        <f t="shared" si="4"/>
        <v>0</v>
      </c>
    </row>
    <row r="189" spans="1:38" ht="25.2" customHeight="1">
      <c r="Y189" s="193"/>
      <c r="Z189" s="285"/>
      <c r="AA189" s="291" t="s">
        <v>103</v>
      </c>
      <c r="AB189" s="292">
        <f t="shared" si="3"/>
        <v>0</v>
      </c>
      <c r="AC189" s="293"/>
      <c r="AD189" s="293"/>
      <c r="AE189" s="293"/>
      <c r="AF189" s="294"/>
      <c r="AG189" s="295">
        <f t="shared" si="4"/>
        <v>0</v>
      </c>
    </row>
    <row r="190" spans="1:38" ht="25.2" customHeight="1">
      <c r="Y190" s="193"/>
      <c r="Z190" s="285"/>
      <c r="AA190" s="291" t="s">
        <v>97</v>
      </c>
      <c r="AB190" s="292">
        <f t="shared" si="3"/>
        <v>0</v>
      </c>
      <c r="AC190" s="293"/>
      <c r="AD190" s="293"/>
      <c r="AE190" s="293"/>
      <c r="AF190" s="294"/>
      <c r="AG190" s="295">
        <f t="shared" si="4"/>
        <v>0</v>
      </c>
    </row>
    <row r="191" spans="1:38" ht="25.2" customHeight="1">
      <c r="Y191" s="193"/>
      <c r="Z191" s="285"/>
      <c r="AA191" s="291" t="s">
        <v>105</v>
      </c>
      <c r="AB191" s="292">
        <f t="shared" si="3"/>
        <v>0</v>
      </c>
      <c r="AC191" s="293"/>
      <c r="AD191" s="293"/>
      <c r="AE191" s="293"/>
      <c r="AF191" s="294"/>
      <c r="AG191" s="295">
        <f t="shared" si="4"/>
        <v>0</v>
      </c>
    </row>
    <row r="192" spans="1:38" ht="25.2" customHeight="1">
      <c r="AA192" s="291" t="s">
        <v>108</v>
      </c>
      <c r="AB192" s="292">
        <f t="shared" si="3"/>
        <v>0</v>
      </c>
      <c r="AC192" s="293"/>
      <c r="AD192" s="293"/>
      <c r="AE192" s="293"/>
      <c r="AF192" s="294"/>
      <c r="AG192" s="295">
        <f t="shared" si="4"/>
        <v>0</v>
      </c>
    </row>
    <row r="193" spans="1:33" ht="25.2" customHeight="1">
      <c r="AA193" s="296" t="s">
        <v>94</v>
      </c>
      <c r="AB193" s="293"/>
      <c r="AC193" s="292">
        <f>SUMIFS($R$22:$R$171,$B$22:$B$171,AC$184,$C$22:$C$171,$AA193)</f>
        <v>0</v>
      </c>
      <c r="AD193" s="293"/>
      <c r="AE193" s="293"/>
      <c r="AF193" s="294"/>
      <c r="AG193" s="295">
        <f t="shared" si="4"/>
        <v>0</v>
      </c>
    </row>
    <row r="194" spans="1:33" ht="25.2" customHeight="1">
      <c r="AA194" s="296" t="s">
        <v>100</v>
      </c>
      <c r="AB194" s="293"/>
      <c r="AC194" s="292">
        <f>SUMIFS($R$22:$R$171,$B$22:$B$171,AC$184,$C$22:$C$171,$AA194)</f>
        <v>0</v>
      </c>
      <c r="AD194" s="293"/>
      <c r="AE194" s="293"/>
      <c r="AF194" s="294"/>
      <c r="AG194" s="295">
        <f t="shared" si="4"/>
        <v>0</v>
      </c>
    </row>
    <row r="195" spans="1:33" ht="25.2" customHeight="1">
      <c r="AA195" s="296" t="s">
        <v>95</v>
      </c>
      <c r="AB195" s="293"/>
      <c r="AC195" s="293"/>
      <c r="AD195" s="292">
        <f>SUMIFS($R$22:$R$171,$B$22:$B$171,AD$184,$C$22:$C$171,$AA195)</f>
        <v>0</v>
      </c>
      <c r="AE195" s="292">
        <f>SUMIFS($R$22:$R$171,$B$22:$B$171,AE$184,$C$22:$C$171,$AA195)</f>
        <v>0</v>
      </c>
      <c r="AF195" s="294"/>
      <c r="AG195" s="295">
        <f t="shared" si="4"/>
        <v>0</v>
      </c>
    </row>
    <row r="196" spans="1:33" ht="25.2" customHeight="1">
      <c r="AA196" s="296" t="s">
        <v>292</v>
      </c>
      <c r="AB196" s="293"/>
      <c r="AC196" s="293"/>
      <c r="AD196" s="293"/>
      <c r="AE196" s="292">
        <f>SUMIFS($R$22:$R$171,$B$22:$B$171,AE$184,$C$22:$C$171,$AA196)</f>
        <v>0</v>
      </c>
      <c r="AF196" s="297"/>
      <c r="AG196" s="295"/>
    </row>
    <row r="197" spans="1:33" ht="25.2" customHeight="1" thickBot="1">
      <c r="Y197" s="53"/>
      <c r="AA197" s="296" t="s">
        <v>96</v>
      </c>
      <c r="AB197" s="293"/>
      <c r="AC197" s="293"/>
      <c r="AD197" s="293"/>
      <c r="AE197" s="298"/>
      <c r="AF197" s="299">
        <f>SUMIFS($R$22:$R$171,$B$22:$B$171,AF$184,$C$22:$C$171,$AA197)</f>
        <v>0</v>
      </c>
      <c r="AG197" s="295">
        <f t="shared" si="4"/>
        <v>0</v>
      </c>
    </row>
    <row r="198" spans="1:33" ht="25.2" customHeight="1" thickTop="1">
      <c r="Y198" s="53"/>
      <c r="AA198" s="300" t="s">
        <v>158</v>
      </c>
      <c r="AB198" s="301">
        <f>SUM(AB185:AB197)</f>
        <v>0</v>
      </c>
      <c r="AC198" s="301">
        <f>SUM(AC185:AC197)</f>
        <v>0</v>
      </c>
      <c r="AD198" s="301">
        <f>SUM(AD185:AD197)</f>
        <v>0</v>
      </c>
      <c r="AE198" s="301">
        <f>SUM(AE185:AE197)</f>
        <v>0</v>
      </c>
      <c r="AF198" s="301">
        <f>SUM(AF185:AF197)</f>
        <v>0</v>
      </c>
      <c r="AG198" s="302">
        <f>SUM(AB198:AF198)</f>
        <v>0</v>
      </c>
    </row>
    <row r="199" spans="1:33" ht="25.2" customHeight="1">
      <c r="Y199" s="53"/>
      <c r="AA199" s="291" t="s">
        <v>261</v>
      </c>
      <c r="AB199" s="303" t="e">
        <f>AB198/$AG$198</f>
        <v>#DIV/0!</v>
      </c>
      <c r="AC199" s="303" t="e">
        <f t="shared" ref="AC199:AG199" si="5">AC198/$AG$198</f>
        <v>#DIV/0!</v>
      </c>
      <c r="AD199" s="303" t="e">
        <f t="shared" si="5"/>
        <v>#DIV/0!</v>
      </c>
      <c r="AE199" s="303" t="e">
        <f t="shared" si="5"/>
        <v>#DIV/0!</v>
      </c>
      <c r="AF199" s="304" t="e">
        <f t="shared" si="5"/>
        <v>#DIV/0!</v>
      </c>
      <c r="AG199" s="305" t="e">
        <f t="shared" si="5"/>
        <v>#DIV/0!</v>
      </c>
    </row>
    <row r="200" spans="1:33" ht="25.2" customHeight="1">
      <c r="Y200" s="53"/>
      <c r="AC200" s="272"/>
    </row>
    <row r="201" spans="1:33" ht="25.2" customHeight="1">
      <c r="Y201" s="53"/>
      <c r="AC201" s="272"/>
    </row>
    <row r="202" spans="1:33" ht="25.2" customHeight="1">
      <c r="Y202" s="53"/>
      <c r="AC202" s="272"/>
    </row>
    <row r="203" spans="1:33" ht="25.2" customHeight="1">
      <c r="Y203" s="53"/>
      <c r="AC203" s="272"/>
    </row>
    <row r="204" spans="1:33" ht="25.2" customHeight="1">
      <c r="Y204" s="53"/>
      <c r="AC204" s="272"/>
    </row>
    <row r="205" spans="1:33">
      <c r="AC205" s="272"/>
    </row>
    <row r="206" spans="1:33">
      <c r="A206" s="172"/>
      <c r="AC206" s="272"/>
    </row>
    <row r="207" spans="1:33">
      <c r="A207" s="172"/>
      <c r="AC207" s="272"/>
    </row>
    <row r="208" spans="1:33">
      <c r="A208" s="172"/>
      <c r="AC208" s="272"/>
    </row>
    <row r="209" spans="1:1">
      <c r="A209" s="172"/>
    </row>
    <row r="225" spans="1:38" s="172" customFormat="1">
      <c r="A225" s="171"/>
      <c r="F225" s="171"/>
      <c r="I225" s="171"/>
      <c r="J225" s="171"/>
      <c r="O225" s="171"/>
      <c r="P225" s="171"/>
      <c r="S225" s="171"/>
      <c r="T225" s="171"/>
      <c r="U225" s="173"/>
      <c r="V225" s="196"/>
      <c r="W225" s="171"/>
      <c r="X225" s="171"/>
      <c r="Y225" s="171"/>
      <c r="Z225" s="257"/>
      <c r="AA225" s="261"/>
      <c r="AB225" s="261"/>
      <c r="AC225" s="261"/>
      <c r="AD225" s="261"/>
      <c r="AE225" s="261"/>
      <c r="AF225" s="261"/>
      <c r="AG225" s="261"/>
      <c r="AH225" s="261"/>
      <c r="AI225" s="257"/>
      <c r="AJ225" s="257"/>
      <c r="AK225" s="175"/>
      <c r="AL225" s="175"/>
    </row>
    <row r="226" spans="1:38" s="172" customFormat="1">
      <c r="A226" s="171"/>
      <c r="F226" s="171"/>
      <c r="I226" s="171"/>
      <c r="J226" s="171"/>
      <c r="O226" s="171"/>
      <c r="P226" s="171"/>
      <c r="S226" s="171"/>
      <c r="T226" s="171"/>
      <c r="U226" s="173"/>
      <c r="V226" s="196"/>
      <c r="W226" s="171"/>
      <c r="X226" s="171"/>
      <c r="Y226" s="171"/>
      <c r="Z226" s="257"/>
      <c r="AA226" s="261"/>
      <c r="AB226" s="261"/>
      <c r="AC226" s="261"/>
      <c r="AD226" s="261"/>
      <c r="AE226" s="261"/>
      <c r="AF226" s="261"/>
      <c r="AG226" s="261"/>
      <c r="AH226" s="261"/>
      <c r="AI226" s="257"/>
      <c r="AJ226" s="257"/>
      <c r="AK226" s="175"/>
      <c r="AL226" s="175"/>
    </row>
    <row r="227" spans="1:38" s="172" customFormat="1">
      <c r="A227" s="171"/>
      <c r="F227" s="171"/>
      <c r="I227" s="171"/>
      <c r="J227" s="171"/>
      <c r="O227" s="171"/>
      <c r="P227" s="171"/>
      <c r="S227" s="171"/>
      <c r="T227" s="171"/>
      <c r="U227" s="173"/>
      <c r="V227" s="196"/>
      <c r="W227" s="171"/>
      <c r="X227" s="171"/>
      <c r="Y227" s="171"/>
      <c r="Z227" s="257"/>
      <c r="AA227" s="261"/>
      <c r="AB227" s="261"/>
      <c r="AC227" s="261"/>
      <c r="AD227" s="261"/>
      <c r="AE227" s="261"/>
      <c r="AF227" s="261"/>
      <c r="AG227" s="261"/>
      <c r="AH227" s="261"/>
      <c r="AI227" s="257"/>
      <c r="AJ227" s="257"/>
      <c r="AK227" s="175"/>
      <c r="AL227" s="175"/>
    </row>
    <row r="228" spans="1:38" s="172" customFormat="1">
      <c r="A228" s="171"/>
      <c r="F228" s="171"/>
      <c r="I228" s="171"/>
      <c r="J228" s="171"/>
      <c r="O228" s="171"/>
      <c r="P228" s="171"/>
      <c r="S228" s="171"/>
      <c r="T228" s="171"/>
      <c r="U228" s="173"/>
      <c r="V228" s="196"/>
      <c r="W228" s="171"/>
      <c r="X228" s="171"/>
      <c r="Y228" s="171"/>
      <c r="Z228" s="257"/>
      <c r="AA228" s="261"/>
      <c r="AB228" s="261"/>
      <c r="AC228" s="261"/>
      <c r="AD228" s="261"/>
      <c r="AE228" s="261"/>
      <c r="AF228" s="261"/>
      <c r="AG228" s="261"/>
      <c r="AH228" s="261"/>
      <c r="AI228" s="257"/>
      <c r="AJ228" s="257"/>
      <c r="AK228" s="175"/>
      <c r="AL228" s="175"/>
    </row>
  </sheetData>
  <sheetProtection algorithmName="SHA-512" hashValue="BwWo2qGfepk3xAc+0SUEuSVoUMuhmCAYokx4s+Ojwsz80ufsdj/rVROV1E5fVbxrZU0CfBzsa8a0vWgRAt5x1w==" saltValue="kxyDG887lK12aMQYp4/t9A==" spinCount="100000" sheet="1" formatCells="0" formatColumns="0" formatRows="0"/>
  <mergeCells count="388">
    <mergeCell ref="A179:B179"/>
    <mergeCell ref="C179:D179"/>
    <mergeCell ref="H179:J179"/>
    <mergeCell ref="K179:R179"/>
    <mergeCell ref="S179:V179"/>
    <mergeCell ref="A177:B177"/>
    <mergeCell ref="C177:D177"/>
    <mergeCell ref="H177:J177"/>
    <mergeCell ref="K177:R177"/>
    <mergeCell ref="S177:V177"/>
    <mergeCell ref="A178:B178"/>
    <mergeCell ref="C178:D178"/>
    <mergeCell ref="H178:J178"/>
    <mergeCell ref="K178:R178"/>
    <mergeCell ref="S178:V178"/>
    <mergeCell ref="A175:B175"/>
    <mergeCell ref="C175:D175"/>
    <mergeCell ref="H175:J175"/>
    <mergeCell ref="K175:R175"/>
    <mergeCell ref="S175:V175"/>
    <mergeCell ref="A176:B176"/>
    <mergeCell ref="C176:D176"/>
    <mergeCell ref="H176:J176"/>
    <mergeCell ref="K176:R176"/>
    <mergeCell ref="S176:V176"/>
    <mergeCell ref="H170:I170"/>
    <mergeCell ref="R170:U170"/>
    <mergeCell ref="H171:I171"/>
    <mergeCell ref="R171:U171"/>
    <mergeCell ref="A173:V173"/>
    <mergeCell ref="A174:B174"/>
    <mergeCell ref="C174:D174"/>
    <mergeCell ref="H174:V174"/>
    <mergeCell ref="H167:I167"/>
    <mergeCell ref="R167:U167"/>
    <mergeCell ref="H168:I168"/>
    <mergeCell ref="R168:U168"/>
    <mergeCell ref="H169:I169"/>
    <mergeCell ref="R169:U169"/>
    <mergeCell ref="H164:I164"/>
    <mergeCell ref="R164:U164"/>
    <mergeCell ref="H165:I165"/>
    <mergeCell ref="R165:U165"/>
    <mergeCell ref="H166:I166"/>
    <mergeCell ref="R166:U166"/>
    <mergeCell ref="H161:I161"/>
    <mergeCell ref="R161:U161"/>
    <mergeCell ref="H162:I162"/>
    <mergeCell ref="R162:U162"/>
    <mergeCell ref="H163:I163"/>
    <mergeCell ref="R163:U163"/>
    <mergeCell ref="H158:I158"/>
    <mergeCell ref="R158:U158"/>
    <mergeCell ref="H159:I159"/>
    <mergeCell ref="R159:U159"/>
    <mergeCell ref="H160:I160"/>
    <mergeCell ref="R160:U160"/>
    <mergeCell ref="H155:I155"/>
    <mergeCell ref="R155:U155"/>
    <mergeCell ref="H156:I156"/>
    <mergeCell ref="R156:U156"/>
    <mergeCell ref="H157:I157"/>
    <mergeCell ref="R157:U157"/>
    <mergeCell ref="H152:I152"/>
    <mergeCell ref="R152:U152"/>
    <mergeCell ref="H153:I153"/>
    <mergeCell ref="R153:U153"/>
    <mergeCell ref="H154:I154"/>
    <mergeCell ref="R154:U154"/>
    <mergeCell ref="H149:I149"/>
    <mergeCell ref="R149:U149"/>
    <mergeCell ref="H150:I150"/>
    <mergeCell ref="R150:U150"/>
    <mergeCell ref="H151:I151"/>
    <mergeCell ref="R151:U151"/>
    <mergeCell ref="H146:I146"/>
    <mergeCell ref="R146:U146"/>
    <mergeCell ref="H147:I147"/>
    <mergeCell ref="R147:U147"/>
    <mergeCell ref="H148:I148"/>
    <mergeCell ref="R148:U148"/>
    <mergeCell ref="H143:I143"/>
    <mergeCell ref="R143:U143"/>
    <mergeCell ref="H144:I144"/>
    <mergeCell ref="R144:U144"/>
    <mergeCell ref="H145:I145"/>
    <mergeCell ref="R145:U145"/>
    <mergeCell ref="H140:I140"/>
    <mergeCell ref="R140:U140"/>
    <mergeCell ref="H141:I141"/>
    <mergeCell ref="R141:U141"/>
    <mergeCell ref="H142:I142"/>
    <mergeCell ref="R142:U142"/>
    <mergeCell ref="H137:I137"/>
    <mergeCell ref="R137:U137"/>
    <mergeCell ref="H138:I138"/>
    <mergeCell ref="R138:U138"/>
    <mergeCell ref="H139:I139"/>
    <mergeCell ref="R139:U139"/>
    <mergeCell ref="H134:I134"/>
    <mergeCell ref="R134:U134"/>
    <mergeCell ref="H135:I135"/>
    <mergeCell ref="R135:U135"/>
    <mergeCell ref="H136:I136"/>
    <mergeCell ref="R136:U136"/>
    <mergeCell ref="H131:I131"/>
    <mergeCell ref="R131:U131"/>
    <mergeCell ref="H132:I132"/>
    <mergeCell ref="R132:U132"/>
    <mergeCell ref="H133:I133"/>
    <mergeCell ref="R133:U133"/>
    <mergeCell ref="H128:I128"/>
    <mergeCell ref="R128:U128"/>
    <mergeCell ref="H129:I129"/>
    <mergeCell ref="R129:U129"/>
    <mergeCell ref="H130:I130"/>
    <mergeCell ref="R130:U130"/>
    <mergeCell ref="H125:I125"/>
    <mergeCell ref="R125:U125"/>
    <mergeCell ref="H126:I126"/>
    <mergeCell ref="R126:U126"/>
    <mergeCell ref="H127:I127"/>
    <mergeCell ref="R127:U127"/>
    <mergeCell ref="H122:I122"/>
    <mergeCell ref="R122:U122"/>
    <mergeCell ref="H123:I123"/>
    <mergeCell ref="R123:U123"/>
    <mergeCell ref="H124:I124"/>
    <mergeCell ref="R124:U124"/>
    <mergeCell ref="H119:I119"/>
    <mergeCell ref="R119:U119"/>
    <mergeCell ref="H120:I120"/>
    <mergeCell ref="R120:U120"/>
    <mergeCell ref="H121:I121"/>
    <mergeCell ref="R121:U121"/>
    <mergeCell ref="H116:I116"/>
    <mergeCell ref="R116:U116"/>
    <mergeCell ref="H117:I117"/>
    <mergeCell ref="R117:U117"/>
    <mergeCell ref="H118:I118"/>
    <mergeCell ref="R118:U118"/>
    <mergeCell ref="H113:I113"/>
    <mergeCell ref="R113:U113"/>
    <mergeCell ref="H114:I114"/>
    <mergeCell ref="R114:U114"/>
    <mergeCell ref="H115:I115"/>
    <mergeCell ref="R115:U115"/>
    <mergeCell ref="H110:I110"/>
    <mergeCell ref="R110:U110"/>
    <mergeCell ref="H111:I111"/>
    <mergeCell ref="R111:U111"/>
    <mergeCell ref="H112:I112"/>
    <mergeCell ref="R112:U112"/>
    <mergeCell ref="H107:I107"/>
    <mergeCell ref="R107:U107"/>
    <mergeCell ref="H108:I108"/>
    <mergeCell ref="R108:U108"/>
    <mergeCell ref="H109:I109"/>
    <mergeCell ref="R109:U109"/>
    <mergeCell ref="H104:I104"/>
    <mergeCell ref="R104:U104"/>
    <mergeCell ref="H105:I105"/>
    <mergeCell ref="R105:U105"/>
    <mergeCell ref="H106:I106"/>
    <mergeCell ref="R106:U106"/>
    <mergeCell ref="H101:I101"/>
    <mergeCell ref="R101:U101"/>
    <mergeCell ref="H102:I102"/>
    <mergeCell ref="R102:U102"/>
    <mergeCell ref="H103:I103"/>
    <mergeCell ref="R103:U103"/>
    <mergeCell ref="H98:I98"/>
    <mergeCell ref="R98:U98"/>
    <mergeCell ref="H99:I99"/>
    <mergeCell ref="R99:U99"/>
    <mergeCell ref="H100:I100"/>
    <mergeCell ref="R100:U100"/>
    <mergeCell ref="H95:I95"/>
    <mergeCell ref="R95:U95"/>
    <mergeCell ref="H96:I96"/>
    <mergeCell ref="R96:U96"/>
    <mergeCell ref="H97:I97"/>
    <mergeCell ref="R97:U97"/>
    <mergeCell ref="H92:I92"/>
    <mergeCell ref="R92:U92"/>
    <mergeCell ref="H93:I93"/>
    <mergeCell ref="R93:U93"/>
    <mergeCell ref="H94:I94"/>
    <mergeCell ref="R94:U94"/>
    <mergeCell ref="H89:I89"/>
    <mergeCell ref="R89:U89"/>
    <mergeCell ref="H90:I90"/>
    <mergeCell ref="R90:U90"/>
    <mergeCell ref="H91:I91"/>
    <mergeCell ref="R91:U91"/>
    <mergeCell ref="H86:I86"/>
    <mergeCell ref="R86:U86"/>
    <mergeCell ref="H87:I87"/>
    <mergeCell ref="R87:U87"/>
    <mergeCell ref="H88:I88"/>
    <mergeCell ref="R88:U88"/>
    <mergeCell ref="H83:I83"/>
    <mergeCell ref="R83:U83"/>
    <mergeCell ref="H84:I84"/>
    <mergeCell ref="R84:U84"/>
    <mergeCell ref="H85:I85"/>
    <mergeCell ref="R85:U85"/>
    <mergeCell ref="H80:I80"/>
    <mergeCell ref="R80:U80"/>
    <mergeCell ref="H81:I81"/>
    <mergeCell ref="R81:U81"/>
    <mergeCell ref="H82:I82"/>
    <mergeCell ref="R82:U82"/>
    <mergeCell ref="H77:I77"/>
    <mergeCell ref="R77:U77"/>
    <mergeCell ref="H78:I78"/>
    <mergeCell ref="R78:U78"/>
    <mergeCell ref="H79:I79"/>
    <mergeCell ref="R79:U79"/>
    <mergeCell ref="H74:I74"/>
    <mergeCell ref="R74:U74"/>
    <mergeCell ref="H75:I75"/>
    <mergeCell ref="R75:U75"/>
    <mergeCell ref="H76:I76"/>
    <mergeCell ref="R76:U76"/>
    <mergeCell ref="H71:I71"/>
    <mergeCell ref="R71:U71"/>
    <mergeCell ref="H72:I72"/>
    <mergeCell ref="R72:U72"/>
    <mergeCell ref="H73:I73"/>
    <mergeCell ref="R73:U73"/>
    <mergeCell ref="H68:I68"/>
    <mergeCell ref="R68:U68"/>
    <mergeCell ref="H69:I69"/>
    <mergeCell ref="R69:U69"/>
    <mergeCell ref="H70:I70"/>
    <mergeCell ref="R70:U70"/>
    <mergeCell ref="H65:I65"/>
    <mergeCell ref="R65:U65"/>
    <mergeCell ref="H66:I66"/>
    <mergeCell ref="R66:U66"/>
    <mergeCell ref="H67:I67"/>
    <mergeCell ref="R67:U67"/>
    <mergeCell ref="H62:I62"/>
    <mergeCell ref="R62:U62"/>
    <mergeCell ref="H63:I63"/>
    <mergeCell ref="R63:U63"/>
    <mergeCell ref="H64:I64"/>
    <mergeCell ref="R64:U64"/>
    <mergeCell ref="H59:I59"/>
    <mergeCell ref="R59:U59"/>
    <mergeCell ref="H60:I60"/>
    <mergeCell ref="R60:U60"/>
    <mergeCell ref="H61:I61"/>
    <mergeCell ref="R61:U61"/>
    <mergeCell ref="H56:I56"/>
    <mergeCell ref="R56:U56"/>
    <mergeCell ref="H57:I57"/>
    <mergeCell ref="R57:U57"/>
    <mergeCell ref="H58:I58"/>
    <mergeCell ref="R58:U58"/>
    <mergeCell ref="H53:I53"/>
    <mergeCell ref="R53:U53"/>
    <mergeCell ref="H54:I54"/>
    <mergeCell ref="R54:U54"/>
    <mergeCell ref="H55:I55"/>
    <mergeCell ref="R55:U55"/>
    <mergeCell ref="H50:I50"/>
    <mergeCell ref="R50:U50"/>
    <mergeCell ref="H51:I51"/>
    <mergeCell ref="R51:U51"/>
    <mergeCell ref="H52:I52"/>
    <mergeCell ref="R52:U52"/>
    <mergeCell ref="H47:I47"/>
    <mergeCell ref="R47:U47"/>
    <mergeCell ref="H48:I48"/>
    <mergeCell ref="R48:U48"/>
    <mergeCell ref="H49:I49"/>
    <mergeCell ref="R49:U49"/>
    <mergeCell ref="H44:I44"/>
    <mergeCell ref="R44:U44"/>
    <mergeCell ref="H45:I45"/>
    <mergeCell ref="R45:U45"/>
    <mergeCell ref="H46:I46"/>
    <mergeCell ref="R46:U46"/>
    <mergeCell ref="H41:I41"/>
    <mergeCell ref="R41:U41"/>
    <mergeCell ref="H42:I42"/>
    <mergeCell ref="R42:U42"/>
    <mergeCell ref="H43:I43"/>
    <mergeCell ref="R43:U43"/>
    <mergeCell ref="H38:I38"/>
    <mergeCell ref="R38:U38"/>
    <mergeCell ref="H39:I39"/>
    <mergeCell ref="R39:U39"/>
    <mergeCell ref="H40:I40"/>
    <mergeCell ref="R40:U40"/>
    <mergeCell ref="H35:I35"/>
    <mergeCell ref="R35:U35"/>
    <mergeCell ref="H36:I36"/>
    <mergeCell ref="R36:U36"/>
    <mergeCell ref="H37:I37"/>
    <mergeCell ref="R37:U37"/>
    <mergeCell ref="H32:I32"/>
    <mergeCell ref="R32:U32"/>
    <mergeCell ref="H33:I33"/>
    <mergeCell ref="R33:U33"/>
    <mergeCell ref="H34:I34"/>
    <mergeCell ref="R34:U34"/>
    <mergeCell ref="H29:I29"/>
    <mergeCell ref="R29:U29"/>
    <mergeCell ref="H30:I30"/>
    <mergeCell ref="R30:U30"/>
    <mergeCell ref="H31:I31"/>
    <mergeCell ref="R31:U31"/>
    <mergeCell ref="H26:I26"/>
    <mergeCell ref="R26:U26"/>
    <mergeCell ref="H27:I27"/>
    <mergeCell ref="R27:U27"/>
    <mergeCell ref="H28:I28"/>
    <mergeCell ref="R28:U28"/>
    <mergeCell ref="H23:I23"/>
    <mergeCell ref="R23:U23"/>
    <mergeCell ref="H24:I24"/>
    <mergeCell ref="R24:U24"/>
    <mergeCell ref="H25:I25"/>
    <mergeCell ref="R25:U25"/>
    <mergeCell ref="L20:L21"/>
    <mergeCell ref="M20:M21"/>
    <mergeCell ref="O20:O21"/>
    <mergeCell ref="P20:P21"/>
    <mergeCell ref="R20:V21"/>
    <mergeCell ref="H22:I22"/>
    <mergeCell ref="R22:U22"/>
    <mergeCell ref="A19:V19"/>
    <mergeCell ref="A20:A21"/>
    <mergeCell ref="B20:B21"/>
    <mergeCell ref="C20:C21"/>
    <mergeCell ref="D20:D21"/>
    <mergeCell ref="E20:E21"/>
    <mergeCell ref="F20:F21"/>
    <mergeCell ref="G20:G21"/>
    <mergeCell ref="H20:J21"/>
    <mergeCell ref="K20:K21"/>
    <mergeCell ref="A15:E15"/>
    <mergeCell ref="G15:I15"/>
    <mergeCell ref="J15:U15"/>
    <mergeCell ref="A16:E17"/>
    <mergeCell ref="G16:I16"/>
    <mergeCell ref="J16:U16"/>
    <mergeCell ref="G17:I17"/>
    <mergeCell ref="J17:U17"/>
    <mergeCell ref="R11:U11"/>
    <mergeCell ref="G12:I12"/>
    <mergeCell ref="J12:P12"/>
    <mergeCell ref="R12:U12"/>
    <mergeCell ref="J13:U13"/>
    <mergeCell ref="G14:I14"/>
    <mergeCell ref="J14:V14"/>
    <mergeCell ref="A9:E14"/>
    <mergeCell ref="G9:I9"/>
    <mergeCell ref="J9:P9"/>
    <mergeCell ref="R9:U9"/>
    <mergeCell ref="G10:I10"/>
    <mergeCell ref="J10:P10"/>
    <mergeCell ref="R10:U10"/>
    <mergeCell ref="G11:I11"/>
    <mergeCell ref="J11:P11"/>
    <mergeCell ref="A6:E6"/>
    <mergeCell ref="G6:I6"/>
    <mergeCell ref="J6:Q6"/>
    <mergeCell ref="R6:V6"/>
    <mergeCell ref="A7:E8"/>
    <mergeCell ref="G7:I7"/>
    <mergeCell ref="J7:P7"/>
    <mergeCell ref="R7:U7"/>
    <mergeCell ref="G8:I8"/>
    <mergeCell ref="J8:P8"/>
    <mergeCell ref="R8:U8"/>
    <mergeCell ref="A2:B2"/>
    <mergeCell ref="C2:V2"/>
    <mergeCell ref="A3:B3"/>
    <mergeCell ref="C3:M3"/>
    <mergeCell ref="O3:S3"/>
    <mergeCell ref="T3:V4"/>
    <mergeCell ref="A4:B4"/>
    <mergeCell ref="C4:M4"/>
    <mergeCell ref="O4:S4"/>
  </mergeCells>
  <phoneticPr fontId="4"/>
  <conditionalFormatting sqref="R9:U9">
    <cfRule type="cellIs" dxfId="7" priority="8" operator="greaterThan">
      <formula>0.1</formula>
    </cfRule>
  </conditionalFormatting>
  <conditionalFormatting sqref="C22:C171">
    <cfRule type="expression" dxfId="6" priority="7">
      <formula>COUNTIF(INDIRECT($B22),$C22)=0</formula>
    </cfRule>
  </conditionalFormatting>
  <conditionalFormatting sqref="J6:Q6">
    <cfRule type="cellIs" dxfId="5" priority="6" operator="equal">
      <formula>"支援（補助）を受けようとする額(税込)"</formula>
    </cfRule>
  </conditionalFormatting>
  <conditionalFormatting sqref="H20:J21">
    <cfRule type="cellIs" dxfId="4" priority="5" operator="equal">
      <formula>"単価(税込)"</formula>
    </cfRule>
  </conditionalFormatting>
  <conditionalFormatting sqref="R20:V21">
    <cfRule type="cellIs" dxfId="3" priority="4" operator="equal">
      <formula>"小計(税込)"</formula>
    </cfRule>
  </conditionalFormatting>
  <conditionalFormatting sqref="AA185:AA198 AA184:AG184">
    <cfRule type="colorScale" priority="35">
      <colorScale>
        <cfvo type="min"/>
        <cfvo type="percentile" val="50"/>
        <cfvo type="max"/>
        <color rgb="FFF8696B"/>
        <color rgb="FFFCFCFF"/>
        <color rgb="FF5A8AC6"/>
      </colorScale>
    </cfRule>
  </conditionalFormatting>
  <conditionalFormatting sqref="AB185:AF197">
    <cfRule type="colorScale" priority="38">
      <colorScale>
        <cfvo type="min"/>
        <cfvo type="percentile" val="50"/>
        <cfvo type="max"/>
        <color rgb="FF5A8AC6"/>
        <color rgb="FFFCFCFF"/>
        <color rgb="FFF8696B"/>
      </colorScale>
    </cfRule>
  </conditionalFormatting>
  <conditionalFormatting sqref="R9:U10">
    <cfRule type="cellIs" dxfId="2" priority="3" operator="greaterThan">
      <formula>0.1</formula>
    </cfRule>
  </conditionalFormatting>
  <conditionalFormatting sqref="J12:P12">
    <cfRule type="expression" dxfId="1" priority="2">
      <formula>SUM(J7:P11)&gt;C176</formula>
    </cfRule>
  </conditionalFormatting>
  <conditionalFormatting sqref="C176:D176">
    <cfRule type="cellIs" dxfId="0" priority="1" operator="equal">
      <formula>"最低事業費を満たしていません"</formula>
    </cfRule>
  </conditionalFormatting>
  <dataValidations count="9">
    <dataValidation type="list" allowBlank="1" showInputMessage="1" showErrorMessage="1" sqref="F22:F171" xr:uid="{28669FC6-48AD-4555-927D-2214DD5BC620}">
      <formula1>"6月,7月,8月,9月,10月,11月,12月,1月,2月"</formula1>
    </dataValidation>
    <dataValidation type="list" allowBlank="1" showInputMessage="1" showErrorMessage="1" sqref="C22:C171" xr:uid="{66077B7E-917F-496C-BD14-E9421B6ABF72}">
      <formula1>INDIRECT($B22)</formula1>
    </dataValidation>
    <dataValidation type="list" allowBlank="1" showInputMessage="1" showErrorMessage="1" sqref="B22:B171" xr:uid="{63C94C91-4F92-4B52-B18A-96A552C049F6}">
      <formula1>取組分類</formula1>
    </dataValidation>
    <dataValidation imeMode="hiragana" allowBlank="1" showInputMessage="1" showErrorMessage="1" sqref="M22:M171 P22:P171 D22:E171" xr:uid="{E222F273-B5E1-492E-851C-1AC7950FFA41}"/>
    <dataValidation type="list" allowBlank="1" showInputMessage="1" showErrorMessage="1" sqref="G22:G172" xr:uid="{6C2BED86-3C57-4102-8543-0D7FC549ED02}">
      <formula1>"対象経費,対象外経費"</formula1>
    </dataValidation>
    <dataValidation type="list" allowBlank="1" showInputMessage="1" showErrorMessage="1" sqref="F172" xr:uid="{0A3B3EF5-8888-49F6-8012-91A6EC525AF5}">
      <formula1>"3月,4月,5月,6月,7月,8月,9月,10月,11月,12月,1月,2月"</formula1>
    </dataValidation>
    <dataValidation type="whole" imeMode="halfAlpha" operator="greaterThanOrEqual" allowBlank="1" showInputMessage="1" showErrorMessage="1" sqref="H22 L22:L172 O22:O172" xr:uid="{687667C5-B4CE-4E9E-8F27-F9AE9302B15A}">
      <formula1>1</formula1>
    </dataValidation>
    <dataValidation type="list" allowBlank="1" showInputMessage="1" showErrorMessage="1" sqref="B172:C172" xr:uid="{03824027-EDDA-4E1C-A770-7B842973E6DD}">
      <formula1>"①企画開発費,②イベント実施費,③専門家謝金,④備品,⑤設備投資費,⑥プロモーション費,⑦コロナ感染対策費,⑧効果測定調査費"</formula1>
    </dataValidation>
    <dataValidation type="list" allowBlank="1" showInputMessage="1" showErrorMessage="1" sqref="T3:V4" xr:uid="{C752D2DC-0995-4FAD-947D-4F1475AFA18E}">
      <formula1>"課税事業者,非課税事業者等"</formula1>
    </dataValidation>
  </dataValidations>
  <pageMargins left="0.7" right="0.7" top="0.75" bottom="0.75" header="0.3" footer="0.3"/>
  <pageSetup paperSize="9" scale="26" orientation="portrait" r:id="rId1"/>
  <colBreaks count="1" manualBreakCount="1">
    <brk id="23"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4670-B51E-4231-AE72-4C6EB881AD1D}">
  <dimension ref="A1:AQ48"/>
  <sheetViews>
    <sheetView view="pageBreakPreview" zoomScale="80" zoomScaleNormal="60" zoomScaleSheetLayoutView="80" workbookViewId="0"/>
  </sheetViews>
  <sheetFormatPr defaultColWidth="8.19921875" defaultRowHeight="12.6"/>
  <cols>
    <col min="1" max="1" width="7.69921875" style="59" customWidth="1"/>
    <col min="2" max="2" width="5.3984375" style="59" customWidth="1"/>
    <col min="3" max="3" width="6.5" style="59" customWidth="1"/>
    <col min="4" max="42" width="4.8984375" style="59" customWidth="1"/>
    <col min="43" max="43" width="2.19921875" style="59" customWidth="1"/>
    <col min="44" max="16384" width="8.19921875" style="59"/>
  </cols>
  <sheetData>
    <row r="1" spans="1:43" ht="27" customHeight="1">
      <c r="A1" s="54"/>
      <c r="B1" s="54"/>
      <c r="C1" s="55"/>
      <c r="D1" s="56"/>
      <c r="E1" s="55"/>
      <c r="F1" s="55"/>
      <c r="G1" s="55"/>
      <c r="H1" s="55"/>
      <c r="I1" s="55"/>
      <c r="J1" s="56"/>
      <c r="K1" s="55"/>
      <c r="L1" s="57"/>
      <c r="M1" s="57"/>
      <c r="N1" s="58"/>
      <c r="AP1" s="58" t="s">
        <v>159</v>
      </c>
    </row>
    <row r="3" spans="1:43" ht="16.2">
      <c r="A3" s="766" t="s">
        <v>290</v>
      </c>
      <c r="B3" s="766"/>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766"/>
      <c r="AO3" s="766"/>
      <c r="AP3" s="766"/>
    </row>
    <row r="4" spans="1:43" ht="13.8">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row>
    <row r="5" spans="1:43" ht="16.2" customHeight="1">
      <c r="A5" s="767" t="s">
        <v>257</v>
      </c>
      <c r="B5" s="767"/>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7"/>
      <c r="AI5" s="767"/>
      <c r="AJ5" s="767"/>
      <c r="AK5" s="767"/>
      <c r="AL5" s="767"/>
      <c r="AM5" s="767"/>
      <c r="AN5" s="767"/>
      <c r="AO5" s="767"/>
      <c r="AP5" s="767"/>
      <c r="AQ5" s="767"/>
    </row>
    <row r="6" spans="1:43" ht="16.5" customHeight="1">
      <c r="A6" s="61"/>
      <c r="B6" s="61"/>
      <c r="C6" s="61"/>
      <c r="D6" s="61"/>
      <c r="E6" s="61"/>
      <c r="F6" s="61"/>
      <c r="G6" s="61"/>
      <c r="H6" s="61"/>
      <c r="I6" s="61"/>
      <c r="J6" s="61"/>
      <c r="K6" s="61"/>
      <c r="L6" s="61"/>
      <c r="M6" s="61"/>
      <c r="AH6" s="62"/>
      <c r="AI6" s="62"/>
      <c r="AJ6" s="62"/>
      <c r="AK6" s="62"/>
      <c r="AL6" s="62"/>
      <c r="AM6" s="62"/>
      <c r="AN6" s="62"/>
      <c r="AO6" s="62"/>
      <c r="AP6" s="62"/>
      <c r="AQ6" s="62"/>
    </row>
    <row r="7" spans="1:43" ht="30" customHeight="1">
      <c r="A7" s="768" t="s">
        <v>262</v>
      </c>
      <c r="B7" s="768"/>
      <c r="C7" s="768"/>
      <c r="D7" s="769" t="str">
        <f>IF('【様式1-1】事業計画書'!E13="","",'【様式1-1】事業計画書'!E13)</f>
        <v/>
      </c>
      <c r="E7" s="769"/>
      <c r="F7" s="769"/>
      <c r="G7" s="769"/>
      <c r="H7" s="769"/>
      <c r="I7" s="769"/>
      <c r="J7" s="769"/>
      <c r="K7" s="769"/>
      <c r="L7" s="769"/>
      <c r="M7" s="769"/>
      <c r="N7" s="769"/>
      <c r="O7" s="769"/>
      <c r="P7" s="769"/>
      <c r="Q7" s="769"/>
      <c r="R7" s="769"/>
      <c r="S7" s="769"/>
      <c r="T7" s="769"/>
      <c r="U7" s="769"/>
      <c r="V7" s="769"/>
      <c r="W7" s="769"/>
      <c r="X7" s="769"/>
      <c r="Y7" s="769"/>
      <c r="Z7" s="769"/>
      <c r="AA7" s="769"/>
      <c r="AB7" s="769"/>
      <c r="AC7" s="769"/>
      <c r="AD7" s="769"/>
      <c r="AE7" s="769"/>
      <c r="AF7" s="769"/>
      <c r="AG7" s="769"/>
      <c r="AH7" s="769"/>
      <c r="AI7" s="769"/>
      <c r="AJ7" s="769"/>
      <c r="AK7" s="769"/>
      <c r="AL7" s="769"/>
      <c r="AM7" s="769"/>
      <c r="AN7" s="769"/>
      <c r="AO7" s="769"/>
      <c r="AP7" s="769"/>
      <c r="AQ7" s="62"/>
    </row>
    <row r="8" spans="1:43" ht="30" customHeight="1">
      <c r="A8" s="768" t="s">
        <v>263</v>
      </c>
      <c r="B8" s="768"/>
      <c r="C8" s="768"/>
      <c r="D8" s="769" t="str">
        <f>IF('【様式1-1】事業計画書'!E10="","",'【様式1-1】事業計画書'!E10)</f>
        <v/>
      </c>
      <c r="E8" s="769"/>
      <c r="F8" s="769"/>
      <c r="G8" s="769"/>
      <c r="H8" s="769"/>
      <c r="I8" s="769"/>
      <c r="J8" s="769"/>
      <c r="K8" s="769"/>
      <c r="L8" s="769"/>
      <c r="M8" s="769"/>
      <c r="N8" s="769"/>
      <c r="O8" s="769"/>
      <c r="P8" s="769"/>
      <c r="Q8" s="769"/>
      <c r="R8" s="769"/>
      <c r="S8" s="769"/>
      <c r="T8" s="769"/>
      <c r="U8" s="769"/>
      <c r="V8" s="769"/>
      <c r="W8" s="769"/>
      <c r="X8" s="769"/>
      <c r="Y8" s="769"/>
      <c r="Z8" s="769"/>
      <c r="AA8" s="769"/>
      <c r="AB8" s="769"/>
      <c r="AC8" s="769"/>
      <c r="AD8" s="769"/>
      <c r="AE8" s="769"/>
      <c r="AF8" s="769"/>
      <c r="AG8" s="769"/>
      <c r="AH8" s="769"/>
      <c r="AI8" s="769"/>
      <c r="AJ8" s="769"/>
      <c r="AK8" s="769"/>
      <c r="AL8" s="769"/>
      <c r="AM8" s="769"/>
      <c r="AN8" s="769"/>
      <c r="AO8" s="769"/>
      <c r="AP8" s="769"/>
    </row>
    <row r="9" spans="1:43" ht="13.2" thickBot="1">
      <c r="A9" s="63"/>
      <c r="B9" s="63"/>
      <c r="C9" s="63"/>
      <c r="AH9" s="64"/>
      <c r="AI9" s="64"/>
      <c r="AJ9" s="64"/>
      <c r="AK9" s="64"/>
      <c r="AL9" s="64"/>
      <c r="AM9" s="64"/>
      <c r="AN9" s="64"/>
      <c r="AO9" s="64"/>
      <c r="AP9" s="64"/>
      <c r="AQ9" s="64"/>
    </row>
    <row r="10" spans="1:43" s="65" customFormat="1" ht="13.5" customHeight="1">
      <c r="A10" s="772" t="s">
        <v>160</v>
      </c>
      <c r="B10" s="773"/>
      <c r="C10" s="774"/>
      <c r="D10" s="781" t="s">
        <v>161</v>
      </c>
      <c r="E10" s="782"/>
      <c r="F10" s="782"/>
      <c r="G10" s="782"/>
      <c r="H10" s="782"/>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782" t="s">
        <v>258</v>
      </c>
      <c r="AI10" s="782"/>
      <c r="AJ10" s="782"/>
      <c r="AK10" s="782"/>
      <c r="AL10" s="782"/>
      <c r="AM10" s="782"/>
      <c r="AN10" s="782"/>
      <c r="AO10" s="782"/>
      <c r="AP10" s="783"/>
    </row>
    <row r="11" spans="1:43" s="65" customFormat="1" ht="12">
      <c r="A11" s="775"/>
      <c r="B11" s="776"/>
      <c r="C11" s="777"/>
      <c r="D11" s="784" t="s">
        <v>162</v>
      </c>
      <c r="E11" s="785"/>
      <c r="F11" s="786"/>
      <c r="G11" s="787" t="s">
        <v>163</v>
      </c>
      <c r="H11" s="785"/>
      <c r="I11" s="786"/>
      <c r="J11" s="787" t="s">
        <v>164</v>
      </c>
      <c r="K11" s="785"/>
      <c r="L11" s="786"/>
      <c r="M11" s="770" t="s">
        <v>165</v>
      </c>
      <c r="N11" s="770"/>
      <c r="O11" s="770"/>
      <c r="P11" s="770" t="s">
        <v>166</v>
      </c>
      <c r="Q11" s="770"/>
      <c r="R11" s="770"/>
      <c r="S11" s="770" t="s">
        <v>167</v>
      </c>
      <c r="T11" s="770"/>
      <c r="U11" s="770"/>
      <c r="V11" s="770" t="s">
        <v>168</v>
      </c>
      <c r="W11" s="770"/>
      <c r="X11" s="770"/>
      <c r="Y11" s="770" t="s">
        <v>169</v>
      </c>
      <c r="Z11" s="770"/>
      <c r="AA11" s="770"/>
      <c r="AB11" s="770" t="s">
        <v>170</v>
      </c>
      <c r="AC11" s="770"/>
      <c r="AD11" s="770"/>
      <c r="AE11" s="770" t="s">
        <v>171</v>
      </c>
      <c r="AF11" s="770"/>
      <c r="AG11" s="770"/>
      <c r="AH11" s="770" t="s">
        <v>172</v>
      </c>
      <c r="AI11" s="770"/>
      <c r="AJ11" s="770"/>
      <c r="AK11" s="770" t="s">
        <v>173</v>
      </c>
      <c r="AL11" s="770"/>
      <c r="AM11" s="770"/>
      <c r="AN11" s="770" t="s">
        <v>174</v>
      </c>
      <c r="AO11" s="770"/>
      <c r="AP11" s="771"/>
    </row>
    <row r="12" spans="1:43" s="68" customFormat="1" ht="10.199999999999999" thickBot="1">
      <c r="A12" s="778"/>
      <c r="B12" s="779"/>
      <c r="C12" s="780"/>
      <c r="D12" s="66" t="s">
        <v>175</v>
      </c>
      <c r="E12" s="66" t="s">
        <v>176</v>
      </c>
      <c r="F12" s="66" t="s">
        <v>177</v>
      </c>
      <c r="G12" s="66" t="s">
        <v>175</v>
      </c>
      <c r="H12" s="66" t="s">
        <v>176</v>
      </c>
      <c r="I12" s="66" t="s">
        <v>177</v>
      </c>
      <c r="J12" s="66" t="s">
        <v>175</v>
      </c>
      <c r="K12" s="66" t="s">
        <v>176</v>
      </c>
      <c r="L12" s="66" t="s">
        <v>177</v>
      </c>
      <c r="M12" s="66" t="s">
        <v>175</v>
      </c>
      <c r="N12" s="66" t="s">
        <v>176</v>
      </c>
      <c r="O12" s="66" t="s">
        <v>177</v>
      </c>
      <c r="P12" s="66" t="s">
        <v>175</v>
      </c>
      <c r="Q12" s="66" t="s">
        <v>176</v>
      </c>
      <c r="R12" s="66" t="s">
        <v>177</v>
      </c>
      <c r="S12" s="66" t="s">
        <v>175</v>
      </c>
      <c r="T12" s="66" t="s">
        <v>176</v>
      </c>
      <c r="U12" s="66" t="s">
        <v>177</v>
      </c>
      <c r="V12" s="66" t="s">
        <v>175</v>
      </c>
      <c r="W12" s="66" t="s">
        <v>176</v>
      </c>
      <c r="X12" s="66" t="s">
        <v>177</v>
      </c>
      <c r="Y12" s="66" t="s">
        <v>175</v>
      </c>
      <c r="Z12" s="66" t="s">
        <v>176</v>
      </c>
      <c r="AA12" s="66" t="s">
        <v>177</v>
      </c>
      <c r="AB12" s="66" t="s">
        <v>175</v>
      </c>
      <c r="AC12" s="66" t="s">
        <v>176</v>
      </c>
      <c r="AD12" s="66" t="s">
        <v>177</v>
      </c>
      <c r="AE12" s="66" t="s">
        <v>175</v>
      </c>
      <c r="AF12" s="66" t="s">
        <v>176</v>
      </c>
      <c r="AG12" s="66" t="s">
        <v>177</v>
      </c>
      <c r="AH12" s="66" t="s">
        <v>175</v>
      </c>
      <c r="AI12" s="66" t="s">
        <v>176</v>
      </c>
      <c r="AJ12" s="66" t="s">
        <v>177</v>
      </c>
      <c r="AK12" s="66" t="s">
        <v>175</v>
      </c>
      <c r="AL12" s="66" t="s">
        <v>176</v>
      </c>
      <c r="AM12" s="66" t="s">
        <v>177</v>
      </c>
      <c r="AN12" s="66" t="s">
        <v>175</v>
      </c>
      <c r="AO12" s="66" t="s">
        <v>176</v>
      </c>
      <c r="AP12" s="67" t="s">
        <v>177</v>
      </c>
    </row>
    <row r="13" spans="1:43" ht="25.05" customHeight="1">
      <c r="A13" s="792"/>
      <c r="B13" s="793"/>
      <c r="C13" s="793"/>
      <c r="D13" s="277"/>
      <c r="E13" s="70"/>
      <c r="F13" s="107"/>
      <c r="G13" s="108"/>
      <c r="H13" s="70"/>
      <c r="I13" s="108"/>
      <c r="J13" s="69"/>
      <c r="K13" s="109"/>
      <c r="L13" s="110"/>
      <c r="M13" s="111"/>
      <c r="N13" s="70"/>
      <c r="O13" s="71"/>
      <c r="P13" s="69"/>
      <c r="Q13" s="70"/>
      <c r="R13" s="71"/>
      <c r="S13" s="69"/>
      <c r="T13" s="70"/>
      <c r="U13" s="71"/>
      <c r="V13" s="69"/>
      <c r="W13" s="70"/>
      <c r="X13" s="71"/>
      <c r="Y13" s="69"/>
      <c r="Z13" s="70"/>
      <c r="AA13" s="71"/>
      <c r="AB13" s="69"/>
      <c r="AC13" s="70"/>
      <c r="AD13" s="71"/>
      <c r="AE13" s="69"/>
      <c r="AF13" s="70"/>
      <c r="AG13" s="71"/>
      <c r="AH13" s="69"/>
      <c r="AI13" s="70"/>
      <c r="AJ13" s="71"/>
      <c r="AK13" s="69"/>
      <c r="AL13" s="70"/>
      <c r="AM13" s="71"/>
      <c r="AN13" s="72"/>
      <c r="AO13" s="73"/>
      <c r="AP13" s="74"/>
    </row>
    <row r="14" spans="1:43" ht="30" customHeight="1">
      <c r="A14" s="790"/>
      <c r="B14" s="791"/>
      <c r="C14" s="791"/>
      <c r="D14" s="278"/>
      <c r="E14" s="112"/>
      <c r="F14" s="113"/>
      <c r="G14" s="114"/>
      <c r="H14" s="112"/>
      <c r="I14" s="114"/>
      <c r="J14" s="75"/>
      <c r="K14" s="115"/>
      <c r="L14" s="116"/>
      <c r="M14" s="117"/>
      <c r="N14" s="76"/>
      <c r="O14" s="77"/>
      <c r="P14" s="75"/>
      <c r="Q14" s="76"/>
      <c r="R14" s="77"/>
      <c r="S14" s="75"/>
      <c r="T14" s="76"/>
      <c r="U14" s="77"/>
      <c r="V14" s="75"/>
      <c r="W14" s="76"/>
      <c r="X14" s="77"/>
      <c r="Y14" s="75"/>
      <c r="Z14" s="76"/>
      <c r="AA14" s="77"/>
      <c r="AB14" s="75"/>
      <c r="AC14" s="76"/>
      <c r="AD14" s="77"/>
      <c r="AE14" s="75"/>
      <c r="AF14" s="76"/>
      <c r="AG14" s="77"/>
      <c r="AH14" s="75"/>
      <c r="AI14" s="76"/>
      <c r="AJ14" s="77"/>
      <c r="AK14" s="75"/>
      <c r="AL14" s="76"/>
      <c r="AM14" s="77"/>
      <c r="AN14" s="78"/>
      <c r="AO14" s="79"/>
      <c r="AP14" s="80"/>
    </row>
    <row r="15" spans="1:43" ht="25.05" customHeight="1">
      <c r="A15" s="788"/>
      <c r="B15" s="789"/>
      <c r="C15" s="789"/>
      <c r="D15" s="279"/>
      <c r="E15" s="118"/>
      <c r="F15" s="119"/>
      <c r="G15" s="120"/>
      <c r="H15" s="118"/>
      <c r="I15" s="120"/>
      <c r="J15" s="81"/>
      <c r="K15" s="121"/>
      <c r="L15" s="122"/>
      <c r="M15" s="123"/>
      <c r="N15" s="82"/>
      <c r="O15" s="83"/>
      <c r="P15" s="81"/>
      <c r="Q15" s="82"/>
      <c r="R15" s="83"/>
      <c r="S15" s="81"/>
      <c r="T15" s="82"/>
      <c r="U15" s="83"/>
      <c r="V15" s="81"/>
      <c r="W15" s="82"/>
      <c r="X15" s="83"/>
      <c r="Y15" s="81"/>
      <c r="Z15" s="82"/>
      <c r="AA15" s="83"/>
      <c r="AB15" s="81"/>
      <c r="AC15" s="82"/>
      <c r="AD15" s="83"/>
      <c r="AE15" s="81"/>
      <c r="AF15" s="82"/>
      <c r="AG15" s="83"/>
      <c r="AH15" s="81"/>
      <c r="AI15" s="82"/>
      <c r="AJ15" s="83"/>
      <c r="AK15" s="81"/>
      <c r="AL15" s="82"/>
      <c r="AM15" s="83"/>
      <c r="AN15" s="84"/>
      <c r="AO15" s="85"/>
      <c r="AP15" s="86"/>
    </row>
    <row r="16" spans="1:43" ht="30" customHeight="1">
      <c r="A16" s="790"/>
      <c r="B16" s="791"/>
      <c r="C16" s="791"/>
      <c r="D16" s="280"/>
      <c r="E16" s="76"/>
      <c r="F16" s="77"/>
      <c r="G16" s="124"/>
      <c r="H16" s="76"/>
      <c r="I16" s="124"/>
      <c r="J16" s="75"/>
      <c r="K16" s="115"/>
      <c r="L16" s="116"/>
      <c r="M16" s="117"/>
      <c r="N16" s="76"/>
      <c r="O16" s="77"/>
      <c r="P16" s="75"/>
      <c r="Q16" s="76"/>
      <c r="R16" s="77"/>
      <c r="S16" s="75"/>
      <c r="T16" s="76"/>
      <c r="U16" s="77"/>
      <c r="V16" s="75"/>
      <c r="W16" s="76"/>
      <c r="X16" s="77"/>
      <c r="Y16" s="75"/>
      <c r="Z16" s="76"/>
      <c r="AA16" s="77"/>
      <c r="AB16" s="75"/>
      <c r="AC16" s="76"/>
      <c r="AD16" s="77"/>
      <c r="AE16" s="75"/>
      <c r="AF16" s="76"/>
      <c r="AG16" s="77"/>
      <c r="AH16" s="75"/>
      <c r="AI16" s="76"/>
      <c r="AJ16" s="77"/>
      <c r="AK16" s="75"/>
      <c r="AL16" s="76"/>
      <c r="AM16" s="77"/>
      <c r="AN16" s="87"/>
      <c r="AO16" s="88"/>
      <c r="AP16" s="89"/>
    </row>
    <row r="17" spans="1:42" ht="25.05" customHeight="1">
      <c r="A17" s="794"/>
      <c r="B17" s="795"/>
      <c r="C17" s="795"/>
      <c r="D17" s="281"/>
      <c r="E17" s="82"/>
      <c r="F17" s="83"/>
      <c r="G17" s="125"/>
      <c r="H17" s="82"/>
      <c r="I17" s="125"/>
      <c r="J17" s="81"/>
      <c r="K17" s="121"/>
      <c r="L17" s="122"/>
      <c r="M17" s="123"/>
      <c r="N17" s="82"/>
      <c r="O17" s="83"/>
      <c r="P17" s="81"/>
      <c r="Q17" s="82"/>
      <c r="R17" s="83"/>
      <c r="S17" s="81"/>
      <c r="T17" s="82"/>
      <c r="U17" s="83"/>
      <c r="V17" s="81"/>
      <c r="W17" s="82"/>
      <c r="X17" s="83"/>
      <c r="Y17" s="81"/>
      <c r="Z17" s="82"/>
      <c r="AA17" s="83"/>
      <c r="AB17" s="81"/>
      <c r="AC17" s="82"/>
      <c r="AD17" s="83"/>
      <c r="AE17" s="81"/>
      <c r="AF17" s="82"/>
      <c r="AG17" s="83"/>
      <c r="AH17" s="81"/>
      <c r="AI17" s="82"/>
      <c r="AJ17" s="83"/>
      <c r="AK17" s="81"/>
      <c r="AL17" s="82"/>
      <c r="AM17" s="83"/>
      <c r="AN17" s="84"/>
      <c r="AO17" s="85"/>
      <c r="AP17" s="86"/>
    </row>
    <row r="18" spans="1:42" ht="30" customHeight="1">
      <c r="A18" s="796"/>
      <c r="B18" s="797"/>
      <c r="C18" s="797"/>
      <c r="D18" s="282"/>
      <c r="E18" s="76"/>
      <c r="F18" s="77"/>
      <c r="G18" s="124"/>
      <c r="H18" s="76"/>
      <c r="I18" s="124"/>
      <c r="J18" s="75"/>
      <c r="K18" s="115"/>
      <c r="L18" s="116"/>
      <c r="M18" s="117"/>
      <c r="N18" s="76"/>
      <c r="O18" s="77"/>
      <c r="P18" s="75"/>
      <c r="Q18" s="76"/>
      <c r="R18" s="77"/>
      <c r="S18" s="75"/>
      <c r="T18" s="76"/>
      <c r="U18" s="77"/>
      <c r="V18" s="75"/>
      <c r="W18" s="76"/>
      <c r="X18" s="77"/>
      <c r="Y18" s="75"/>
      <c r="Z18" s="76"/>
      <c r="AA18" s="77"/>
      <c r="AB18" s="75"/>
      <c r="AC18" s="76"/>
      <c r="AD18" s="77"/>
      <c r="AE18" s="75"/>
      <c r="AF18" s="76"/>
      <c r="AG18" s="77"/>
      <c r="AH18" s="75"/>
      <c r="AI18" s="76"/>
      <c r="AJ18" s="77"/>
      <c r="AK18" s="75"/>
      <c r="AL18" s="76"/>
      <c r="AM18" s="77"/>
      <c r="AN18" s="87"/>
      <c r="AO18" s="88"/>
      <c r="AP18" s="89"/>
    </row>
    <row r="19" spans="1:42" ht="25.05" customHeight="1">
      <c r="A19" s="788"/>
      <c r="B19" s="789"/>
      <c r="C19" s="789"/>
      <c r="D19" s="279"/>
      <c r="E19" s="118"/>
      <c r="F19" s="119"/>
      <c r="G19" s="120"/>
      <c r="H19" s="118"/>
      <c r="I19" s="120"/>
      <c r="J19" s="81"/>
      <c r="K19" s="121"/>
      <c r="L19" s="122"/>
      <c r="M19" s="123"/>
      <c r="N19" s="82"/>
      <c r="O19" s="83"/>
      <c r="P19" s="81"/>
      <c r="Q19" s="82"/>
      <c r="R19" s="83"/>
      <c r="S19" s="81"/>
      <c r="T19" s="82"/>
      <c r="U19" s="83"/>
      <c r="V19" s="81"/>
      <c r="W19" s="82"/>
      <c r="X19" s="83"/>
      <c r="Y19" s="81"/>
      <c r="Z19" s="82"/>
      <c r="AA19" s="83"/>
      <c r="AB19" s="81"/>
      <c r="AC19" s="82"/>
      <c r="AD19" s="83"/>
      <c r="AE19" s="81"/>
      <c r="AF19" s="82"/>
      <c r="AG19" s="83"/>
      <c r="AH19" s="81"/>
      <c r="AI19" s="82"/>
      <c r="AJ19" s="83"/>
      <c r="AK19" s="81"/>
      <c r="AL19" s="82"/>
      <c r="AM19" s="83"/>
      <c r="AN19" s="84"/>
      <c r="AO19" s="85"/>
      <c r="AP19" s="86"/>
    </row>
    <row r="20" spans="1:42" ht="30" customHeight="1">
      <c r="A20" s="790"/>
      <c r="B20" s="791"/>
      <c r="C20" s="791"/>
      <c r="D20" s="280"/>
      <c r="E20" s="76"/>
      <c r="F20" s="77"/>
      <c r="G20" s="124"/>
      <c r="H20" s="76"/>
      <c r="I20" s="124"/>
      <c r="J20" s="75"/>
      <c r="K20" s="115"/>
      <c r="L20" s="116"/>
      <c r="M20" s="117"/>
      <c r="N20" s="76"/>
      <c r="O20" s="77"/>
      <c r="P20" s="75"/>
      <c r="Q20" s="76"/>
      <c r="R20" s="77"/>
      <c r="S20" s="75"/>
      <c r="T20" s="76"/>
      <c r="U20" s="77"/>
      <c r="V20" s="75"/>
      <c r="W20" s="76"/>
      <c r="X20" s="77"/>
      <c r="Y20" s="75"/>
      <c r="Z20" s="76"/>
      <c r="AA20" s="77"/>
      <c r="AB20" s="75"/>
      <c r="AC20" s="76"/>
      <c r="AD20" s="77"/>
      <c r="AE20" s="75"/>
      <c r="AF20" s="76"/>
      <c r="AG20" s="77"/>
      <c r="AH20" s="75"/>
      <c r="AI20" s="76"/>
      <c r="AJ20" s="77"/>
      <c r="AK20" s="75"/>
      <c r="AL20" s="76"/>
      <c r="AM20" s="77"/>
      <c r="AN20" s="87"/>
      <c r="AO20" s="88"/>
      <c r="AP20" s="89"/>
    </row>
    <row r="21" spans="1:42" ht="25.05" customHeight="1">
      <c r="A21" s="794"/>
      <c r="B21" s="795"/>
      <c r="C21" s="795"/>
      <c r="D21" s="281"/>
      <c r="E21" s="82"/>
      <c r="F21" s="83"/>
      <c r="G21" s="125"/>
      <c r="H21" s="82"/>
      <c r="I21" s="125"/>
      <c r="J21" s="81"/>
      <c r="K21" s="121"/>
      <c r="L21" s="122"/>
      <c r="M21" s="123"/>
      <c r="N21" s="82"/>
      <c r="O21" s="83"/>
      <c r="P21" s="81"/>
      <c r="Q21" s="82"/>
      <c r="R21" s="83"/>
      <c r="S21" s="81"/>
      <c r="T21" s="82"/>
      <c r="U21" s="83"/>
      <c r="V21" s="81"/>
      <c r="W21" s="82"/>
      <c r="X21" s="83"/>
      <c r="Y21" s="81"/>
      <c r="Z21" s="82"/>
      <c r="AA21" s="83"/>
      <c r="AB21" s="81"/>
      <c r="AC21" s="82"/>
      <c r="AD21" s="83"/>
      <c r="AE21" s="81"/>
      <c r="AF21" s="82"/>
      <c r="AG21" s="83"/>
      <c r="AH21" s="81"/>
      <c r="AI21" s="82"/>
      <c r="AJ21" s="83"/>
      <c r="AK21" s="81"/>
      <c r="AL21" s="82"/>
      <c r="AM21" s="83"/>
      <c r="AN21" s="84"/>
      <c r="AO21" s="85"/>
      <c r="AP21" s="86"/>
    </row>
    <row r="22" spans="1:42" ht="30" customHeight="1">
      <c r="A22" s="796"/>
      <c r="B22" s="797"/>
      <c r="C22" s="797"/>
      <c r="D22" s="282"/>
      <c r="E22" s="76"/>
      <c r="F22" s="77"/>
      <c r="G22" s="124"/>
      <c r="H22" s="76"/>
      <c r="I22" s="124"/>
      <c r="J22" s="75"/>
      <c r="K22" s="115"/>
      <c r="L22" s="116"/>
      <c r="M22" s="117"/>
      <c r="N22" s="76"/>
      <c r="O22" s="77"/>
      <c r="P22" s="75"/>
      <c r="Q22" s="76"/>
      <c r="R22" s="77"/>
      <c r="S22" s="75"/>
      <c r="T22" s="76"/>
      <c r="U22" s="77"/>
      <c r="V22" s="75"/>
      <c r="W22" s="76"/>
      <c r="X22" s="77"/>
      <c r="Y22" s="75"/>
      <c r="Z22" s="76"/>
      <c r="AA22" s="77"/>
      <c r="AB22" s="75"/>
      <c r="AC22" s="76"/>
      <c r="AD22" s="77"/>
      <c r="AE22" s="75"/>
      <c r="AF22" s="76"/>
      <c r="AG22" s="77"/>
      <c r="AH22" s="75"/>
      <c r="AI22" s="76"/>
      <c r="AJ22" s="77"/>
      <c r="AK22" s="75"/>
      <c r="AL22" s="76"/>
      <c r="AM22" s="77"/>
      <c r="AN22" s="87"/>
      <c r="AO22" s="88"/>
      <c r="AP22" s="89"/>
    </row>
    <row r="23" spans="1:42" ht="25.05" customHeight="1">
      <c r="A23" s="788"/>
      <c r="B23" s="789"/>
      <c r="C23" s="789"/>
      <c r="D23" s="279"/>
      <c r="E23" s="118"/>
      <c r="F23" s="119"/>
      <c r="G23" s="120"/>
      <c r="H23" s="118"/>
      <c r="I23" s="120"/>
      <c r="J23" s="81"/>
      <c r="K23" s="121"/>
      <c r="L23" s="122"/>
      <c r="M23" s="123"/>
      <c r="N23" s="82"/>
      <c r="O23" s="83"/>
      <c r="P23" s="81"/>
      <c r="Q23" s="82"/>
      <c r="R23" s="83"/>
      <c r="S23" s="81"/>
      <c r="T23" s="82"/>
      <c r="U23" s="83"/>
      <c r="V23" s="81"/>
      <c r="W23" s="82"/>
      <c r="X23" s="83"/>
      <c r="Y23" s="81"/>
      <c r="Z23" s="82"/>
      <c r="AA23" s="83"/>
      <c r="AB23" s="81"/>
      <c r="AC23" s="82"/>
      <c r="AD23" s="83"/>
      <c r="AE23" s="81"/>
      <c r="AF23" s="82"/>
      <c r="AG23" s="83"/>
      <c r="AH23" s="81"/>
      <c r="AI23" s="82"/>
      <c r="AJ23" s="83"/>
      <c r="AK23" s="81"/>
      <c r="AL23" s="82"/>
      <c r="AM23" s="83"/>
      <c r="AN23" s="84"/>
      <c r="AO23" s="85"/>
      <c r="AP23" s="86"/>
    </row>
    <row r="24" spans="1:42" ht="30" customHeight="1">
      <c r="A24" s="790"/>
      <c r="B24" s="791"/>
      <c r="C24" s="791"/>
      <c r="D24" s="280"/>
      <c r="E24" s="76"/>
      <c r="F24" s="77"/>
      <c r="G24" s="124"/>
      <c r="H24" s="76"/>
      <c r="I24" s="124"/>
      <c r="J24" s="75"/>
      <c r="K24" s="115"/>
      <c r="L24" s="116"/>
      <c r="M24" s="117"/>
      <c r="N24" s="76"/>
      <c r="O24" s="77"/>
      <c r="P24" s="75"/>
      <c r="Q24" s="76"/>
      <c r="R24" s="77"/>
      <c r="S24" s="75"/>
      <c r="T24" s="76"/>
      <c r="U24" s="77"/>
      <c r="V24" s="75"/>
      <c r="W24" s="76"/>
      <c r="X24" s="77"/>
      <c r="Y24" s="75"/>
      <c r="Z24" s="76"/>
      <c r="AA24" s="77"/>
      <c r="AB24" s="75"/>
      <c r="AC24" s="76"/>
      <c r="AD24" s="77"/>
      <c r="AE24" s="75"/>
      <c r="AF24" s="76"/>
      <c r="AG24" s="77"/>
      <c r="AH24" s="75"/>
      <c r="AI24" s="76"/>
      <c r="AJ24" s="77"/>
      <c r="AK24" s="75"/>
      <c r="AL24" s="76"/>
      <c r="AM24" s="77"/>
      <c r="AN24" s="87"/>
      <c r="AO24" s="88"/>
      <c r="AP24" s="89"/>
    </row>
    <row r="25" spans="1:42" ht="25.05" customHeight="1">
      <c r="A25" s="788"/>
      <c r="B25" s="789"/>
      <c r="C25" s="789"/>
      <c r="D25" s="281"/>
      <c r="E25" s="82"/>
      <c r="F25" s="83"/>
      <c r="G25" s="125"/>
      <c r="H25" s="82"/>
      <c r="I25" s="125"/>
      <c r="J25" s="81"/>
      <c r="K25" s="121"/>
      <c r="L25" s="122"/>
      <c r="M25" s="123"/>
      <c r="N25" s="82"/>
      <c r="O25" s="83"/>
      <c r="P25" s="81"/>
      <c r="Q25" s="82"/>
      <c r="R25" s="83"/>
      <c r="S25" s="81"/>
      <c r="T25" s="82"/>
      <c r="U25" s="83"/>
      <c r="V25" s="81"/>
      <c r="W25" s="82"/>
      <c r="X25" s="83"/>
      <c r="Y25" s="81"/>
      <c r="Z25" s="82"/>
      <c r="AA25" s="83"/>
      <c r="AB25" s="81"/>
      <c r="AC25" s="82"/>
      <c r="AD25" s="83"/>
      <c r="AE25" s="81"/>
      <c r="AF25" s="82"/>
      <c r="AG25" s="83"/>
      <c r="AH25" s="81"/>
      <c r="AI25" s="82"/>
      <c r="AJ25" s="83"/>
      <c r="AK25" s="81"/>
      <c r="AL25" s="82"/>
      <c r="AM25" s="83"/>
      <c r="AN25" s="84"/>
      <c r="AO25" s="85"/>
      <c r="AP25" s="86"/>
    </row>
    <row r="26" spans="1:42" ht="30" customHeight="1">
      <c r="A26" s="790"/>
      <c r="B26" s="791"/>
      <c r="C26" s="791"/>
      <c r="D26" s="282"/>
      <c r="E26" s="76"/>
      <c r="F26" s="77"/>
      <c r="G26" s="124"/>
      <c r="H26" s="76"/>
      <c r="I26" s="124"/>
      <c r="J26" s="75"/>
      <c r="K26" s="115"/>
      <c r="L26" s="116"/>
      <c r="M26" s="117"/>
      <c r="N26" s="76"/>
      <c r="O26" s="77"/>
      <c r="P26" s="75"/>
      <c r="Q26" s="76"/>
      <c r="R26" s="77"/>
      <c r="S26" s="75"/>
      <c r="T26" s="76"/>
      <c r="U26" s="77"/>
      <c r="V26" s="75"/>
      <c r="W26" s="76"/>
      <c r="X26" s="77"/>
      <c r="Y26" s="75"/>
      <c r="Z26" s="76"/>
      <c r="AA26" s="77"/>
      <c r="AB26" s="75"/>
      <c r="AC26" s="76"/>
      <c r="AD26" s="77"/>
      <c r="AE26" s="75"/>
      <c r="AF26" s="76"/>
      <c r="AG26" s="77"/>
      <c r="AH26" s="75"/>
      <c r="AI26" s="76"/>
      <c r="AJ26" s="77"/>
      <c r="AK26" s="75"/>
      <c r="AL26" s="76"/>
      <c r="AM26" s="77"/>
      <c r="AN26" s="87"/>
      <c r="AO26" s="88"/>
      <c r="AP26" s="89"/>
    </row>
    <row r="27" spans="1:42" ht="25.05" customHeight="1">
      <c r="A27" s="800" t="s">
        <v>178</v>
      </c>
      <c r="B27" s="801"/>
      <c r="C27" s="801"/>
      <c r="D27" s="279"/>
      <c r="E27" s="118"/>
      <c r="F27" s="119"/>
      <c r="G27" s="120"/>
      <c r="H27" s="118"/>
      <c r="I27" s="120"/>
      <c r="J27" s="81"/>
      <c r="K27" s="121"/>
      <c r="L27" s="122"/>
      <c r="M27" s="123"/>
      <c r="N27" s="82"/>
      <c r="O27" s="83"/>
      <c r="P27" s="81"/>
      <c r="Q27" s="82"/>
      <c r="R27" s="83"/>
      <c r="S27" s="81"/>
      <c r="T27" s="82"/>
      <c r="U27" s="83"/>
      <c r="V27" s="81"/>
      <c r="W27" s="82"/>
      <c r="X27" s="83"/>
      <c r="Y27" s="81"/>
      <c r="Z27" s="82"/>
      <c r="AA27" s="83"/>
      <c r="AB27" s="81"/>
      <c r="AC27" s="82"/>
      <c r="AD27" s="83"/>
      <c r="AE27" s="81"/>
      <c r="AF27" s="82"/>
      <c r="AG27" s="83"/>
      <c r="AH27" s="81"/>
      <c r="AI27" s="82"/>
      <c r="AJ27" s="83"/>
      <c r="AK27" s="81"/>
      <c r="AL27" s="82"/>
      <c r="AM27" s="83"/>
      <c r="AN27" s="84"/>
      <c r="AO27" s="85"/>
      <c r="AP27" s="86"/>
    </row>
    <row r="28" spans="1:42" ht="30" customHeight="1">
      <c r="A28" s="802"/>
      <c r="B28" s="803"/>
      <c r="C28" s="803"/>
      <c r="D28" s="280"/>
      <c r="E28" s="76"/>
      <c r="F28" s="77"/>
      <c r="G28" s="124"/>
      <c r="H28" s="76"/>
      <c r="I28" s="124"/>
      <c r="J28" s="75"/>
      <c r="K28" s="115"/>
      <c r="L28" s="116"/>
      <c r="M28" s="117"/>
      <c r="N28" s="76"/>
      <c r="O28" s="77"/>
      <c r="P28" s="75"/>
      <c r="Q28" s="76"/>
      <c r="R28" s="77"/>
      <c r="S28" s="75"/>
      <c r="T28" s="76"/>
      <c r="U28" s="77"/>
      <c r="V28" s="75"/>
      <c r="W28" s="76"/>
      <c r="X28" s="77"/>
      <c r="Y28" s="75"/>
      <c r="Z28" s="76"/>
      <c r="AA28" s="77"/>
      <c r="AB28" s="75"/>
      <c r="AC28" s="76"/>
      <c r="AD28" s="77"/>
      <c r="AE28" s="75"/>
      <c r="AF28" s="76"/>
      <c r="AG28" s="77"/>
      <c r="AH28" s="75"/>
      <c r="AI28" s="76"/>
      <c r="AJ28" s="77"/>
      <c r="AK28" s="75"/>
      <c r="AL28" s="76"/>
      <c r="AM28" s="77"/>
      <c r="AN28" s="87"/>
      <c r="AO28" s="88"/>
      <c r="AP28" s="89"/>
    </row>
    <row r="29" spans="1:42" ht="25.05" customHeight="1">
      <c r="A29" s="800" t="s">
        <v>179</v>
      </c>
      <c r="B29" s="804"/>
      <c r="C29" s="805"/>
      <c r="D29" s="281"/>
      <c r="E29" s="82"/>
      <c r="F29" s="83"/>
      <c r="G29" s="125"/>
      <c r="H29" s="82"/>
      <c r="I29" s="125"/>
      <c r="J29" s="81"/>
      <c r="K29" s="121"/>
      <c r="L29" s="122"/>
      <c r="M29" s="123"/>
      <c r="N29" s="82"/>
      <c r="O29" s="83"/>
      <c r="P29" s="81"/>
      <c r="Q29" s="82"/>
      <c r="R29" s="83"/>
      <c r="S29" s="81"/>
      <c r="T29" s="82"/>
      <c r="U29" s="83"/>
      <c r="V29" s="81"/>
      <c r="W29" s="82"/>
      <c r="X29" s="83"/>
      <c r="Y29" s="81"/>
      <c r="Z29" s="82"/>
      <c r="AA29" s="83"/>
      <c r="AB29" s="81"/>
      <c r="AC29" s="82"/>
      <c r="AD29" s="83"/>
      <c r="AE29" s="81"/>
      <c r="AF29" s="82"/>
      <c r="AG29" s="83"/>
      <c r="AH29" s="81"/>
      <c r="AI29" s="82"/>
      <c r="AJ29" s="83"/>
      <c r="AK29" s="81"/>
      <c r="AL29" s="82"/>
      <c r="AM29" s="83"/>
      <c r="AN29" s="84"/>
      <c r="AO29" s="85"/>
      <c r="AP29" s="86"/>
    </row>
    <row r="30" spans="1:42" ht="30" customHeight="1">
      <c r="A30" s="806"/>
      <c r="B30" s="807"/>
      <c r="C30" s="808"/>
      <c r="D30" s="282"/>
      <c r="E30" s="76"/>
      <c r="F30" s="77"/>
      <c r="G30" s="124"/>
      <c r="H30" s="76"/>
      <c r="I30" s="124"/>
      <c r="J30" s="75"/>
      <c r="K30" s="115"/>
      <c r="L30" s="116"/>
      <c r="M30" s="117"/>
      <c r="N30" s="76"/>
      <c r="O30" s="77"/>
      <c r="P30" s="75"/>
      <c r="Q30" s="76"/>
      <c r="R30" s="77"/>
      <c r="S30" s="75"/>
      <c r="T30" s="76"/>
      <c r="U30" s="77"/>
      <c r="V30" s="75"/>
      <c r="W30" s="76"/>
      <c r="X30" s="77"/>
      <c r="Y30" s="75"/>
      <c r="Z30" s="76"/>
      <c r="AA30" s="77"/>
      <c r="AB30" s="75"/>
      <c r="AC30" s="76"/>
      <c r="AD30" s="77"/>
      <c r="AE30" s="75"/>
      <c r="AF30" s="76"/>
      <c r="AG30" s="77"/>
      <c r="AH30" s="75"/>
      <c r="AI30" s="76"/>
      <c r="AJ30" s="77"/>
      <c r="AK30" s="75"/>
      <c r="AL30" s="76"/>
      <c r="AM30" s="77"/>
      <c r="AN30" s="87"/>
      <c r="AO30" s="88"/>
      <c r="AP30" s="89"/>
    </row>
    <row r="31" spans="1:42" ht="25.05" customHeight="1">
      <c r="A31" s="800" t="s">
        <v>180</v>
      </c>
      <c r="B31" s="801"/>
      <c r="C31" s="801"/>
      <c r="D31" s="281"/>
      <c r="E31" s="82"/>
      <c r="F31" s="83"/>
      <c r="G31" s="125"/>
      <c r="H31" s="82"/>
      <c r="I31" s="125"/>
      <c r="J31" s="81"/>
      <c r="K31" s="121"/>
      <c r="L31" s="122"/>
      <c r="M31" s="123"/>
      <c r="N31" s="82"/>
      <c r="O31" s="83"/>
      <c r="P31" s="81"/>
      <c r="Q31" s="82"/>
      <c r="R31" s="83"/>
      <c r="S31" s="81"/>
      <c r="T31" s="82"/>
      <c r="U31" s="83"/>
      <c r="V31" s="81"/>
      <c r="W31" s="82"/>
      <c r="X31" s="83"/>
      <c r="Y31" s="81"/>
      <c r="Z31" s="82"/>
      <c r="AA31" s="83"/>
      <c r="AB31" s="81"/>
      <c r="AC31" s="82"/>
      <c r="AD31" s="83"/>
      <c r="AE31" s="81"/>
      <c r="AF31" s="82"/>
      <c r="AG31" s="83"/>
      <c r="AH31" s="81"/>
      <c r="AI31" s="82"/>
      <c r="AJ31" s="83"/>
      <c r="AK31" s="81"/>
      <c r="AL31" s="82"/>
      <c r="AM31" s="83"/>
      <c r="AN31" s="84"/>
      <c r="AO31" s="85"/>
      <c r="AP31" s="86"/>
    </row>
    <row r="32" spans="1:42" ht="30" customHeight="1" thickBot="1">
      <c r="A32" s="809"/>
      <c r="B32" s="810"/>
      <c r="C32" s="810"/>
      <c r="D32" s="283"/>
      <c r="E32" s="91"/>
      <c r="F32" s="92"/>
      <c r="G32" s="126"/>
      <c r="H32" s="91"/>
      <c r="I32" s="126"/>
      <c r="J32" s="90"/>
      <c r="K32" s="127"/>
      <c r="L32" s="128"/>
      <c r="M32" s="129"/>
      <c r="N32" s="91"/>
      <c r="O32" s="92"/>
      <c r="P32" s="90"/>
      <c r="Q32" s="91"/>
      <c r="R32" s="92"/>
      <c r="S32" s="90"/>
      <c r="T32" s="91"/>
      <c r="U32" s="92"/>
      <c r="V32" s="90"/>
      <c r="W32" s="91"/>
      <c r="X32" s="92"/>
      <c r="Y32" s="90"/>
      <c r="Z32" s="91"/>
      <c r="AA32" s="92"/>
      <c r="AB32" s="90"/>
      <c r="AC32" s="91"/>
      <c r="AD32" s="92"/>
      <c r="AE32" s="90"/>
      <c r="AF32" s="91"/>
      <c r="AG32" s="92"/>
      <c r="AH32" s="90"/>
      <c r="AI32" s="91"/>
      <c r="AJ32" s="92"/>
      <c r="AK32" s="90"/>
      <c r="AL32" s="91"/>
      <c r="AM32" s="92"/>
      <c r="AN32" s="93"/>
      <c r="AO32" s="94"/>
      <c r="AP32" s="95"/>
    </row>
    <row r="33" spans="1:42" ht="25.05" customHeight="1">
      <c r="A33" s="811" t="s">
        <v>181</v>
      </c>
      <c r="B33" s="812"/>
      <c r="C33" s="813"/>
      <c r="D33" s="281"/>
      <c r="E33" s="82"/>
      <c r="F33" s="83"/>
      <c r="G33" s="125"/>
      <c r="H33" s="82"/>
      <c r="I33" s="125"/>
      <c r="J33" s="81"/>
      <c r="K33" s="121"/>
      <c r="L33" s="122"/>
      <c r="M33" s="123"/>
      <c r="N33" s="82"/>
      <c r="O33" s="83"/>
      <c r="P33" s="81"/>
      <c r="Q33" s="82"/>
      <c r="R33" s="83"/>
      <c r="S33" s="81"/>
      <c r="T33" s="82"/>
      <c r="U33" s="83"/>
      <c r="V33" s="81"/>
      <c r="W33" s="82"/>
      <c r="X33" s="83"/>
      <c r="Y33" s="81"/>
      <c r="Z33" s="82"/>
      <c r="AA33" s="83"/>
      <c r="AB33" s="81"/>
      <c r="AC33" s="82"/>
      <c r="AD33" s="83"/>
      <c r="AE33" s="81"/>
      <c r="AF33" s="82"/>
      <c r="AG33" s="83"/>
      <c r="AH33" s="81"/>
      <c r="AI33" s="82"/>
      <c r="AJ33" s="83"/>
      <c r="AK33" s="81"/>
      <c r="AL33" s="82"/>
      <c r="AM33" s="83"/>
      <c r="AN33" s="84"/>
      <c r="AO33" s="85"/>
      <c r="AP33" s="86"/>
    </row>
    <row r="34" spans="1:42" ht="30" customHeight="1" thickBot="1">
      <c r="A34" s="814"/>
      <c r="B34" s="815"/>
      <c r="C34" s="816"/>
      <c r="D34" s="283"/>
      <c r="E34" s="91"/>
      <c r="F34" s="92"/>
      <c r="G34" s="126"/>
      <c r="H34" s="91"/>
      <c r="I34" s="126"/>
      <c r="J34" s="90"/>
      <c r="K34" s="127"/>
      <c r="L34" s="128"/>
      <c r="M34" s="129"/>
      <c r="N34" s="91"/>
      <c r="O34" s="92"/>
      <c r="P34" s="90"/>
      <c r="Q34" s="91"/>
      <c r="R34" s="92"/>
      <c r="S34" s="90"/>
      <c r="T34" s="91"/>
      <c r="U34" s="92"/>
      <c r="V34" s="90"/>
      <c r="W34" s="91"/>
      <c r="X34" s="92"/>
      <c r="Y34" s="90"/>
      <c r="Z34" s="91"/>
      <c r="AA34" s="92"/>
      <c r="AB34" s="90"/>
      <c r="AC34" s="91"/>
      <c r="AD34" s="92"/>
      <c r="AE34" s="90"/>
      <c r="AF34" s="91"/>
      <c r="AG34" s="92"/>
      <c r="AH34" s="90"/>
      <c r="AI34" s="91"/>
      <c r="AJ34" s="92"/>
      <c r="AK34" s="90"/>
      <c r="AL34" s="91"/>
      <c r="AM34" s="92"/>
      <c r="AN34" s="93"/>
      <c r="AO34" s="94"/>
      <c r="AP34" s="95"/>
    </row>
    <row r="35" spans="1:42" ht="18" customHeight="1">
      <c r="A35" s="817" t="s">
        <v>182</v>
      </c>
      <c r="B35" s="818"/>
      <c r="C35" s="818"/>
      <c r="D35" s="818"/>
      <c r="E35" s="818"/>
      <c r="F35" s="818"/>
      <c r="G35" s="818"/>
      <c r="H35" s="818"/>
      <c r="I35" s="818"/>
      <c r="J35" s="818"/>
      <c r="K35" s="818"/>
      <c r="L35" s="818"/>
      <c r="M35" s="818"/>
      <c r="N35" s="818"/>
      <c r="O35" s="818"/>
      <c r="P35" s="818"/>
      <c r="Q35" s="818"/>
      <c r="R35" s="818"/>
      <c r="S35" s="818"/>
      <c r="T35" s="818"/>
      <c r="U35" s="818"/>
      <c r="V35" s="818"/>
      <c r="W35" s="818"/>
      <c r="X35" s="818"/>
      <c r="Y35" s="818"/>
      <c r="Z35" s="818"/>
      <c r="AA35" s="818"/>
      <c r="AB35" s="818"/>
      <c r="AC35" s="818"/>
      <c r="AD35" s="818"/>
      <c r="AE35" s="818"/>
      <c r="AF35" s="818"/>
      <c r="AG35" s="818"/>
      <c r="AH35" s="818"/>
      <c r="AI35" s="818"/>
      <c r="AJ35" s="818"/>
      <c r="AK35" s="818"/>
      <c r="AL35" s="818"/>
      <c r="AM35" s="818"/>
      <c r="AN35" s="818"/>
      <c r="AO35" s="818"/>
      <c r="AP35" s="818"/>
    </row>
    <row r="36" spans="1:42" ht="18" customHeight="1">
      <c r="A36" s="817" t="s">
        <v>183</v>
      </c>
      <c r="B36" s="818"/>
      <c r="C36" s="818"/>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8"/>
      <c r="AB36" s="818"/>
      <c r="AC36" s="818"/>
      <c r="AD36" s="818"/>
      <c r="AE36" s="818"/>
      <c r="AF36" s="818"/>
      <c r="AG36" s="818"/>
      <c r="AH36" s="818"/>
      <c r="AI36" s="818"/>
      <c r="AJ36" s="818"/>
      <c r="AK36" s="818"/>
      <c r="AL36" s="818"/>
      <c r="AM36" s="818"/>
      <c r="AN36" s="818"/>
      <c r="AO36" s="818"/>
      <c r="AP36" s="818"/>
    </row>
    <row r="37" spans="1:42" s="106" customFormat="1" ht="18" customHeight="1">
      <c r="A37" s="798" t="s">
        <v>298</v>
      </c>
      <c r="B37" s="799"/>
      <c r="C37" s="799"/>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799"/>
      <c r="AL37" s="799"/>
      <c r="AM37" s="799"/>
      <c r="AN37" s="799"/>
      <c r="AO37" s="799"/>
      <c r="AP37" s="799"/>
    </row>
    <row r="38" spans="1:42" ht="18" customHeight="1">
      <c r="A38" s="817" t="s">
        <v>184</v>
      </c>
      <c r="B38" s="818"/>
      <c r="C38" s="818"/>
      <c r="D38" s="818"/>
      <c r="E38" s="818"/>
      <c r="F38" s="818"/>
      <c r="G38" s="818"/>
      <c r="H38" s="818"/>
      <c r="I38" s="818"/>
      <c r="J38" s="818"/>
      <c r="K38" s="818"/>
      <c r="L38" s="818"/>
      <c r="M38" s="818"/>
      <c r="N38" s="818"/>
      <c r="O38" s="818"/>
      <c r="P38" s="818"/>
      <c r="Q38" s="818"/>
      <c r="R38" s="818"/>
      <c r="S38" s="818"/>
      <c r="T38" s="818"/>
      <c r="U38" s="818"/>
      <c r="V38" s="818"/>
      <c r="W38" s="818"/>
      <c r="X38" s="818"/>
      <c r="Y38" s="818"/>
      <c r="Z38" s="818"/>
      <c r="AA38" s="818"/>
      <c r="AB38" s="818"/>
      <c r="AC38" s="818"/>
      <c r="AD38" s="818"/>
      <c r="AE38" s="818"/>
      <c r="AF38" s="818"/>
      <c r="AG38" s="818"/>
      <c r="AH38" s="818"/>
      <c r="AI38" s="818"/>
      <c r="AJ38" s="818"/>
      <c r="AK38" s="818"/>
      <c r="AL38" s="818"/>
      <c r="AM38" s="818"/>
      <c r="AN38" s="818"/>
      <c r="AO38" s="818"/>
      <c r="AP38" s="818"/>
    </row>
    <row r="39" spans="1:42" ht="18" customHeight="1">
      <c r="A39" s="817" t="s">
        <v>185</v>
      </c>
      <c r="B39" s="818"/>
      <c r="C39" s="818"/>
      <c r="D39" s="818"/>
      <c r="E39" s="818"/>
      <c r="F39" s="818"/>
      <c r="G39" s="818"/>
      <c r="H39" s="818"/>
      <c r="I39" s="818"/>
      <c r="J39" s="818"/>
      <c r="K39" s="818"/>
      <c r="L39" s="818"/>
      <c r="M39" s="818"/>
      <c r="N39" s="818"/>
      <c r="O39" s="818"/>
      <c r="P39" s="818"/>
      <c r="Q39" s="818"/>
      <c r="R39" s="818"/>
      <c r="S39" s="818"/>
      <c r="T39" s="818"/>
      <c r="U39" s="818"/>
      <c r="V39" s="818"/>
      <c r="W39" s="818"/>
      <c r="X39" s="818"/>
      <c r="Y39" s="818"/>
      <c r="Z39" s="818"/>
      <c r="AA39" s="818"/>
      <c r="AB39" s="818"/>
      <c r="AC39" s="818"/>
      <c r="AD39" s="818"/>
      <c r="AE39" s="818"/>
      <c r="AF39" s="818"/>
      <c r="AG39" s="818"/>
      <c r="AH39" s="818"/>
      <c r="AI39" s="818"/>
      <c r="AJ39" s="818"/>
      <c r="AK39" s="818"/>
      <c r="AL39" s="818"/>
      <c r="AM39" s="818"/>
      <c r="AN39" s="818"/>
      <c r="AO39" s="818"/>
      <c r="AP39" s="818"/>
    </row>
    <row r="40" spans="1:42" ht="18" customHeight="1">
      <c r="A40" s="818" t="s">
        <v>186</v>
      </c>
      <c r="B40" s="818"/>
      <c r="C40" s="818"/>
      <c r="D40" s="818"/>
      <c r="E40" s="818"/>
      <c r="F40" s="818"/>
      <c r="G40" s="818"/>
      <c r="H40" s="818"/>
      <c r="I40" s="818"/>
      <c r="J40" s="818"/>
      <c r="K40" s="818"/>
      <c r="L40" s="818"/>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c r="AJ40" s="818"/>
      <c r="AK40" s="818"/>
      <c r="AL40" s="818"/>
      <c r="AM40" s="818"/>
      <c r="AN40" s="818"/>
      <c r="AO40" s="818"/>
      <c r="AP40" s="818"/>
    </row>
    <row r="41" spans="1:42" s="106" customFormat="1">
      <c r="A41" s="798" t="s">
        <v>299</v>
      </c>
      <c r="B41" s="799"/>
      <c r="C41" s="799"/>
      <c r="D41" s="799"/>
      <c r="E41" s="799"/>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J41" s="799"/>
      <c r="AK41" s="799"/>
      <c r="AL41" s="799"/>
      <c r="AM41" s="799"/>
      <c r="AN41" s="799"/>
      <c r="AO41" s="799"/>
      <c r="AP41" s="799"/>
    </row>
    <row r="47" spans="1:42">
      <c r="B47" s="96"/>
      <c r="C47" s="96"/>
    </row>
    <row r="48" spans="1:42" ht="48.75" customHeight="1"/>
  </sheetData>
  <mergeCells count="40">
    <mergeCell ref="A41:AP41"/>
    <mergeCell ref="A25:C26"/>
    <mergeCell ref="A27:C28"/>
    <mergeCell ref="A29:C30"/>
    <mergeCell ref="A31:C32"/>
    <mergeCell ref="A33:C34"/>
    <mergeCell ref="A35:AP35"/>
    <mergeCell ref="A36:AP36"/>
    <mergeCell ref="A37:AP37"/>
    <mergeCell ref="A38:AP38"/>
    <mergeCell ref="A39:AP39"/>
    <mergeCell ref="A40:AP40"/>
    <mergeCell ref="A23:C24"/>
    <mergeCell ref="Y11:AA11"/>
    <mergeCell ref="AB11:AD11"/>
    <mergeCell ref="AE11:AG11"/>
    <mergeCell ref="AH11:AJ11"/>
    <mergeCell ref="A13:C14"/>
    <mergeCell ref="A15:C16"/>
    <mergeCell ref="A17:C18"/>
    <mergeCell ref="A19:C20"/>
    <mergeCell ref="A21:C22"/>
    <mergeCell ref="AK11:AM11"/>
    <mergeCell ref="AN11:AP11"/>
    <mergeCell ref="A10:C12"/>
    <mergeCell ref="D10:AG10"/>
    <mergeCell ref="AH10:AP10"/>
    <mergeCell ref="D11:F11"/>
    <mergeCell ref="G11:I11"/>
    <mergeCell ref="J11:L11"/>
    <mergeCell ref="M11:O11"/>
    <mergeCell ref="P11:R11"/>
    <mergeCell ref="S11:U11"/>
    <mergeCell ref="V11:X11"/>
    <mergeCell ref="A3:AP3"/>
    <mergeCell ref="A5:AQ5"/>
    <mergeCell ref="A7:C7"/>
    <mergeCell ref="D7:AP7"/>
    <mergeCell ref="A8:C8"/>
    <mergeCell ref="D8:AP8"/>
  </mergeCells>
  <phoneticPr fontId="4"/>
  <pageMargins left="0.7" right="0.7" top="0.75" bottom="0.75" header="0.3" footer="0.3"/>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6483-66F6-409A-8873-1311A759D87D}">
  <dimension ref="A1:P39"/>
  <sheetViews>
    <sheetView view="pageBreakPreview" zoomScale="90" zoomScaleNormal="100" zoomScaleSheetLayoutView="90" workbookViewId="0"/>
  </sheetViews>
  <sheetFormatPr defaultColWidth="8.19921875" defaultRowHeight="13.2"/>
  <cols>
    <col min="1" max="14" width="8" style="98" customWidth="1"/>
    <col min="15" max="16384" width="8.19921875" style="98"/>
  </cols>
  <sheetData>
    <row r="1" spans="2:15" ht="19.95" customHeight="1">
      <c r="B1" s="97" t="s">
        <v>187</v>
      </c>
      <c r="C1" s="97"/>
      <c r="D1" s="97"/>
      <c r="E1" s="97"/>
      <c r="F1" s="97"/>
      <c r="G1" s="97"/>
      <c r="H1" s="97"/>
      <c r="I1" s="97"/>
      <c r="J1" s="97"/>
    </row>
    <row r="2" spans="2:15" ht="19.95" customHeight="1">
      <c r="B2" s="97" t="s">
        <v>188</v>
      </c>
      <c r="C2" s="97"/>
      <c r="D2" s="97"/>
      <c r="E2" s="97"/>
      <c r="F2" s="97"/>
      <c r="G2" s="97"/>
      <c r="H2" s="97"/>
      <c r="I2" s="97"/>
      <c r="J2" s="97"/>
    </row>
    <row r="3" spans="2:15" ht="19.95" customHeight="1">
      <c r="B3" s="97" t="s">
        <v>189</v>
      </c>
      <c r="C3" s="97"/>
      <c r="D3" s="97"/>
      <c r="E3" s="97"/>
      <c r="F3" s="97"/>
      <c r="G3" s="97"/>
      <c r="H3" s="97"/>
      <c r="I3" s="97"/>
      <c r="J3" s="97"/>
    </row>
    <row r="4" spans="2:15" ht="19.95" customHeight="1">
      <c r="B4" s="99" t="s">
        <v>190</v>
      </c>
    </row>
    <row r="5" spans="2:15" ht="19.95" customHeight="1">
      <c r="B5" s="99" t="s">
        <v>191</v>
      </c>
    </row>
    <row r="6" spans="2:15" ht="19.95" customHeight="1">
      <c r="B6" s="100" t="s">
        <v>192</v>
      </c>
    </row>
    <row r="7" spans="2:15" ht="19.95" customHeight="1">
      <c r="B7" s="100"/>
    </row>
    <row r="8" spans="2:15" ht="19.95" customHeight="1">
      <c r="J8" s="101" t="s">
        <v>193</v>
      </c>
      <c r="K8" s="100" t="s">
        <v>194</v>
      </c>
    </row>
    <row r="9" spans="2:15" ht="10.199999999999999" customHeight="1">
      <c r="J9" s="101"/>
      <c r="K9" s="100"/>
    </row>
    <row r="10" spans="2:15" ht="19.95" customHeight="1">
      <c r="H10" s="820"/>
      <c r="I10" s="820"/>
      <c r="J10" s="820"/>
      <c r="K10" s="100" t="s">
        <v>195</v>
      </c>
      <c r="O10" s="100" t="s">
        <v>196</v>
      </c>
    </row>
    <row r="11" spans="2:15" ht="19.95" customHeight="1">
      <c r="H11" s="821"/>
      <c r="I11" s="821"/>
      <c r="J11" s="821"/>
      <c r="K11" s="100" t="s">
        <v>197</v>
      </c>
      <c r="O11" s="100" t="s">
        <v>220</v>
      </c>
    </row>
    <row r="12" spans="2:15" ht="19.95" customHeight="1">
      <c r="K12" s="100"/>
      <c r="O12" s="100"/>
    </row>
    <row r="13" spans="2:15" ht="19.95" customHeight="1">
      <c r="K13" s="100"/>
      <c r="O13" s="100"/>
    </row>
    <row r="14" spans="2:15" ht="19.95" customHeight="1">
      <c r="G14" s="822"/>
      <c r="H14" s="822"/>
      <c r="I14" s="822"/>
      <c r="J14" s="822"/>
      <c r="K14" s="100" t="s">
        <v>198</v>
      </c>
      <c r="O14" s="100" t="s">
        <v>199</v>
      </c>
    </row>
    <row r="15" spans="2:15" ht="19.95" customHeight="1">
      <c r="G15" s="822"/>
      <c r="H15" s="822"/>
      <c r="I15" s="822"/>
      <c r="J15" s="822"/>
      <c r="K15" s="100" t="s">
        <v>200</v>
      </c>
      <c r="O15" s="100" t="s">
        <v>201</v>
      </c>
    </row>
    <row r="16" spans="2:15" ht="19.95" customHeight="1">
      <c r="G16" s="102"/>
      <c r="H16" s="102"/>
      <c r="I16" s="102"/>
      <c r="J16" s="103" t="s">
        <v>202</v>
      </c>
      <c r="K16" s="100"/>
    </row>
    <row r="17" spans="1:16" ht="19.95" customHeight="1">
      <c r="G17" s="102"/>
      <c r="H17" s="102"/>
      <c r="I17" s="102"/>
      <c r="J17" s="102"/>
      <c r="K17" s="100"/>
    </row>
    <row r="18" spans="1:16" ht="19.95" customHeight="1">
      <c r="G18" s="102"/>
      <c r="H18" s="102"/>
      <c r="I18" s="102"/>
      <c r="J18" s="102"/>
      <c r="K18" s="100"/>
    </row>
    <row r="19" spans="1:16" ht="19.95" customHeight="1">
      <c r="B19" s="104" t="s">
        <v>219</v>
      </c>
      <c r="G19" s="102"/>
      <c r="H19" s="102"/>
      <c r="I19" s="102"/>
      <c r="J19" s="102"/>
      <c r="K19" s="100"/>
    </row>
    <row r="20" spans="1:16" ht="19.95" customHeight="1">
      <c r="G20" s="102"/>
      <c r="H20" s="102"/>
      <c r="I20" s="102"/>
      <c r="J20" s="102"/>
      <c r="K20" s="100"/>
    </row>
    <row r="21" spans="1:16" ht="19.95" customHeight="1">
      <c r="G21" s="102"/>
      <c r="H21" s="102"/>
      <c r="I21" s="102"/>
      <c r="J21" s="102"/>
      <c r="K21" s="100"/>
    </row>
    <row r="22" spans="1:16" ht="19.95" customHeight="1">
      <c r="K22" s="100"/>
    </row>
    <row r="23" spans="1:16" ht="19.95" customHeight="1">
      <c r="A23" s="823"/>
      <c r="B23" s="823"/>
      <c r="C23" s="823"/>
      <c r="D23" s="823"/>
      <c r="E23" s="823"/>
      <c r="F23" s="823"/>
      <c r="G23" s="823"/>
      <c r="H23" s="823"/>
      <c r="I23" s="823"/>
      <c r="J23" s="823"/>
      <c r="K23" s="100" t="s">
        <v>203</v>
      </c>
    </row>
    <row r="24" spans="1:16" ht="19.95" customHeight="1">
      <c r="K24" s="100" t="s">
        <v>204</v>
      </c>
    </row>
    <row r="25" spans="1:16" ht="19.95" customHeight="1">
      <c r="K25" s="100"/>
    </row>
    <row r="26" spans="1:16" ht="19.95" customHeight="1">
      <c r="E26" s="824" t="s">
        <v>205</v>
      </c>
      <c r="F26" s="824"/>
      <c r="K26" s="100"/>
    </row>
    <row r="27" spans="1:16" ht="19.95" customHeight="1">
      <c r="K27" s="100"/>
    </row>
    <row r="28" spans="1:16" ht="19.95" customHeight="1">
      <c r="A28" s="105" t="s">
        <v>206</v>
      </c>
      <c r="C28" s="825"/>
      <c r="D28" s="825"/>
      <c r="E28" s="825"/>
      <c r="F28" s="825"/>
      <c r="G28" s="825"/>
      <c r="H28" s="825"/>
      <c r="I28" s="825"/>
      <c r="J28" s="825"/>
      <c r="K28" s="100" t="s">
        <v>207</v>
      </c>
      <c r="L28" s="99"/>
      <c r="M28" s="99"/>
      <c r="N28" s="99"/>
      <c r="O28" s="99"/>
      <c r="P28" s="99"/>
    </row>
    <row r="29" spans="1:16" ht="19.95" customHeight="1">
      <c r="A29" s="105"/>
      <c r="C29" s="825"/>
      <c r="D29" s="825"/>
      <c r="E29" s="825"/>
      <c r="F29" s="825"/>
      <c r="G29" s="825"/>
      <c r="H29" s="825"/>
      <c r="I29" s="825"/>
      <c r="J29" s="825"/>
      <c r="K29" s="100"/>
      <c r="L29" s="99"/>
      <c r="M29" s="99"/>
      <c r="N29" s="99"/>
      <c r="O29" s="99"/>
      <c r="P29" s="99"/>
    </row>
    <row r="30" spans="1:16" ht="19.95" customHeight="1">
      <c r="K30" s="100"/>
      <c r="L30" s="99"/>
      <c r="M30" s="99"/>
      <c r="N30" s="99"/>
      <c r="O30" s="99"/>
      <c r="P30" s="99"/>
    </row>
    <row r="31" spans="1:16" ht="19.95" customHeight="1">
      <c r="A31" s="105" t="s">
        <v>208</v>
      </c>
      <c r="C31" s="826"/>
      <c r="D31" s="826"/>
      <c r="E31" s="826"/>
      <c r="F31" s="826"/>
      <c r="G31" s="826"/>
      <c r="H31" s="826"/>
      <c r="I31" s="826"/>
      <c r="J31" s="826"/>
      <c r="K31" s="100" t="s">
        <v>209</v>
      </c>
      <c r="L31" s="99"/>
      <c r="M31" s="99"/>
      <c r="N31" s="99"/>
      <c r="O31" s="99"/>
      <c r="P31" s="99"/>
    </row>
    <row r="32" spans="1:16" ht="19.95" customHeight="1">
      <c r="K32" s="100"/>
    </row>
    <row r="33" spans="7:11" ht="19.95" customHeight="1">
      <c r="H33" s="827" t="s">
        <v>210</v>
      </c>
      <c r="I33" s="827"/>
      <c r="K33" s="100"/>
    </row>
    <row r="34" spans="7:11" ht="19.95" customHeight="1">
      <c r="G34" s="101" t="s">
        <v>211</v>
      </c>
      <c r="H34" s="822"/>
      <c r="I34" s="822"/>
      <c r="J34" s="822"/>
      <c r="K34" s="100"/>
    </row>
    <row r="35" spans="7:11" ht="19.95" customHeight="1">
      <c r="G35" s="101" t="s">
        <v>212</v>
      </c>
      <c r="H35" s="822"/>
      <c r="I35" s="822"/>
      <c r="J35" s="822"/>
      <c r="K35" s="100" t="s">
        <v>213</v>
      </c>
    </row>
    <row r="36" spans="7:11" ht="19.95" customHeight="1">
      <c r="G36" s="101" t="s">
        <v>214</v>
      </c>
      <c r="H36" s="819"/>
      <c r="I36" s="819"/>
      <c r="J36" s="819"/>
      <c r="K36" s="100"/>
    </row>
    <row r="37" spans="7:11" ht="19.95" customHeight="1">
      <c r="K37" s="100"/>
    </row>
    <row r="38" spans="7:11" ht="19.95" customHeight="1">
      <c r="J38" s="101" t="s">
        <v>215</v>
      </c>
      <c r="K38" s="100"/>
    </row>
    <row r="39" spans="7:11" ht="19.95" customHeight="1"/>
  </sheetData>
  <mergeCells count="12">
    <mergeCell ref="H36:J36"/>
    <mergeCell ref="H10:J10"/>
    <mergeCell ref="H11:J11"/>
    <mergeCell ref="G14:J14"/>
    <mergeCell ref="G15:J15"/>
    <mergeCell ref="A23:J23"/>
    <mergeCell ref="E26:F26"/>
    <mergeCell ref="C28:J29"/>
    <mergeCell ref="C31:J31"/>
    <mergeCell ref="H33:I33"/>
    <mergeCell ref="H34:J34"/>
    <mergeCell ref="H35:J35"/>
  </mergeCells>
  <phoneticPr fontId="4"/>
  <pageMargins left="0.7" right="0.7" top="0.75" bottom="0.75" header="0.3" footer="0.3"/>
  <pageSetup paperSize="9" orientation="portrait" r:id="rId1"/>
  <colBreaks count="1" manualBreakCount="1">
    <brk id="10"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【様式1-1】事業計画書</vt:lpstr>
      <vt:lpstr>【様式1-2】事業体制図</vt:lpstr>
      <vt:lpstr>【様式2】支出計画書 </vt:lpstr>
      <vt:lpstr>【様式3】事業実施スケジュール</vt:lpstr>
      <vt:lpstr>【様式５】国・地方公共団体等の同意書</vt:lpstr>
      <vt:lpstr>①体験コンテンツ・イベント造成費</vt:lpstr>
      <vt:lpstr>②備品購入・設備導入費</vt:lpstr>
      <vt:lpstr>③プロモーション費_広告宣伝費</vt:lpstr>
      <vt:lpstr>③プロモーション費_販路拡大</vt:lpstr>
      <vt:lpstr>④効果測定に必要な調査費</vt:lpstr>
      <vt:lpstr>'【様式1-1】事業計画書'!Print_Area</vt:lpstr>
      <vt:lpstr>'【様式1-2】事業体制図'!Print_Area</vt:lpstr>
      <vt:lpstr>'【様式2】支出計画書 '!Print_Area</vt:lpstr>
      <vt:lpstr>【様式3】事業実施スケジュール!Print_Area</vt:lpstr>
      <vt:lpstr>【様式５】国・地方公共団体等の同意書!Print_Area</vt:lpstr>
      <vt:lpstr>取組分類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2024-01-11T04:34:05Z</dcterms:created>
  <dcterms:modified xsi:type="dcterms:W3CDTF">2024-01-22T03:03:51Z</dcterms:modified>
</cp:coreProperties>
</file>