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U:\w03_予算関係\03_契約【5年】\令和5年度（2023年度）\06_R5補正予算\02_国際会議の開催効果拡大実証事業\06_事業推進\04．二次募集\"/>
    </mc:Choice>
  </mc:AlternateContent>
  <xr:revisionPtr revIDLastSave="0" documentId="13_ncr:1_{A9632B64-8B4F-454D-A502-67529B7DB796}" xr6:coauthVersionLast="47" xr6:coauthVersionMax="47" xr10:uidLastSave="{00000000-0000-0000-0000-000000000000}"/>
  <bookViews>
    <workbookView xWindow="-120" yWindow="-120" windowWidth="29040" windowHeight="15720" xr2:uid="{00000000-000D-0000-FFFF-FFFF00000000}"/>
  </bookViews>
  <sheets>
    <sheet name="申請にあたって" sheetId="5" r:id="rId1"/>
    <sheet name="申請者" sheetId="1" r:id="rId2"/>
    <sheet name="国際会議情報" sheetId="4" r:id="rId3"/>
    <sheet name="取組" sheetId="3" r:id="rId4"/>
    <sheet name="経費" sheetId="7" r:id="rId5"/>
    <sheet name="確認シート" sheetId="8" r:id="rId6"/>
    <sheet name="Sheet2" sheetId="2" r:id="rId7"/>
  </sheets>
  <definedNames>
    <definedName name="①" localSheetId="5">#REF!</definedName>
    <definedName name="①" localSheetId="4">経費!#REF!</definedName>
    <definedName name="①">#REF!</definedName>
    <definedName name="②" localSheetId="5">#REF!</definedName>
    <definedName name="②" localSheetId="4">経費!#REF!</definedName>
    <definedName name="②">#REF!</definedName>
    <definedName name="③" localSheetId="5">#REF!</definedName>
    <definedName name="③" localSheetId="4">経費!#REF!</definedName>
    <definedName name="③">#REF!</definedName>
    <definedName name="AS2DocOpenMode" hidden="1">"AS2DocumentEdit"</definedName>
    <definedName name="_xlnm.Print_Area" localSheetId="5">確認シート!$A$1:$J$36</definedName>
    <definedName name="_xlnm.Print_Area" localSheetId="4">経費!$B$1:$P$73</definedName>
    <definedName name="_xlnm.Print_Area" localSheetId="2">国際会議情報!$A$1:$AH$50</definedName>
    <definedName name="_xlnm.Print_Area" localSheetId="3">取組!$A$1:$AH$60</definedName>
    <definedName name="_xlnm.Print_Area" localSheetId="0">申請にあたって!$A$1:$AH$45</definedName>
    <definedName name="_xlnm.Print_Area" localSheetId="1">申請者!$A$1:$AH$51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7" l="1"/>
  <c r="O25" i="7"/>
  <c r="M26" i="7"/>
  <c r="M27" i="7"/>
  <c r="O27" i="7"/>
  <c r="M28" i="7"/>
  <c r="O28" i="7"/>
  <c r="M29" i="7"/>
  <c r="O29" i="7"/>
  <c r="M30" i="7"/>
  <c r="O30" i="7"/>
  <c r="CX10" i="2"/>
  <c r="CY10" i="2"/>
  <c r="CZ10" i="2"/>
  <c r="DA10" i="2"/>
  <c r="DB10" i="2"/>
  <c r="DC10" i="2"/>
  <c r="CX11" i="2"/>
  <c r="CY11" i="2"/>
  <c r="CZ11" i="2"/>
  <c r="DA11" i="2"/>
  <c r="DB11" i="2"/>
  <c r="DC11" i="2"/>
  <c r="CW12" i="2"/>
  <c r="CX12" i="2"/>
  <c r="CY12" i="2"/>
  <c r="CZ12" i="2"/>
  <c r="DA12" i="2"/>
  <c r="DB12" i="2"/>
  <c r="DC12" i="2"/>
  <c r="CV12" i="2"/>
  <c r="CY9" i="2"/>
  <c r="CZ9" i="2"/>
  <c r="DA9" i="2"/>
  <c r="DB9" i="2"/>
  <c r="DC9" i="2"/>
  <c r="AD5" i="2"/>
  <c r="V5" i="2"/>
  <c r="CV11" i="2" s="1"/>
  <c r="N5" i="2"/>
  <c r="CV10" i="2" s="1"/>
  <c r="F5" i="2"/>
  <c r="CV9" i="2" s="1"/>
  <c r="CX5" i="2" s="1"/>
  <c r="DC6" i="2" l="1"/>
  <c r="CV5" i="2"/>
  <c r="CV6" i="2"/>
  <c r="DB6" i="2"/>
  <c r="DE5" i="2"/>
  <c r="CW5" i="2"/>
  <c r="CY6" i="2"/>
  <c r="CY5" i="2"/>
  <c r="CZ6" i="2"/>
  <c r="CZ5" i="2"/>
  <c r="DA6" i="2"/>
  <c r="DK5" i="2"/>
  <c r="DB5" i="2"/>
  <c r="DC5" i="2"/>
  <c r="DF5" i="2"/>
  <c r="DD5" i="2"/>
  <c r="DG5" i="2"/>
  <c r="DH5" i="2"/>
  <c r="DI5" i="2"/>
  <c r="DJ5" i="2"/>
  <c r="DA5" i="2"/>
  <c r="C5" i="8" l="1"/>
  <c r="G4" i="8"/>
  <c r="D20" i="8"/>
  <c r="L18" i="8"/>
  <c r="H3" i="8" s="1"/>
  <c r="L16" i="8"/>
  <c r="H2" i="8" s="1"/>
  <c r="L13" i="8"/>
  <c r="L11" i="8"/>
  <c r="L8" i="8"/>
  <c r="G2" i="8" s="1"/>
  <c r="M5" i="8"/>
  <c r="J2" i="8" s="1"/>
  <c r="M4" i="8"/>
  <c r="I2" i="8" s="1"/>
  <c r="A14" i="8" l="1"/>
  <c r="G3" i="8"/>
  <c r="CU5" i="2" l="1"/>
  <c r="CT5" i="2"/>
  <c r="CS5" i="2"/>
  <c r="B5" i="2"/>
  <c r="V48" i="4"/>
  <c r="AY53" i="4"/>
  <c r="E49" i="4"/>
  <c r="BB52" i="4"/>
  <c r="CI5" i="2"/>
  <c r="CH5" i="2"/>
  <c r="CG5" i="2"/>
  <c r="CF5" i="2"/>
  <c r="CE5" i="2"/>
  <c r="CD5" i="2"/>
  <c r="CC5" i="2"/>
  <c r="CB5" i="2"/>
  <c r="CA5" i="2"/>
  <c r="BZ5" i="2"/>
  <c r="BY5" i="2"/>
  <c r="BX5" i="2"/>
  <c r="BW5" i="2"/>
  <c r="BV5" i="2"/>
  <c r="BU5" i="2"/>
  <c r="BT5" i="2"/>
  <c r="BS5" i="2"/>
  <c r="BR5" i="2"/>
  <c r="BQ5" i="2"/>
  <c r="BP5" i="2"/>
  <c r="BO5" i="2"/>
  <c r="BN5" i="2"/>
  <c r="BM5" i="2"/>
  <c r="BL5" i="2"/>
  <c r="BK5" i="2"/>
  <c r="BJ5" i="2"/>
  <c r="BI5" i="2"/>
  <c r="BH5" i="2"/>
  <c r="BG5" i="2"/>
  <c r="BF5" i="2"/>
  <c r="BE5" i="2"/>
  <c r="BD5" i="2"/>
  <c r="BC5" i="2"/>
  <c r="BB5" i="2"/>
  <c r="BA5" i="2"/>
  <c r="AZ5" i="2"/>
  <c r="AY5" i="2"/>
  <c r="AX5" i="2"/>
  <c r="AW5" i="2"/>
  <c r="AV5" i="2"/>
  <c r="AU5" i="2"/>
  <c r="AT5" i="2"/>
  <c r="AS5" i="2"/>
  <c r="AR5" i="2"/>
  <c r="AQ5" i="2"/>
  <c r="AP5" i="2"/>
  <c r="AO5" i="2"/>
  <c r="AN5" i="2"/>
  <c r="AM5" i="2"/>
  <c r="AL5" i="2"/>
  <c r="AK5" i="2"/>
  <c r="AJ5" i="2"/>
  <c r="AI5" i="2"/>
  <c r="AH5" i="2"/>
  <c r="AG5" i="2"/>
  <c r="AF5" i="2"/>
  <c r="AE5" i="2"/>
  <c r="AC5" i="2"/>
  <c r="AB5" i="2"/>
  <c r="AA5" i="2"/>
  <c r="Z5" i="2"/>
  <c r="Y5" i="2"/>
  <c r="X5" i="2"/>
  <c r="W5" i="2"/>
  <c r="CW11" i="2" s="1"/>
  <c r="U5" i="2"/>
  <c r="T5" i="2"/>
  <c r="S5" i="2"/>
  <c r="R5" i="2"/>
  <c r="Q5" i="2"/>
  <c r="P5" i="2"/>
  <c r="O5" i="2"/>
  <c r="CW10" i="2" s="1"/>
  <c r="M5" i="2"/>
  <c r="L5" i="2"/>
  <c r="K5" i="2"/>
  <c r="J5" i="2"/>
  <c r="I5" i="2"/>
  <c r="H5" i="2"/>
  <c r="CX9" i="2" s="1"/>
  <c r="CX6" i="2" s="1"/>
  <c r="G5" i="2"/>
  <c r="CW9" i="2" s="1"/>
  <c r="E5" i="2"/>
  <c r="D5" i="2"/>
  <c r="C5" i="2"/>
  <c r="CR5" i="2"/>
  <c r="CQ5" i="2"/>
  <c r="CP5" i="2"/>
  <c r="CO5" i="2"/>
  <c r="CN5" i="2"/>
  <c r="CM5" i="2"/>
  <c r="CL5" i="2"/>
  <c r="CK5" i="2"/>
  <c r="CJ5" i="2"/>
  <c r="A5" i="2"/>
  <c r="CW6" i="2" l="1"/>
  <c r="C6" i="8" s="1"/>
  <c r="M31" i="7"/>
  <c r="O31" i="7" s="1"/>
  <c r="M32" i="7"/>
  <c r="O32" i="7" s="1"/>
  <c r="M33" i="7"/>
  <c r="O33" i="7" s="1"/>
  <c r="M34" i="7"/>
  <c r="O34" i="7" s="1"/>
  <c r="M35" i="7"/>
  <c r="O35" i="7" s="1"/>
  <c r="M36" i="7"/>
  <c r="O36" i="7" s="1"/>
  <c r="M37" i="7"/>
  <c r="O37" i="7" s="1"/>
  <c r="M38" i="7"/>
  <c r="O38" i="7" s="1"/>
  <c r="M39" i="7"/>
  <c r="O39" i="7" s="1"/>
  <c r="M40" i="7"/>
  <c r="O40" i="7" s="1"/>
  <c r="M41" i="7"/>
  <c r="O41" i="7" s="1"/>
  <c r="M42" i="7"/>
  <c r="O42" i="7" s="1"/>
  <c r="M24" i="7"/>
  <c r="O24" i="7" s="1"/>
  <c r="M43" i="7"/>
  <c r="O43" i="7" s="1"/>
  <c r="M44" i="7"/>
  <c r="O44" i="7" s="1"/>
  <c r="M45" i="7"/>
  <c r="O45" i="7" s="1"/>
  <c r="M46" i="7"/>
  <c r="O46" i="7" s="1"/>
  <c r="M47" i="7"/>
  <c r="O47" i="7" s="1"/>
  <c r="M48" i="7"/>
  <c r="O48" i="7" s="1"/>
  <c r="M49" i="7"/>
  <c r="O49" i="7" s="1"/>
  <c r="M50" i="7"/>
  <c r="O50" i="7" s="1"/>
  <c r="M51" i="7"/>
  <c r="O51" i="7" s="1"/>
  <c r="M52" i="7"/>
  <c r="O52" i="7" s="1"/>
  <c r="M53" i="7"/>
  <c r="O53" i="7" s="1"/>
  <c r="M54" i="7"/>
  <c r="O54" i="7" s="1"/>
  <c r="M55" i="7"/>
  <c r="O55" i="7" s="1"/>
  <c r="M56" i="7"/>
  <c r="O56" i="7" s="1"/>
  <c r="AE1" i="4"/>
  <c r="N4" i="7"/>
  <c r="A20" i="4"/>
  <c r="C17" i="8" l="1"/>
  <c r="H1" i="7"/>
  <c r="J1" i="4"/>
  <c r="AP14" i="1" l="1"/>
  <c r="AP13" i="1"/>
  <c r="AP12" i="1"/>
  <c r="Q41" i="5"/>
  <c r="Q40" i="5"/>
  <c r="B1" i="7"/>
  <c r="O1" i="7"/>
  <c r="I3" i="7"/>
  <c r="N64" i="7"/>
  <c r="M63" i="7"/>
  <c r="O63" i="7" s="1"/>
  <c r="M62" i="7"/>
  <c r="O62" i="7" s="1"/>
  <c r="M61" i="7"/>
  <c r="O61" i="7" s="1"/>
  <c r="M60" i="7"/>
  <c r="O60" i="7" s="1"/>
  <c r="M59" i="7"/>
  <c r="O59" i="7" s="1"/>
  <c r="M58" i="7"/>
  <c r="O58" i="7" s="1"/>
  <c r="M57" i="7"/>
  <c r="O57" i="7" s="1"/>
  <c r="M23" i="7"/>
  <c r="O23" i="7" s="1"/>
  <c r="M22" i="7"/>
  <c r="O22" i="7" s="1"/>
  <c r="M21" i="7"/>
  <c r="O21" i="7" s="1"/>
  <c r="M20" i="7"/>
  <c r="O20" i="7" s="1"/>
  <c r="M19" i="7"/>
  <c r="O19" i="7" s="1"/>
  <c r="M18" i="7"/>
  <c r="O18" i="7" s="1"/>
  <c r="M17" i="7"/>
  <c r="O17" i="7" s="1"/>
  <c r="M16" i="7"/>
  <c r="O16" i="7" s="1"/>
  <c r="M15" i="7"/>
  <c r="O15" i="7" s="1"/>
  <c r="M14" i="7"/>
  <c r="O14" i="7" s="1"/>
  <c r="M13" i="7"/>
  <c r="O13" i="7" s="1"/>
  <c r="M12" i="7"/>
  <c r="M11" i="7"/>
  <c r="O11" i="7" s="1"/>
  <c r="M65" i="7" l="1"/>
  <c r="Q45" i="5" s="1"/>
  <c r="AQ12" i="1"/>
  <c r="Q42" i="5" s="1"/>
  <c r="AQ13" i="1"/>
  <c r="Q43" i="5" s="1"/>
  <c r="M64" i="7"/>
  <c r="O12" i="7"/>
  <c r="O64" i="7" s="1"/>
  <c r="J1" i="3" l="1"/>
  <c r="A1" i="3"/>
  <c r="A1" i="4"/>
  <c r="B2" i="1"/>
  <c r="D2" i="7" s="1"/>
  <c r="AE1" i="3" l="1"/>
  <c r="D8" i="3"/>
  <c r="U14" i="4" l="1"/>
  <c r="S14" i="4" l="1"/>
  <c r="K14" i="4"/>
  <c r="M29" i="4"/>
  <c r="AP7" i="3" s="1"/>
  <c r="AC6" i="3" s="1"/>
  <c r="N7" i="3" s="1"/>
  <c r="I30" i="4"/>
  <c r="M28" i="4"/>
  <c r="E30" i="4"/>
  <c r="Q39" i="5" l="1"/>
  <c r="M30" i="4"/>
  <c r="I9" i="4" l="1"/>
  <c r="I8" i="4"/>
  <c r="I10" i="4"/>
  <c r="W10" i="4"/>
  <c r="I11" i="4"/>
  <c r="W11" i="4"/>
  <c r="I12" i="4"/>
  <c r="E6" i="4"/>
  <c r="E5" i="4"/>
  <c r="E3" i="4"/>
  <c r="A48" i="1" l="1"/>
  <c r="Q44" i="5"/>
  <c r="B2" i="3" l="1"/>
  <c r="B2"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ㅤ</author>
  </authors>
  <commentList>
    <comment ref="AC6" authorId="0" shapeId="0" xr:uid="{00000000-0006-0000-0300-000001000000}">
      <text>
        <r>
          <rPr>
            <sz val="9"/>
            <color indexed="81"/>
            <rFont val="MS P ゴシック"/>
            <family val="3"/>
            <charset val="128"/>
          </rPr>
          <t>①55,000円×現地参加予定者数「国際会議情報」シートより
②12,000,000円
①or②の額の少ない方が申請上限額</t>
        </r>
      </text>
    </comment>
  </commentList>
</comments>
</file>

<file path=xl/sharedStrings.xml><?xml version="1.0" encoding="utf-8"?>
<sst xmlns="http://schemas.openxmlformats.org/spreadsheetml/2006/main" count="580" uniqueCount="321">
  <si>
    <t>主催者</t>
    <rPh sb="0" eb="3">
      <t>シュサイシャ</t>
    </rPh>
    <phoneticPr fontId="1"/>
  </si>
  <si>
    <t>コンベンションビューロー</t>
    <phoneticPr fontId="1"/>
  </si>
  <si>
    <t>旅行社</t>
    <rPh sb="0" eb="3">
      <t>リョコウシャ</t>
    </rPh>
    <phoneticPr fontId="1"/>
  </si>
  <si>
    <t>都道府県</t>
    <rPh sb="0" eb="4">
      <t>トドウフケン</t>
    </rPh>
    <phoneticPr fontId="1"/>
  </si>
  <si>
    <t>市町村（都区）</t>
    <rPh sb="0" eb="3">
      <t>シチョウソン</t>
    </rPh>
    <rPh sb="4" eb="5">
      <t>ト</t>
    </rPh>
    <rPh sb="5" eb="6">
      <t>ク</t>
    </rPh>
    <phoneticPr fontId="1"/>
  </si>
  <si>
    <t>コンサルタント</t>
    <phoneticPr fontId="1"/>
  </si>
  <si>
    <t>PR会社</t>
    <rPh sb="2" eb="4">
      <t>ガイシャ</t>
    </rPh>
    <phoneticPr fontId="1"/>
  </si>
  <si>
    <t>その他</t>
    <rPh sb="2" eb="3">
      <t>タ</t>
    </rPh>
    <phoneticPr fontId="1"/>
  </si>
  <si>
    <t>担当者名</t>
    <rPh sb="0" eb="3">
      <t>タントウシャ</t>
    </rPh>
    <rPh sb="3" eb="4">
      <t>メイ</t>
    </rPh>
    <phoneticPr fontId="1"/>
  </si>
  <si>
    <t>代表者名</t>
    <rPh sb="0" eb="3">
      <t>ダイヒョウシャ</t>
    </rPh>
    <rPh sb="3" eb="4">
      <t>メイ</t>
    </rPh>
    <phoneticPr fontId="1"/>
  </si>
  <si>
    <t>主体</t>
    <rPh sb="0" eb="2">
      <t>シュタイ</t>
    </rPh>
    <phoneticPr fontId="1"/>
  </si>
  <si>
    <t>精算担当</t>
    <rPh sb="0" eb="2">
      <t>セイサン</t>
    </rPh>
    <rPh sb="2" eb="4">
      <t>タントウ</t>
    </rPh>
    <phoneticPr fontId="1"/>
  </si>
  <si>
    <t>担当者ＴＥＬ</t>
    <rPh sb="0" eb="3">
      <t>タントウシャ</t>
    </rPh>
    <phoneticPr fontId="1"/>
  </si>
  <si>
    <t>担当者Ｍａｉｌ</t>
    <rPh sb="0" eb="3">
      <t>タントウシャ</t>
    </rPh>
    <phoneticPr fontId="1"/>
  </si>
  <si>
    <t>担当業務内容</t>
    <rPh sb="0" eb="2">
      <t>タントウ</t>
    </rPh>
    <rPh sb="2" eb="4">
      <t>ギョウム</t>
    </rPh>
    <rPh sb="4" eb="6">
      <t>ナイヨウ</t>
    </rPh>
    <phoneticPr fontId="1"/>
  </si>
  <si>
    <t>分類選択</t>
    <rPh sb="0" eb="2">
      <t>ブンルイ</t>
    </rPh>
    <rPh sb="2" eb="4">
      <t>センタク</t>
    </rPh>
    <phoneticPr fontId="1"/>
  </si>
  <si>
    <t>担当選択</t>
    <rPh sb="0" eb="2">
      <t>タントウ</t>
    </rPh>
    <rPh sb="2" eb="4">
      <t>センタク</t>
    </rPh>
    <phoneticPr fontId="1"/>
  </si>
  <si>
    <t>※申請者は主催者　及び　ＣＢかＰＣＯ　の2者</t>
    <rPh sb="1" eb="4">
      <t>シンセイシャ</t>
    </rPh>
    <rPh sb="5" eb="8">
      <t>シュサイシャ</t>
    </rPh>
    <rPh sb="9" eb="10">
      <t>オヨ</t>
    </rPh>
    <rPh sb="21" eb="22">
      <t>シャ</t>
    </rPh>
    <phoneticPr fontId="1"/>
  </si>
  <si>
    <t>共同申請者①</t>
    <rPh sb="0" eb="2">
      <t>キョウドウ</t>
    </rPh>
    <rPh sb="2" eb="5">
      <t>シンセイシャ</t>
    </rPh>
    <phoneticPr fontId="1"/>
  </si>
  <si>
    <t>共同申請者②</t>
    <rPh sb="0" eb="2">
      <t>キョウドウ</t>
    </rPh>
    <rPh sb="2" eb="5">
      <t>シンセイシャ</t>
    </rPh>
    <phoneticPr fontId="1"/>
  </si>
  <si>
    <t>共同申請者③</t>
    <rPh sb="0" eb="2">
      <t>キョウドウ</t>
    </rPh>
    <rPh sb="2" eb="5">
      <t>シンセイシャ</t>
    </rPh>
    <phoneticPr fontId="1"/>
  </si>
  <si>
    <t>共同申請者④</t>
    <rPh sb="0" eb="2">
      <t>キョウドウ</t>
    </rPh>
    <rPh sb="2" eb="5">
      <t>シンセイシャ</t>
    </rPh>
    <phoneticPr fontId="1"/>
  </si>
  <si>
    <t>共同申請者⑤</t>
    <rPh sb="0" eb="2">
      <t>キョウドウ</t>
    </rPh>
    <rPh sb="2" eb="5">
      <t>シンセイシャ</t>
    </rPh>
    <phoneticPr fontId="1"/>
  </si>
  <si>
    <t>申請者①</t>
    <rPh sb="0" eb="3">
      <t>シンセイシャ</t>
    </rPh>
    <phoneticPr fontId="1"/>
  </si>
  <si>
    <t>申請者②</t>
    <rPh sb="0" eb="3">
      <t>シンセイシャ</t>
    </rPh>
    <phoneticPr fontId="1"/>
  </si>
  <si>
    <t>国際会議名
（和）</t>
    <rPh sb="0" eb="2">
      <t>コクサイ</t>
    </rPh>
    <rPh sb="2" eb="4">
      <t>カイギ</t>
    </rPh>
    <rPh sb="4" eb="5">
      <t>メイ</t>
    </rPh>
    <rPh sb="7" eb="8">
      <t>ワ</t>
    </rPh>
    <phoneticPr fontId="1"/>
  </si>
  <si>
    <t>（英）</t>
    <rPh sb="1" eb="2">
      <t>エイ</t>
    </rPh>
    <phoneticPr fontId="1"/>
  </si>
  <si>
    <t>ＰＣＯ</t>
    <phoneticPr fontId="1"/>
  </si>
  <si>
    <t>ＤＭＯ</t>
    <phoneticPr fontId="1"/>
  </si>
  <si>
    <t>コンベンションビューロー</t>
  </si>
  <si>
    <t>主体+精算担当</t>
    <rPh sb="0" eb="2">
      <t>シュタイ</t>
    </rPh>
    <rPh sb="3" eb="5">
      <t>セイサン</t>
    </rPh>
    <rPh sb="5" eb="7">
      <t>タントウ</t>
    </rPh>
    <phoneticPr fontId="1"/>
  </si>
  <si>
    <t>NO.</t>
    <phoneticPr fontId="1"/>
  </si>
  <si>
    <t>選択</t>
    <rPh sb="0" eb="2">
      <t>センタク</t>
    </rPh>
    <phoneticPr fontId="1"/>
  </si>
  <si>
    <t>あり</t>
    <phoneticPr fontId="1"/>
  </si>
  <si>
    <t>なし</t>
    <phoneticPr fontId="1"/>
  </si>
  <si>
    <t>団体・法人名</t>
    <rPh sb="0" eb="2">
      <t>ダンタイ</t>
    </rPh>
    <rPh sb="3" eb="5">
      <t>ホウジン</t>
    </rPh>
    <rPh sb="5" eb="6">
      <t>メイ</t>
    </rPh>
    <phoneticPr fontId="1"/>
  </si>
  <si>
    <t>略称</t>
    <rPh sb="0" eb="2">
      <t>リャクショウ</t>
    </rPh>
    <phoneticPr fontId="1"/>
  </si>
  <si>
    <t>住所</t>
    <rPh sb="0" eb="2">
      <t>ジュウショ</t>
    </rPh>
    <phoneticPr fontId="1"/>
  </si>
  <si>
    <t>学会の種別</t>
    <rPh sb="0" eb="2">
      <t>ガッカイ</t>
    </rPh>
    <rPh sb="3" eb="5">
      <t>シュベツ</t>
    </rPh>
    <phoneticPr fontId="1"/>
  </si>
  <si>
    <t>分野</t>
    <rPh sb="0" eb="2">
      <t>ブンヤ</t>
    </rPh>
    <phoneticPr fontId="1"/>
  </si>
  <si>
    <t>会期</t>
    <rPh sb="0" eb="2">
      <t>カイキ</t>
    </rPh>
    <phoneticPr fontId="1"/>
  </si>
  <si>
    <t>参加国/地域数</t>
    <rPh sb="0" eb="3">
      <t>サンカコク</t>
    </rPh>
    <rPh sb="4" eb="6">
      <t>チイキ</t>
    </rPh>
    <rPh sb="6" eb="7">
      <t>スウ</t>
    </rPh>
    <phoneticPr fontId="1"/>
  </si>
  <si>
    <t>開催都市名</t>
    <rPh sb="0" eb="2">
      <t>カイサイ</t>
    </rPh>
    <rPh sb="2" eb="4">
      <t>トシ</t>
    </rPh>
    <rPh sb="4" eb="5">
      <t>メイ</t>
    </rPh>
    <phoneticPr fontId="1"/>
  </si>
  <si>
    <t>政治・経済・法律</t>
    <rPh sb="0" eb="2">
      <t>セイジ</t>
    </rPh>
    <rPh sb="3" eb="5">
      <t>ケイザイ</t>
    </rPh>
    <rPh sb="6" eb="8">
      <t>ホウリツ</t>
    </rPh>
    <phoneticPr fontId="4"/>
  </si>
  <si>
    <t>科学・技術・自然</t>
    <rPh sb="0" eb="2">
      <t>カガク</t>
    </rPh>
    <rPh sb="3" eb="5">
      <t>ギジュツ</t>
    </rPh>
    <rPh sb="6" eb="8">
      <t>シゼン</t>
    </rPh>
    <phoneticPr fontId="4"/>
  </si>
  <si>
    <t>医学</t>
    <rPh sb="0" eb="2">
      <t>イガク</t>
    </rPh>
    <phoneticPr fontId="4"/>
  </si>
  <si>
    <t>産業</t>
    <rPh sb="0" eb="1">
      <t>サン</t>
    </rPh>
    <rPh sb="1" eb="2">
      <t>ギョウ</t>
    </rPh>
    <phoneticPr fontId="4"/>
  </si>
  <si>
    <t>芸術・文化・教育</t>
    <rPh sb="0" eb="2">
      <t>ゲイジュツ</t>
    </rPh>
    <rPh sb="3" eb="5">
      <t>ブンカ</t>
    </rPh>
    <rPh sb="6" eb="8">
      <t>キョウイク</t>
    </rPh>
    <phoneticPr fontId="4"/>
  </si>
  <si>
    <t>社会</t>
    <rPh sb="0" eb="2">
      <t>シャカイ</t>
    </rPh>
    <phoneticPr fontId="4"/>
  </si>
  <si>
    <t>運輸・観光</t>
    <rPh sb="0" eb="2">
      <t>ウンユ</t>
    </rPh>
    <rPh sb="3" eb="5">
      <t>カンコウ</t>
    </rPh>
    <phoneticPr fontId="4"/>
  </si>
  <si>
    <t>社交・親善</t>
    <rPh sb="0" eb="2">
      <t>シャコウ</t>
    </rPh>
    <rPh sb="3" eb="5">
      <t>シンゼン</t>
    </rPh>
    <phoneticPr fontId="4"/>
  </si>
  <si>
    <t>宗教</t>
    <rPh sb="0" eb="2">
      <t>シュウキョウ</t>
    </rPh>
    <phoneticPr fontId="4"/>
  </si>
  <si>
    <t>スポーツ</t>
  </si>
  <si>
    <t>その他</t>
    <rPh sb="2" eb="3">
      <t>タ</t>
    </rPh>
    <phoneticPr fontId="4"/>
  </si>
  <si>
    <t>医学系の学術集会・研究会</t>
    <rPh sb="0" eb="2">
      <t>イガク</t>
    </rPh>
    <rPh sb="2" eb="3">
      <t>ケイ</t>
    </rPh>
    <rPh sb="4" eb="6">
      <t>ガクジュツ</t>
    </rPh>
    <rPh sb="6" eb="8">
      <t>シュウカイ</t>
    </rPh>
    <rPh sb="9" eb="12">
      <t>ケンキュウカイ</t>
    </rPh>
    <phoneticPr fontId="4"/>
  </si>
  <si>
    <t>その他領域の学術集会・研究会</t>
    <rPh sb="2" eb="3">
      <t>タ</t>
    </rPh>
    <rPh sb="3" eb="5">
      <t>リョウイキ</t>
    </rPh>
    <rPh sb="6" eb="8">
      <t>ガクジュツ</t>
    </rPh>
    <rPh sb="8" eb="10">
      <t>シュウカイ</t>
    </rPh>
    <rPh sb="11" eb="14">
      <t>ケンキュウカイ</t>
    </rPh>
    <phoneticPr fontId="4"/>
  </si>
  <si>
    <t>その他団体等が主催する各種会合</t>
    <rPh sb="2" eb="3">
      <t>タ</t>
    </rPh>
    <rPh sb="3" eb="5">
      <t>ダンタイ</t>
    </rPh>
    <rPh sb="5" eb="6">
      <t>トウ</t>
    </rPh>
    <rPh sb="7" eb="9">
      <t>シュサイ</t>
    </rPh>
    <rPh sb="11" eb="13">
      <t>カクシュ</t>
    </rPh>
    <rPh sb="13" eb="15">
      <t>カイゴウ</t>
    </rPh>
    <phoneticPr fontId="4"/>
  </si>
  <si>
    <t>～</t>
    <phoneticPr fontId="1"/>
  </si>
  <si>
    <t>主たる都市</t>
    <rPh sb="0" eb="1">
      <t>オモ</t>
    </rPh>
    <rPh sb="3" eb="5">
      <t>トシ</t>
    </rPh>
    <phoneticPr fontId="1"/>
  </si>
  <si>
    <t>その他の都市</t>
    <rPh sb="2" eb="3">
      <t>タ</t>
    </rPh>
    <rPh sb="4" eb="6">
      <t>トシ</t>
    </rPh>
    <phoneticPr fontId="1"/>
  </si>
  <si>
    <t>主たる会場</t>
    <rPh sb="0" eb="1">
      <t>オモ</t>
    </rPh>
    <rPh sb="3" eb="5">
      <t>カイジョウ</t>
    </rPh>
    <phoneticPr fontId="1"/>
  </si>
  <si>
    <t>施設名称</t>
    <rPh sb="0" eb="2">
      <t>シセツ</t>
    </rPh>
    <rPh sb="2" eb="4">
      <t>メイショウ</t>
    </rPh>
    <phoneticPr fontId="1"/>
  </si>
  <si>
    <t>施設住所</t>
    <rPh sb="0" eb="2">
      <t>シセツ</t>
    </rPh>
    <rPh sb="2" eb="4">
      <t>ジュウショ</t>
    </rPh>
    <phoneticPr fontId="1"/>
  </si>
  <si>
    <t>メイン会場名</t>
    <rPh sb="3" eb="5">
      <t>カイジョウ</t>
    </rPh>
    <rPh sb="5" eb="6">
      <t>メイ</t>
    </rPh>
    <phoneticPr fontId="1"/>
  </si>
  <si>
    <t>既にある</t>
    <rPh sb="0" eb="1">
      <t>スデ</t>
    </rPh>
    <phoneticPr fontId="1"/>
  </si>
  <si>
    <t>今後作成予定</t>
    <rPh sb="0" eb="2">
      <t>コンゴ</t>
    </rPh>
    <rPh sb="2" eb="4">
      <t>サクセイ</t>
    </rPh>
    <rPh sb="4" eb="6">
      <t>ヨテイ</t>
    </rPh>
    <phoneticPr fontId="1"/>
  </si>
  <si>
    <t>作成予定なし</t>
    <rPh sb="0" eb="2">
      <t>サクセイ</t>
    </rPh>
    <rPh sb="2" eb="4">
      <t>ヨテイ</t>
    </rPh>
    <phoneticPr fontId="1"/>
  </si>
  <si>
    <t>選択</t>
    <rPh sb="0" eb="2">
      <t>センタク</t>
    </rPh>
    <phoneticPr fontId="4"/>
  </si>
  <si>
    <t>ある （２回以上）</t>
    <rPh sb="5" eb="6">
      <t>カイ</t>
    </rPh>
    <rPh sb="6" eb="8">
      <t>イジョウ</t>
    </rPh>
    <phoneticPr fontId="4"/>
  </si>
  <si>
    <t>ある （１回のみ）</t>
    <rPh sb="5" eb="6">
      <t>カイ</t>
    </rPh>
    <phoneticPr fontId="4"/>
  </si>
  <si>
    <t>ない （初開催）</t>
    <rPh sb="4" eb="5">
      <t>ハツ</t>
    </rPh>
    <rPh sb="5" eb="7">
      <t>カイサイ</t>
    </rPh>
    <phoneticPr fontId="4"/>
  </si>
  <si>
    <t>会議の開催実績
（2023年以前）</t>
    <rPh sb="0" eb="2">
      <t>カイギ</t>
    </rPh>
    <rPh sb="3" eb="5">
      <t>カイサイ</t>
    </rPh>
    <rPh sb="5" eb="7">
      <t>ジッセキ</t>
    </rPh>
    <phoneticPr fontId="1"/>
  </si>
  <si>
    <t>前回開催時</t>
    <rPh sb="0" eb="2">
      <t>ゼンカイ</t>
    </rPh>
    <rPh sb="2" eb="4">
      <t>カイサイ</t>
    </rPh>
    <rPh sb="4" eb="5">
      <t>ジ</t>
    </rPh>
    <phoneticPr fontId="1"/>
  </si>
  <si>
    <t>前々回開催時</t>
    <rPh sb="0" eb="3">
      <t>ゼンゼンカイ</t>
    </rPh>
    <rPh sb="3" eb="6">
      <t>カイサイジ</t>
    </rPh>
    <phoneticPr fontId="1"/>
  </si>
  <si>
    <t>開催都市</t>
    <rPh sb="0" eb="2">
      <t>カイサイ</t>
    </rPh>
    <rPh sb="2" eb="4">
      <t>トシ</t>
    </rPh>
    <phoneticPr fontId="1"/>
  </si>
  <si>
    <t>参加国数</t>
    <rPh sb="0" eb="3">
      <t>サンカコク</t>
    </rPh>
    <rPh sb="3" eb="4">
      <t>スウ</t>
    </rPh>
    <phoneticPr fontId="1"/>
  </si>
  <si>
    <t>開催年</t>
    <rPh sb="0" eb="2">
      <t>カイサイ</t>
    </rPh>
    <rPh sb="2" eb="3">
      <t>トシ</t>
    </rPh>
    <phoneticPr fontId="1"/>
  </si>
  <si>
    <t>本会議の開催規模（予定）</t>
    <rPh sb="0" eb="3">
      <t>ホンカイギ</t>
    </rPh>
    <rPh sb="4" eb="6">
      <t>カイサイ</t>
    </rPh>
    <rPh sb="6" eb="8">
      <t>キボ</t>
    </rPh>
    <rPh sb="9" eb="11">
      <t>ヨテイ</t>
    </rPh>
    <phoneticPr fontId="1"/>
  </si>
  <si>
    <t>オンライン</t>
    <phoneticPr fontId="1"/>
  </si>
  <si>
    <t>現地参加者</t>
    <rPh sb="0" eb="2">
      <t>ゲンチ</t>
    </rPh>
    <rPh sb="2" eb="5">
      <t>サンカシャ</t>
    </rPh>
    <phoneticPr fontId="1"/>
  </si>
  <si>
    <t>合計</t>
    <rPh sb="0" eb="2">
      <t>ゴウケイ</t>
    </rPh>
    <phoneticPr fontId="1"/>
  </si>
  <si>
    <t>国内居住者</t>
    <rPh sb="0" eb="2">
      <t>コクナイ</t>
    </rPh>
    <rPh sb="2" eb="5">
      <t>キョジュウシャ</t>
    </rPh>
    <phoneticPr fontId="1"/>
  </si>
  <si>
    <t>海外居住者</t>
    <rPh sb="0" eb="2">
      <t>カイガイ</t>
    </rPh>
    <rPh sb="2" eb="5">
      <t>キョジュウシャ</t>
    </rPh>
    <phoneticPr fontId="1"/>
  </si>
  <si>
    <t>参加者数</t>
    <rPh sb="0" eb="4">
      <t>サンカシャスウ</t>
    </rPh>
    <phoneticPr fontId="1"/>
  </si>
  <si>
    <t>参加予定国外参加者の居住国・地域の名称</t>
    <rPh sb="0" eb="2">
      <t>サンカ</t>
    </rPh>
    <rPh sb="2" eb="4">
      <t>ヨテイ</t>
    </rPh>
    <rPh sb="4" eb="6">
      <t>コクガイ</t>
    </rPh>
    <rPh sb="6" eb="9">
      <t>サンカシャ</t>
    </rPh>
    <rPh sb="10" eb="12">
      <t>キョジュウ</t>
    </rPh>
    <rPh sb="12" eb="13">
      <t>コク</t>
    </rPh>
    <rPh sb="14" eb="16">
      <t>チイキ</t>
    </rPh>
    <rPh sb="17" eb="19">
      <t>メイショウ</t>
    </rPh>
    <phoneticPr fontId="1"/>
  </si>
  <si>
    <t>※現地参加者50名以上</t>
    <rPh sb="1" eb="3">
      <t>ゲンチ</t>
    </rPh>
    <rPh sb="3" eb="6">
      <t>サンカシャ</t>
    </rPh>
    <rPh sb="8" eb="9">
      <t>メイ</t>
    </rPh>
    <rPh sb="9" eb="11">
      <t>イジョウ</t>
    </rPh>
    <phoneticPr fontId="1"/>
  </si>
  <si>
    <t>※申請上限額を超えています。</t>
    <phoneticPr fontId="1"/>
  </si>
  <si>
    <t>開催都市</t>
    <rPh sb="0" eb="2">
      <t>カイサイ</t>
    </rPh>
    <rPh sb="2" eb="4">
      <t>トシ</t>
    </rPh>
    <phoneticPr fontId="1"/>
  </si>
  <si>
    <t>（申請者・共同申請者及びその他ステークホルダー等との連携状況）</t>
    <phoneticPr fontId="1"/>
  </si>
  <si>
    <t>※変更箇所は赤字にしてください。</t>
    <phoneticPr fontId="1"/>
  </si>
  <si>
    <t>※日本を含め3カ国/地域以上</t>
    <rPh sb="1" eb="3">
      <t>ニホン</t>
    </rPh>
    <rPh sb="4" eb="5">
      <t>フク</t>
    </rPh>
    <rPh sb="10" eb="12">
      <t>チイキ</t>
    </rPh>
    <rPh sb="12" eb="14">
      <t>イジョウ</t>
    </rPh>
    <phoneticPr fontId="1"/>
  </si>
  <si>
    <t>※申請上限額</t>
    <rPh sb="1" eb="3">
      <t>シンセイ</t>
    </rPh>
    <rPh sb="3" eb="6">
      <t>ジョウゲンガク</t>
    </rPh>
    <phoneticPr fontId="1"/>
  </si>
  <si>
    <t>現地参加者数</t>
    <rPh sb="0" eb="2">
      <t>ゲンチ</t>
    </rPh>
    <rPh sb="2" eb="5">
      <t>サンカシャ</t>
    </rPh>
    <rPh sb="5" eb="6">
      <t>スウ</t>
    </rPh>
    <phoneticPr fontId="1"/>
  </si>
  <si>
    <t>オンライン参加者数</t>
    <rPh sb="5" eb="9">
      <t>サンカシャスウ</t>
    </rPh>
    <phoneticPr fontId="1"/>
  </si>
  <si>
    <t>※（英）/略称は自由記述</t>
    <rPh sb="2" eb="3">
      <t>エイ</t>
    </rPh>
    <rPh sb="5" eb="7">
      <t>リャクショウ</t>
    </rPh>
    <rPh sb="8" eb="10">
      <t>ジユウ</t>
    </rPh>
    <rPh sb="10" eb="12">
      <t>キジュツ</t>
    </rPh>
    <phoneticPr fontId="1"/>
  </si>
  <si>
    <t>申請にあたって</t>
    <rPh sb="0" eb="2">
      <t>シンセイ</t>
    </rPh>
    <phoneticPr fontId="10"/>
  </si>
  <si>
    <t>実証経費は精算払いです。</t>
    <rPh sb="0" eb="2">
      <t>ジッショウ</t>
    </rPh>
    <rPh sb="2" eb="4">
      <t>ケイヒ</t>
    </rPh>
    <rPh sb="5" eb="7">
      <t>セイサン</t>
    </rPh>
    <rPh sb="7" eb="8">
      <t>バラ</t>
    </rPh>
    <phoneticPr fontId="1"/>
  </si>
  <si>
    <t>上記資金援助を本応募の後に受けることが決まった場合は速やかに観光庁に報告してください。</t>
    <rPh sb="0" eb="2">
      <t>ジョウキ</t>
    </rPh>
    <rPh sb="2" eb="4">
      <t>シキン</t>
    </rPh>
    <rPh sb="4" eb="6">
      <t>エンジョ</t>
    </rPh>
    <rPh sb="7" eb="8">
      <t>ホン</t>
    </rPh>
    <rPh sb="8" eb="10">
      <t>オウボ</t>
    </rPh>
    <rPh sb="11" eb="12">
      <t>アト</t>
    </rPh>
    <rPh sb="13" eb="14">
      <t>ウ</t>
    </rPh>
    <rPh sb="19" eb="20">
      <t>キ</t>
    </rPh>
    <rPh sb="23" eb="25">
      <t>バアイ</t>
    </rPh>
    <rPh sb="26" eb="27">
      <t>スミ</t>
    </rPh>
    <rPh sb="30" eb="33">
      <t>カンコウチョウ</t>
    </rPh>
    <rPh sb="34" eb="36">
      <t>ホウコク</t>
    </rPh>
    <phoneticPr fontId="1"/>
  </si>
  <si>
    <t>別紙「応募要項」を必ず確認し、了承のうえ申請してください。</t>
    <rPh sb="0" eb="2">
      <t>ベッシ</t>
    </rPh>
    <rPh sb="3" eb="5">
      <t>オウボ</t>
    </rPh>
    <rPh sb="5" eb="7">
      <t>ヨウコウ</t>
    </rPh>
    <rPh sb="9" eb="10">
      <t>カナラ</t>
    </rPh>
    <rPh sb="11" eb="13">
      <t>カクニン</t>
    </rPh>
    <rPh sb="15" eb="17">
      <t>リョウショウ</t>
    </rPh>
    <rPh sb="20" eb="22">
      <t>シンセイ</t>
    </rPh>
    <phoneticPr fontId="10"/>
  </si>
  <si>
    <t>申請者・共同申請者より1者を精算担当とし、各支払いを終わらせた証憑類を観光庁に提出後、実証経費と承認されたものに対しお支払いします。</t>
    <rPh sb="0" eb="3">
      <t>シンセイシャ</t>
    </rPh>
    <rPh sb="4" eb="6">
      <t>キョウドウ</t>
    </rPh>
    <rPh sb="6" eb="9">
      <t>シンセイシャ</t>
    </rPh>
    <rPh sb="12" eb="13">
      <t>シャ</t>
    </rPh>
    <rPh sb="14" eb="16">
      <t>セイサン</t>
    </rPh>
    <rPh sb="16" eb="18">
      <t>タントウ</t>
    </rPh>
    <rPh sb="21" eb="22">
      <t>カク</t>
    </rPh>
    <rPh sb="22" eb="24">
      <t>シハラ</t>
    </rPh>
    <rPh sb="26" eb="27">
      <t>オ</t>
    </rPh>
    <rPh sb="31" eb="34">
      <t>ショウヒョウルイ</t>
    </rPh>
    <rPh sb="35" eb="38">
      <t>カンコウチョウ</t>
    </rPh>
    <rPh sb="39" eb="41">
      <t>テイシュツ</t>
    </rPh>
    <rPh sb="41" eb="42">
      <t>ゴ</t>
    </rPh>
    <rPh sb="43" eb="45">
      <t>ジッショウ</t>
    </rPh>
    <rPh sb="45" eb="47">
      <t>ケイヒ</t>
    </rPh>
    <rPh sb="48" eb="50">
      <t>ショウニン</t>
    </rPh>
    <rPh sb="56" eb="57">
      <t>タイ</t>
    </rPh>
    <rPh sb="59" eb="61">
      <t>シハラ</t>
    </rPh>
    <phoneticPr fontId="1"/>
  </si>
  <si>
    <t>申請書の記入にあたって</t>
    <rPh sb="0" eb="3">
      <t>シンセイショ</t>
    </rPh>
    <rPh sb="4" eb="6">
      <t>キニュウ</t>
    </rPh>
    <phoneticPr fontId="1"/>
  </si>
  <si>
    <t>・</t>
    <phoneticPr fontId="1"/>
  </si>
  <si>
    <t>色の部分に記入、若しくはプルダウンで選択をしてください。</t>
    <rPh sb="0" eb="1">
      <t>イロ</t>
    </rPh>
    <rPh sb="2" eb="4">
      <t>ブブン</t>
    </rPh>
    <rPh sb="5" eb="7">
      <t>キニュウ</t>
    </rPh>
    <rPh sb="8" eb="9">
      <t>モ</t>
    </rPh>
    <rPh sb="18" eb="20">
      <t>センタク</t>
    </rPh>
    <phoneticPr fontId="1"/>
  </si>
  <si>
    <t>はい</t>
    <phoneticPr fontId="1"/>
  </si>
  <si>
    <t>いいえ</t>
    <phoneticPr fontId="1"/>
  </si>
  <si>
    <t>左記を確認したら該当を選択してください↓</t>
    <rPh sb="0" eb="2">
      <t>サキ</t>
    </rPh>
    <rPh sb="3" eb="5">
      <t>カクニン</t>
    </rPh>
    <rPh sb="8" eb="10">
      <t>ガイトウ</t>
    </rPh>
    <rPh sb="11" eb="13">
      <t>センタク</t>
    </rPh>
    <phoneticPr fontId="1"/>
  </si>
  <si>
    <t>了承する</t>
    <rPh sb="0" eb="2">
      <t>リョウショウ</t>
    </rPh>
    <phoneticPr fontId="1"/>
  </si>
  <si>
    <t>了承しない</t>
    <rPh sb="0" eb="2">
      <t>リョウショウ</t>
    </rPh>
    <phoneticPr fontId="1"/>
  </si>
  <si>
    <t>※上記は申請者・共同申請者ともに確認したものとする</t>
    <rPh sb="1" eb="3">
      <t>ジョウキ</t>
    </rPh>
    <rPh sb="4" eb="7">
      <t>シンセイシャ</t>
    </rPh>
    <rPh sb="8" eb="10">
      <t>キョウドウ</t>
    </rPh>
    <rPh sb="10" eb="13">
      <t>シンセイシャ</t>
    </rPh>
    <rPh sb="16" eb="18">
      <t>カクニン</t>
    </rPh>
    <phoneticPr fontId="1"/>
  </si>
  <si>
    <t>申請後の修正・訂正・変更について</t>
    <rPh sb="0" eb="3">
      <t>シンセイゴ</t>
    </rPh>
    <rPh sb="4" eb="6">
      <t>シュウセイ</t>
    </rPh>
    <rPh sb="7" eb="9">
      <t>テイセイ</t>
    </rPh>
    <rPh sb="10" eb="12">
      <t>ヘンコウ</t>
    </rPh>
    <phoneticPr fontId="1"/>
  </si>
  <si>
    <t>・</t>
    <phoneticPr fontId="1"/>
  </si>
  <si>
    <t>再度入力のうえ、事務局に提出してください。その際は、変更部分は赤字にしてください。</t>
    <rPh sb="0" eb="2">
      <t>サイド</t>
    </rPh>
    <rPh sb="2" eb="4">
      <t>ニュウリョク</t>
    </rPh>
    <rPh sb="8" eb="11">
      <t>ジムキョク</t>
    </rPh>
    <rPh sb="12" eb="14">
      <t>テイシュツ</t>
    </rPh>
    <rPh sb="23" eb="24">
      <t>サイ</t>
    </rPh>
    <rPh sb="26" eb="28">
      <t>ヘンコウ</t>
    </rPh>
    <rPh sb="28" eb="30">
      <t>ブブン</t>
    </rPh>
    <rPh sb="31" eb="33">
      <t>アカジ</t>
    </rPh>
    <phoneticPr fontId="1"/>
  </si>
  <si>
    <t>選定後の変更について</t>
    <rPh sb="0" eb="2">
      <t>センテイ</t>
    </rPh>
    <rPh sb="2" eb="3">
      <t>ゴ</t>
    </rPh>
    <rPh sb="4" eb="6">
      <t>ヘンコウ</t>
    </rPh>
    <phoneticPr fontId="1"/>
  </si>
  <si>
    <t>ファイル名は「【様式1】申請書　〇〇〇会議」とし、会議名は和名を記載してください。</t>
    <rPh sb="4" eb="5">
      <t>メイ</t>
    </rPh>
    <rPh sb="8" eb="10">
      <t>ヨウシキ</t>
    </rPh>
    <rPh sb="12" eb="15">
      <t>シンセイショ</t>
    </rPh>
    <rPh sb="19" eb="21">
      <t>カイギ</t>
    </rPh>
    <rPh sb="25" eb="27">
      <t>カイギ</t>
    </rPh>
    <rPh sb="27" eb="28">
      <t>メイ</t>
    </rPh>
    <rPh sb="29" eb="31">
      <t>ワメイ</t>
    </rPh>
    <rPh sb="32" eb="34">
      <t>キサイ</t>
    </rPh>
    <phoneticPr fontId="1"/>
  </si>
  <si>
    <t>（和名がない場合は、英名でも可）</t>
    <rPh sb="1" eb="3">
      <t>ワメイ</t>
    </rPh>
    <rPh sb="6" eb="8">
      <t>バアイ</t>
    </rPh>
    <rPh sb="10" eb="12">
      <t>エイメイ</t>
    </rPh>
    <rPh sb="14" eb="15">
      <t>カ</t>
    </rPh>
    <phoneticPr fontId="1"/>
  </si>
  <si>
    <t>【様式1】　申請書</t>
    <phoneticPr fontId="1"/>
  </si>
  <si>
    <t>【様式1】　申請書　変更届</t>
    <phoneticPr fontId="1"/>
  </si>
  <si>
    <t>「申請者」シートのＡ1セルの選択で「【様式1】申請書　変更届」に変更し、変更部分を赤字にして事務局に提出してください。</t>
    <rPh sb="1" eb="4">
      <t>シンセイシャ</t>
    </rPh>
    <rPh sb="14" eb="16">
      <t>センタク</t>
    </rPh>
    <rPh sb="19" eb="21">
      <t>ヨウシキ</t>
    </rPh>
    <rPh sb="23" eb="26">
      <t>シンセイショ</t>
    </rPh>
    <rPh sb="27" eb="29">
      <t>ヘンコウ</t>
    </rPh>
    <rPh sb="29" eb="30">
      <t>トドケ</t>
    </rPh>
    <rPh sb="32" eb="34">
      <t>ヘンコウ</t>
    </rPh>
    <rPh sb="36" eb="38">
      <t>ヘンコウ</t>
    </rPh>
    <rPh sb="38" eb="40">
      <t>ブブン</t>
    </rPh>
    <rPh sb="41" eb="43">
      <t>アカジ</t>
    </rPh>
    <rPh sb="46" eb="49">
      <t>ジムキョク</t>
    </rPh>
    <rPh sb="50" eb="52">
      <t>テイシュツ</t>
    </rPh>
    <phoneticPr fontId="1"/>
  </si>
  <si>
    <t>今後当事業に関し、観光庁及び事務局より配布するＥｘｃｅｌの一部に保護ロックを掛けている部分があります。観光庁の了承なしにこのロックを解除した場合、解除した形跡があった場合は実証対象から外すことがあります。</t>
    <rPh sb="0" eb="2">
      <t>コンゴ</t>
    </rPh>
    <rPh sb="2" eb="3">
      <t>トウ</t>
    </rPh>
    <rPh sb="3" eb="5">
      <t>ジギョウ</t>
    </rPh>
    <rPh sb="6" eb="7">
      <t>カン</t>
    </rPh>
    <rPh sb="9" eb="12">
      <t>カンコウチョウ</t>
    </rPh>
    <rPh sb="12" eb="13">
      <t>オヨ</t>
    </rPh>
    <rPh sb="14" eb="17">
      <t>ジムキョク</t>
    </rPh>
    <rPh sb="19" eb="21">
      <t>ハイフ</t>
    </rPh>
    <rPh sb="29" eb="31">
      <t>イチブ</t>
    </rPh>
    <rPh sb="32" eb="34">
      <t>ホゴ</t>
    </rPh>
    <rPh sb="38" eb="39">
      <t>カ</t>
    </rPh>
    <rPh sb="43" eb="45">
      <t>ブブン</t>
    </rPh>
    <rPh sb="51" eb="54">
      <t>カンコウチョウ</t>
    </rPh>
    <rPh sb="55" eb="57">
      <t>リョウショウ</t>
    </rPh>
    <rPh sb="66" eb="68">
      <t>カイジョ</t>
    </rPh>
    <rPh sb="70" eb="72">
      <t>バアイ</t>
    </rPh>
    <rPh sb="73" eb="75">
      <t>カイジョ</t>
    </rPh>
    <rPh sb="77" eb="79">
      <t>ケイセキ</t>
    </rPh>
    <rPh sb="83" eb="85">
      <t>バアイ</t>
    </rPh>
    <rPh sb="86" eb="88">
      <t>ジッショウ</t>
    </rPh>
    <rPh sb="88" eb="90">
      <t>タイショウ</t>
    </rPh>
    <rPh sb="92" eb="93">
      <t>ハズ</t>
    </rPh>
    <phoneticPr fontId="1"/>
  </si>
  <si>
    <t>選定時に選定委員からの意見出た場合等、実証実施にあたりポイントを提示する場合があります。そのポイントを踏まえ実施に向けて取り組んでください。</t>
    <rPh sb="0" eb="2">
      <t>センテイ</t>
    </rPh>
    <rPh sb="2" eb="3">
      <t>ジ</t>
    </rPh>
    <rPh sb="4" eb="6">
      <t>センテイ</t>
    </rPh>
    <rPh sb="6" eb="8">
      <t>イイン</t>
    </rPh>
    <rPh sb="11" eb="13">
      <t>イケン</t>
    </rPh>
    <rPh sb="13" eb="14">
      <t>デ</t>
    </rPh>
    <rPh sb="15" eb="17">
      <t>バアイ</t>
    </rPh>
    <rPh sb="17" eb="18">
      <t>ナド</t>
    </rPh>
    <rPh sb="19" eb="21">
      <t>ジッショウ</t>
    </rPh>
    <rPh sb="21" eb="23">
      <t>ジッシ</t>
    </rPh>
    <rPh sb="32" eb="34">
      <t>テイジ</t>
    </rPh>
    <rPh sb="36" eb="38">
      <t>バアイ</t>
    </rPh>
    <rPh sb="51" eb="52">
      <t>フ</t>
    </rPh>
    <rPh sb="54" eb="56">
      <t>ジッシ</t>
    </rPh>
    <rPh sb="57" eb="58">
      <t>ム</t>
    </rPh>
    <rPh sb="60" eb="61">
      <t>ト</t>
    </rPh>
    <rPh sb="62" eb="63">
      <t>ク</t>
    </rPh>
    <phoneticPr fontId="1"/>
  </si>
  <si>
    <t>選定後の大幅な変更は不可とする場合があります。特に選定時に提示したポイントを外れた変更は避けてください。</t>
    <rPh sb="0" eb="2">
      <t>センテイ</t>
    </rPh>
    <rPh sb="2" eb="3">
      <t>ゴ</t>
    </rPh>
    <rPh sb="4" eb="6">
      <t>オオハバ</t>
    </rPh>
    <rPh sb="7" eb="9">
      <t>ヘンコウ</t>
    </rPh>
    <rPh sb="10" eb="12">
      <t>フカ</t>
    </rPh>
    <rPh sb="15" eb="17">
      <t>バアイ</t>
    </rPh>
    <rPh sb="23" eb="24">
      <t>トク</t>
    </rPh>
    <rPh sb="25" eb="28">
      <t>センテイジ</t>
    </rPh>
    <rPh sb="29" eb="31">
      <t>テイジ</t>
    </rPh>
    <rPh sb="38" eb="39">
      <t>ハズ</t>
    </rPh>
    <rPh sb="41" eb="43">
      <t>ヘンコウ</t>
    </rPh>
    <rPh sb="44" eb="45">
      <t>サ</t>
    </rPh>
    <phoneticPr fontId="1"/>
  </si>
  <si>
    <t>（消費税込）</t>
    <rPh sb="1" eb="4">
      <t>ショウヒゼイ</t>
    </rPh>
    <phoneticPr fontId="16"/>
  </si>
  <si>
    <t>実証経費見積表</t>
    <rPh sb="0" eb="2">
      <t>ジッショウ</t>
    </rPh>
    <rPh sb="2" eb="4">
      <t>ケイヒ</t>
    </rPh>
    <rPh sb="4" eb="6">
      <t>ミツモリ</t>
    </rPh>
    <rPh sb="6" eb="7">
      <t>ヒョウ</t>
    </rPh>
    <phoneticPr fontId="16"/>
  </si>
  <si>
    <r>
      <t>（原則、金額は１円単位で</t>
    </r>
    <r>
      <rPr>
        <sz val="10"/>
        <color rgb="FFFF0000"/>
        <rFont val="BIZ UDPゴシック"/>
        <family val="3"/>
        <charset val="128"/>
      </rPr>
      <t>税込</t>
    </r>
    <r>
      <rPr>
        <sz val="10"/>
        <color indexed="8"/>
        <rFont val="BIZ UDPゴシック"/>
        <family val="3"/>
        <charset val="128"/>
      </rPr>
      <t>額を入力。税抜額で個別に計上した場合は税金を別途選択し入力してください。）</t>
    </r>
    <rPh sb="1" eb="3">
      <t>ゲンソク</t>
    </rPh>
    <rPh sb="4" eb="6">
      <t>キンガク</t>
    </rPh>
    <rPh sb="8" eb="9">
      <t>エン</t>
    </rPh>
    <rPh sb="9" eb="11">
      <t>タンイ</t>
    </rPh>
    <rPh sb="12" eb="14">
      <t>ゼイコ</t>
    </rPh>
    <rPh sb="14" eb="15">
      <t>ガク</t>
    </rPh>
    <rPh sb="16" eb="18">
      <t>ニュウリョク</t>
    </rPh>
    <rPh sb="19" eb="21">
      <t>ゼイヌ</t>
    </rPh>
    <rPh sb="21" eb="22">
      <t>ガク</t>
    </rPh>
    <rPh sb="23" eb="25">
      <t>コベツ</t>
    </rPh>
    <rPh sb="26" eb="28">
      <t>ケイジョウ</t>
    </rPh>
    <rPh sb="30" eb="32">
      <t>バアイ</t>
    </rPh>
    <rPh sb="33" eb="35">
      <t>ゼイキン</t>
    </rPh>
    <rPh sb="36" eb="38">
      <t>ベット</t>
    </rPh>
    <rPh sb="38" eb="40">
      <t>センタク</t>
    </rPh>
    <rPh sb="41" eb="43">
      <t>ニュウリョク</t>
    </rPh>
    <phoneticPr fontId="16"/>
  </si>
  <si>
    <t>用途</t>
    <rPh sb="0" eb="2">
      <t>ヨウト</t>
    </rPh>
    <phoneticPr fontId="16"/>
  </si>
  <si>
    <t>費目</t>
    <rPh sb="0" eb="2">
      <t>ヒモク</t>
    </rPh>
    <phoneticPr fontId="16"/>
  </si>
  <si>
    <t>単価</t>
    <rPh sb="0" eb="2">
      <t>タンカ</t>
    </rPh>
    <phoneticPr fontId="16"/>
  </si>
  <si>
    <t>数量</t>
    <rPh sb="0" eb="2">
      <t>スウリョウ</t>
    </rPh>
    <phoneticPr fontId="16"/>
  </si>
  <si>
    <t>単位</t>
    <rPh sb="0" eb="2">
      <t>タンイ</t>
    </rPh>
    <phoneticPr fontId="16"/>
  </si>
  <si>
    <t>経費
（総額）</t>
    <rPh sb="0" eb="2">
      <t>ケイヒ</t>
    </rPh>
    <rPh sb="4" eb="6">
      <t>ソウガク</t>
    </rPh>
    <phoneticPr fontId="16"/>
  </si>
  <si>
    <t>摘要</t>
  </si>
  <si>
    <t>うち、
本実証による
経費（国費）</t>
    <rPh sb="4" eb="5">
      <t>ホン</t>
    </rPh>
    <rPh sb="5" eb="7">
      <t>ジッショウ</t>
    </rPh>
    <rPh sb="11" eb="13">
      <t>ケイヒ</t>
    </rPh>
    <rPh sb="14" eb="16">
      <t>コクヒ</t>
    </rPh>
    <phoneticPr fontId="16"/>
  </si>
  <si>
    <t>左記以外の
経費(自主財源・他の助成等)</t>
    <rPh sb="0" eb="2">
      <t>サキ</t>
    </rPh>
    <rPh sb="2" eb="4">
      <t>イガイ</t>
    </rPh>
    <rPh sb="6" eb="8">
      <t>ケイヒ</t>
    </rPh>
    <rPh sb="9" eb="11">
      <t>ジシュ</t>
    </rPh>
    <rPh sb="11" eb="13">
      <t>ザイゲン</t>
    </rPh>
    <rPh sb="14" eb="15">
      <t>タ</t>
    </rPh>
    <rPh sb="16" eb="18">
      <t>ジョセイ</t>
    </rPh>
    <rPh sb="18" eb="19">
      <t>トウ</t>
    </rPh>
    <phoneticPr fontId="16"/>
  </si>
  <si>
    <t>費目</t>
    <rPh sb="0" eb="2">
      <t>ヒモク</t>
    </rPh>
    <phoneticPr fontId="14"/>
  </si>
  <si>
    <t>例</t>
    <rPh sb="0" eb="1">
      <t>レイ</t>
    </rPh>
    <phoneticPr fontId="16"/>
  </si>
  <si>
    <t>Ａ　会場使用料</t>
    <rPh sb="2" eb="4">
      <t>カイジョウ</t>
    </rPh>
    <rPh sb="4" eb="7">
      <t>シヨウリョウ</t>
    </rPh>
    <phoneticPr fontId="14"/>
  </si>
  <si>
    <t>（選択）</t>
    <rPh sb="1" eb="3">
      <t>センタク</t>
    </rPh>
    <phoneticPr fontId="16"/>
  </si>
  <si>
    <t>合計（税込）</t>
    <rPh sb="0" eb="2">
      <t>ゴウケイ</t>
    </rPh>
    <rPh sb="3" eb="4">
      <t>ゼイ</t>
    </rPh>
    <rPh sb="4" eb="5">
      <t>コ</t>
    </rPh>
    <phoneticPr fontId="16"/>
  </si>
  <si>
    <t>※機材費/備品で試算として残るもの（目安1点10万円以上）は原則不可</t>
    <rPh sb="1" eb="3">
      <t>キザイ</t>
    </rPh>
    <rPh sb="3" eb="4">
      <t>ヒ</t>
    </rPh>
    <rPh sb="5" eb="7">
      <t>ビヒン</t>
    </rPh>
    <rPh sb="8" eb="10">
      <t>シサン</t>
    </rPh>
    <rPh sb="13" eb="14">
      <t>ノコ</t>
    </rPh>
    <rPh sb="18" eb="20">
      <t>メヤス</t>
    </rPh>
    <rPh sb="21" eb="22">
      <t>テン</t>
    </rPh>
    <rPh sb="24" eb="26">
      <t>マンエン</t>
    </rPh>
    <rPh sb="26" eb="28">
      <t>イジョウ</t>
    </rPh>
    <rPh sb="30" eb="32">
      <t>ゲンソク</t>
    </rPh>
    <rPh sb="32" eb="34">
      <t>フカ</t>
    </rPh>
    <phoneticPr fontId="14"/>
  </si>
  <si>
    <t>※実証対象と採択された場合でも、上記の「用途」「費目」が当事業の実証経費として相応しくない場合、その経費は対象外とした上で承認します。</t>
    <rPh sb="1" eb="3">
      <t>ジッショウ</t>
    </rPh>
    <rPh sb="3" eb="5">
      <t>タイショウ</t>
    </rPh>
    <rPh sb="6" eb="8">
      <t>サイタク</t>
    </rPh>
    <rPh sb="11" eb="13">
      <t>バアイ</t>
    </rPh>
    <rPh sb="16" eb="18">
      <t>ジョウキ</t>
    </rPh>
    <rPh sb="20" eb="22">
      <t>ヨウト</t>
    </rPh>
    <rPh sb="24" eb="26">
      <t>ヒモク</t>
    </rPh>
    <rPh sb="28" eb="29">
      <t>トウ</t>
    </rPh>
    <rPh sb="29" eb="31">
      <t>ジギョウ</t>
    </rPh>
    <rPh sb="32" eb="34">
      <t>ジッショウ</t>
    </rPh>
    <rPh sb="34" eb="36">
      <t>ケイヒ</t>
    </rPh>
    <rPh sb="39" eb="41">
      <t>フサワ</t>
    </rPh>
    <rPh sb="45" eb="47">
      <t>バアイ</t>
    </rPh>
    <rPh sb="50" eb="52">
      <t>ケイヒ</t>
    </rPh>
    <rPh sb="53" eb="56">
      <t>タイショウガイ</t>
    </rPh>
    <rPh sb="59" eb="60">
      <t>ウエ</t>
    </rPh>
    <rPh sb="61" eb="63">
      <t>ショウニン</t>
    </rPh>
    <phoneticPr fontId="14"/>
  </si>
  <si>
    <t>※実証対象事業として採択された場合、「うち、本実証による経費（国費）」の合計金額を承認したものとし、精算時の上限金額となり、その金額を上回る金額を実証経費として精算することは原則不可とします。</t>
    <rPh sb="1" eb="3">
      <t>ジッショウ</t>
    </rPh>
    <rPh sb="3" eb="5">
      <t>タイショウ</t>
    </rPh>
    <rPh sb="5" eb="7">
      <t>ジギョウ</t>
    </rPh>
    <rPh sb="10" eb="12">
      <t>サイタク</t>
    </rPh>
    <rPh sb="15" eb="17">
      <t>バアイ</t>
    </rPh>
    <rPh sb="36" eb="38">
      <t>ゴウケイ</t>
    </rPh>
    <rPh sb="38" eb="40">
      <t>キンガク</t>
    </rPh>
    <rPh sb="41" eb="43">
      <t>ショウニン</t>
    </rPh>
    <rPh sb="50" eb="53">
      <t>セイサンジ</t>
    </rPh>
    <rPh sb="54" eb="56">
      <t>ジョウゲン</t>
    </rPh>
    <rPh sb="56" eb="58">
      <t>キンガク</t>
    </rPh>
    <phoneticPr fontId="14"/>
  </si>
  <si>
    <t>※申請しているプログラムへの現地参加人数が見込み数より20％以上減少した場合、上記承認された「うち、本実証による経費（国費）の合計金額」ではなく、実参加人数で再計算した金額を上限とする場合があります。</t>
    <rPh sb="1" eb="3">
      <t>シンセイ</t>
    </rPh>
    <rPh sb="14" eb="16">
      <t>ゲンチ</t>
    </rPh>
    <rPh sb="16" eb="18">
      <t>サンカ</t>
    </rPh>
    <rPh sb="18" eb="19">
      <t>ニン</t>
    </rPh>
    <rPh sb="19" eb="20">
      <t>スウ</t>
    </rPh>
    <rPh sb="21" eb="23">
      <t>ミコ</t>
    </rPh>
    <rPh sb="24" eb="25">
      <t>スウ</t>
    </rPh>
    <rPh sb="30" eb="32">
      <t>イジョウ</t>
    </rPh>
    <rPh sb="32" eb="34">
      <t>ゲンショウ</t>
    </rPh>
    <rPh sb="36" eb="38">
      <t>バアイ</t>
    </rPh>
    <rPh sb="63" eb="65">
      <t>ゴウケイ</t>
    </rPh>
    <rPh sb="65" eb="67">
      <t>キンガク</t>
    </rPh>
    <rPh sb="73" eb="74">
      <t>ジツ</t>
    </rPh>
    <rPh sb="74" eb="76">
      <t>サンカ</t>
    </rPh>
    <rPh sb="76" eb="78">
      <t>ニンズウ</t>
    </rPh>
    <rPh sb="79" eb="82">
      <t>サイケイサン</t>
    </rPh>
    <rPh sb="84" eb="86">
      <t>キンガク</t>
    </rPh>
    <rPh sb="87" eb="89">
      <t>ジョウゲン</t>
    </rPh>
    <rPh sb="92" eb="94">
      <t>バアイ</t>
    </rPh>
    <phoneticPr fontId="14"/>
  </si>
  <si>
    <t>備考欄</t>
    <rPh sb="0" eb="2">
      <t>ビコウ</t>
    </rPh>
    <rPh sb="2" eb="3">
      <t>ラン</t>
    </rPh>
    <phoneticPr fontId="16"/>
  </si>
  <si>
    <t>・ 経費額は各用途に対して、正しい費目ごとに入力してください。
・ 本事業によって支払う実証経費の用途及びその額は、事務局が精査の上、確定いたします。その過程で一部組み替えや見直しを求める場合があります。
・ 実証経費は開催後、支出内容を示す証拠書類に対する精算払いといたします。
・ 見積表の「行」が足りない場合は適宜、追加いただいて構いません。</t>
    <rPh sb="2" eb="4">
      <t>ケイヒ</t>
    </rPh>
    <rPh sb="4" eb="5">
      <t>ガク</t>
    </rPh>
    <rPh sb="6" eb="7">
      <t>カク</t>
    </rPh>
    <rPh sb="7" eb="9">
      <t>ヨウト</t>
    </rPh>
    <rPh sb="10" eb="11">
      <t>タイ</t>
    </rPh>
    <rPh sb="14" eb="15">
      <t>タダ</t>
    </rPh>
    <rPh sb="17" eb="19">
      <t>ヒモク</t>
    </rPh>
    <rPh sb="22" eb="24">
      <t>ニュウリョク</t>
    </rPh>
    <rPh sb="34" eb="35">
      <t>ホン</t>
    </rPh>
    <rPh sb="35" eb="37">
      <t>ジギョウ</t>
    </rPh>
    <rPh sb="41" eb="43">
      <t>シハラ</t>
    </rPh>
    <rPh sb="44" eb="46">
      <t>ジッショウ</t>
    </rPh>
    <rPh sb="46" eb="48">
      <t>ケイヒ</t>
    </rPh>
    <rPh sb="49" eb="51">
      <t>ヨウト</t>
    </rPh>
    <rPh sb="51" eb="52">
      <t>オヨ</t>
    </rPh>
    <rPh sb="55" eb="56">
      <t>ガク</t>
    </rPh>
    <rPh sb="58" eb="61">
      <t>ジムキョク</t>
    </rPh>
    <rPh sb="62" eb="64">
      <t>セイサ</t>
    </rPh>
    <rPh sb="65" eb="66">
      <t>ウエ</t>
    </rPh>
    <rPh sb="67" eb="69">
      <t>カクテイ</t>
    </rPh>
    <rPh sb="77" eb="79">
      <t>カテイ</t>
    </rPh>
    <rPh sb="80" eb="82">
      <t>イチブ</t>
    </rPh>
    <rPh sb="82" eb="83">
      <t>ク</t>
    </rPh>
    <rPh sb="84" eb="85">
      <t>カ</t>
    </rPh>
    <rPh sb="87" eb="89">
      <t>ミナオ</t>
    </rPh>
    <rPh sb="91" eb="92">
      <t>モト</t>
    </rPh>
    <rPh sb="94" eb="96">
      <t>バアイ</t>
    </rPh>
    <rPh sb="105" eb="107">
      <t>ジッショウ</t>
    </rPh>
    <rPh sb="107" eb="109">
      <t>ケイヒ</t>
    </rPh>
    <rPh sb="110" eb="112">
      <t>カイサイ</t>
    </rPh>
    <rPh sb="112" eb="113">
      <t>ゴ</t>
    </rPh>
    <rPh sb="114" eb="116">
      <t>シシュツ</t>
    </rPh>
    <rPh sb="116" eb="118">
      <t>ナイヨウ</t>
    </rPh>
    <rPh sb="119" eb="120">
      <t>シメ</t>
    </rPh>
    <rPh sb="121" eb="123">
      <t>ショウコ</t>
    </rPh>
    <rPh sb="123" eb="125">
      <t>ショルイ</t>
    </rPh>
    <rPh sb="126" eb="127">
      <t>タイ</t>
    </rPh>
    <rPh sb="129" eb="131">
      <t>セイサン</t>
    </rPh>
    <rPh sb="131" eb="132">
      <t>バラ</t>
    </rPh>
    <rPh sb="143" eb="145">
      <t>ミツモリ</t>
    </rPh>
    <rPh sb="145" eb="146">
      <t>ヒョウ</t>
    </rPh>
    <rPh sb="148" eb="149">
      <t>ギョウ</t>
    </rPh>
    <rPh sb="151" eb="152">
      <t>タ</t>
    </rPh>
    <rPh sb="155" eb="157">
      <t>バアイ</t>
    </rPh>
    <rPh sb="158" eb="160">
      <t>テキギ</t>
    </rPh>
    <rPh sb="161" eb="163">
      <t>ツイカ</t>
    </rPh>
    <rPh sb="168" eb="169">
      <t>カマ</t>
    </rPh>
    <phoneticPr fontId="16"/>
  </si>
  <si>
    <t>（会議名）</t>
    <phoneticPr fontId="14"/>
  </si>
  <si>
    <t>申請額
(税込）</t>
    <rPh sb="0" eb="2">
      <t>シンセイ</t>
    </rPh>
    <rPh sb="2" eb="3">
      <t>ガク</t>
    </rPh>
    <rPh sb="5" eb="7">
      <t>ゼイコ</t>
    </rPh>
    <phoneticPr fontId="1"/>
  </si>
  <si>
    <t>会場使用料</t>
    <rPh sb="0" eb="2">
      <t>カイジョウ</t>
    </rPh>
    <rPh sb="2" eb="5">
      <t>シヨウリョウ</t>
    </rPh>
    <phoneticPr fontId="14"/>
  </si>
  <si>
    <t>設営費</t>
    <rPh sb="0" eb="3">
      <t>セツエイヒ</t>
    </rPh>
    <phoneticPr fontId="14"/>
  </si>
  <si>
    <t>企画・運営費</t>
    <rPh sb="0" eb="2">
      <t>キカク</t>
    </rPh>
    <rPh sb="3" eb="6">
      <t>ウンエイヒ</t>
    </rPh>
    <phoneticPr fontId="14"/>
  </si>
  <si>
    <t>飲食代</t>
    <rPh sb="0" eb="3">
      <t>インショクダイ</t>
    </rPh>
    <phoneticPr fontId="14"/>
  </si>
  <si>
    <t>機材レンタル費</t>
    <rPh sb="0" eb="2">
      <t>キザイ</t>
    </rPh>
    <rPh sb="6" eb="7">
      <t>ヒ</t>
    </rPh>
    <phoneticPr fontId="14"/>
  </si>
  <si>
    <t>交通費</t>
    <rPh sb="0" eb="3">
      <t>コウツウヒ</t>
    </rPh>
    <phoneticPr fontId="14"/>
  </si>
  <si>
    <t>ガイド料</t>
    <rPh sb="3" eb="4">
      <t>リョウ</t>
    </rPh>
    <phoneticPr fontId="14"/>
  </si>
  <si>
    <t>消費税</t>
    <rPh sb="0" eb="3">
      <t>ショウヒゼイ</t>
    </rPh>
    <phoneticPr fontId="1"/>
  </si>
  <si>
    <t>ＮＯ．</t>
    <phoneticPr fontId="16"/>
  </si>
  <si>
    <t>申請実証経費</t>
    <rPh sb="0" eb="2">
      <t>シンセイ</t>
    </rPh>
    <rPh sb="2" eb="4">
      <t>ジッショウ</t>
    </rPh>
    <rPh sb="4" eb="6">
      <t>ケイヒ</t>
    </rPh>
    <phoneticPr fontId="16"/>
  </si>
  <si>
    <t>入力後確認事項</t>
    <rPh sb="0" eb="2">
      <t>ニュウリョク</t>
    </rPh>
    <rPh sb="2" eb="3">
      <t>ゴ</t>
    </rPh>
    <rPh sb="3" eb="5">
      <t>カクニン</t>
    </rPh>
    <rPh sb="5" eb="7">
      <t>ジコウ</t>
    </rPh>
    <phoneticPr fontId="1"/>
  </si>
  <si>
    <t>国外居住者2名以上</t>
    <rPh sb="0" eb="2">
      <t>コクガイ</t>
    </rPh>
    <rPh sb="2" eb="5">
      <t>キョジュウシャ</t>
    </rPh>
    <rPh sb="6" eb="7">
      <t>メイ</t>
    </rPh>
    <rPh sb="7" eb="9">
      <t>イジョウ</t>
    </rPh>
    <phoneticPr fontId="1"/>
  </si>
  <si>
    <t>協力</t>
    <rPh sb="0" eb="2">
      <t>キョウリョク</t>
    </rPh>
    <phoneticPr fontId="1"/>
  </si>
  <si>
    <t>【様式1】　申請書</t>
  </si>
  <si>
    <t>項目</t>
    <rPh sb="0" eb="2">
      <t>コウモク</t>
    </rPh>
    <phoneticPr fontId="1"/>
  </si>
  <si>
    <t>確認欄</t>
    <rPh sb="0" eb="2">
      <t>カクニン</t>
    </rPh>
    <rPh sb="2" eb="3">
      <t>ラン</t>
    </rPh>
    <phoneticPr fontId="1"/>
  </si>
  <si>
    <t>※事務局利用（確認欄に〇がない項目は入力エラーです。申請者に要差戻し）</t>
    <rPh sb="1" eb="4">
      <t>ジムキョク</t>
    </rPh>
    <rPh sb="4" eb="6">
      <t>リヨウ</t>
    </rPh>
    <rPh sb="7" eb="9">
      <t>カクニン</t>
    </rPh>
    <rPh sb="9" eb="10">
      <t>ラン</t>
    </rPh>
    <rPh sb="15" eb="17">
      <t>コウモク</t>
    </rPh>
    <rPh sb="18" eb="20">
      <t>ニュウリョク</t>
    </rPh>
    <rPh sb="26" eb="29">
      <t>シンセイシャ</t>
    </rPh>
    <rPh sb="30" eb="31">
      <t>ヨウ</t>
    </rPh>
    <rPh sb="31" eb="33">
      <t>サシモド</t>
    </rPh>
    <phoneticPr fontId="1"/>
  </si>
  <si>
    <t>主体者が1者選択されている</t>
    <rPh sb="0" eb="3">
      <t>シュタイシャ</t>
    </rPh>
    <rPh sb="5" eb="6">
      <t>シャ</t>
    </rPh>
    <rPh sb="6" eb="8">
      <t>センタク</t>
    </rPh>
    <phoneticPr fontId="1"/>
  </si>
  <si>
    <t>精算担当者が1者選択されている</t>
    <rPh sb="0" eb="2">
      <t>セイサン</t>
    </rPh>
    <rPh sb="2" eb="4">
      <t>タントウ</t>
    </rPh>
    <rPh sb="4" eb="5">
      <t>シャ</t>
    </rPh>
    <rPh sb="7" eb="8">
      <t>シャ</t>
    </rPh>
    <rPh sb="8" eb="10">
      <t>センタク</t>
    </rPh>
    <phoneticPr fontId="1"/>
  </si>
  <si>
    <t>申請金額上限内である</t>
    <rPh sb="0" eb="2">
      <t>シンセイ</t>
    </rPh>
    <rPh sb="2" eb="4">
      <t>キンガク</t>
    </rPh>
    <rPh sb="4" eb="6">
      <t>ジョウゲン</t>
    </rPh>
    <rPh sb="6" eb="7">
      <t>ナイ</t>
    </rPh>
    <phoneticPr fontId="1"/>
  </si>
  <si>
    <t>見積額は申請額内である</t>
    <rPh sb="0" eb="2">
      <t>ミツモリ</t>
    </rPh>
    <rPh sb="2" eb="3">
      <t>ガク</t>
    </rPh>
    <rPh sb="4" eb="7">
      <t>シンセイガク</t>
    </rPh>
    <rPh sb="7" eb="8">
      <t>ナイ</t>
    </rPh>
    <phoneticPr fontId="1"/>
  </si>
  <si>
    <t>参加国日本を含んで3カ国以上である</t>
    <rPh sb="0" eb="3">
      <t>サンカコク</t>
    </rPh>
    <rPh sb="3" eb="5">
      <t>ニホン</t>
    </rPh>
    <rPh sb="6" eb="7">
      <t>フク</t>
    </rPh>
    <rPh sb="11" eb="12">
      <t>コク</t>
    </rPh>
    <rPh sb="12" eb="14">
      <t>イジョウ</t>
    </rPh>
    <phoneticPr fontId="1"/>
  </si>
  <si>
    <t>現地参加者数50名以上である</t>
    <rPh sb="0" eb="2">
      <t>ゲンチ</t>
    </rPh>
    <rPh sb="2" eb="6">
      <t>サンカシャスウ</t>
    </rPh>
    <rPh sb="8" eb="9">
      <t>メイ</t>
    </rPh>
    <rPh sb="9" eb="11">
      <t>イジョウ</t>
    </rPh>
    <phoneticPr fontId="1"/>
  </si>
  <si>
    <t>※居住国・地域は欄内に収まらない場合は、</t>
    <rPh sb="1" eb="4">
      <t>キョジュウコク</t>
    </rPh>
    <rPh sb="5" eb="7">
      <t>チイキ</t>
    </rPh>
    <rPh sb="8" eb="10">
      <t>ランナイ</t>
    </rPh>
    <rPh sb="11" eb="12">
      <t>オサ</t>
    </rPh>
    <rPh sb="16" eb="18">
      <t>バアイ</t>
    </rPh>
    <phoneticPr fontId="1"/>
  </si>
  <si>
    <t>　可能な限り記載いただき、最後に「他」を付けてください。</t>
    <rPh sb="1" eb="3">
      <t>カノウ</t>
    </rPh>
    <rPh sb="4" eb="5">
      <t>カギ</t>
    </rPh>
    <rPh sb="6" eb="8">
      <t>キサイ</t>
    </rPh>
    <rPh sb="13" eb="15">
      <t>サイゴ</t>
    </rPh>
    <rPh sb="17" eb="18">
      <t>ホカ</t>
    </rPh>
    <rPh sb="20" eb="21">
      <t>ツ</t>
    </rPh>
    <phoneticPr fontId="1"/>
  </si>
  <si>
    <t>単位は自動で表記されます。数字のみ入力してください。（実証経費見積表を除く）</t>
    <rPh sb="0" eb="2">
      <t>タンイ</t>
    </rPh>
    <rPh sb="3" eb="5">
      <t>ジドウ</t>
    </rPh>
    <rPh sb="6" eb="8">
      <t>ヒョウキ</t>
    </rPh>
    <rPh sb="13" eb="15">
      <t>スウジ</t>
    </rPh>
    <rPh sb="17" eb="19">
      <t>ニュウリョク</t>
    </rPh>
    <rPh sb="27" eb="29">
      <t>ジッショウ</t>
    </rPh>
    <rPh sb="29" eb="31">
      <t>ケイヒ</t>
    </rPh>
    <rPh sb="31" eb="33">
      <t>ミツモリ</t>
    </rPh>
    <rPh sb="33" eb="34">
      <t>ヒョウ</t>
    </rPh>
    <rPh sb="35" eb="36">
      <t>ノゾ</t>
    </rPh>
    <phoneticPr fontId="1"/>
  </si>
  <si>
    <t>施設内の室名</t>
    <rPh sb="0" eb="3">
      <t>シセツナイ</t>
    </rPh>
    <rPh sb="4" eb="5">
      <t>シツ</t>
    </rPh>
    <rPh sb="5" eb="6">
      <t>メイ</t>
    </rPh>
    <phoneticPr fontId="1"/>
  </si>
  <si>
    <t>未定</t>
    <rPh sb="0" eb="2">
      <t>ミテイ</t>
    </rPh>
    <phoneticPr fontId="1"/>
  </si>
  <si>
    <t>予定</t>
    <rPh sb="0" eb="2">
      <t>ヨテイ</t>
    </rPh>
    <phoneticPr fontId="1"/>
  </si>
  <si>
    <t>確定</t>
    <rPh sb="0" eb="2">
      <t>カクテイ</t>
    </rPh>
    <phoneticPr fontId="1"/>
  </si>
  <si>
    <t>選択</t>
    <rPh sb="0" eb="2">
      <t>センタク</t>
    </rPh>
    <phoneticPr fontId="1"/>
  </si>
  <si>
    <t>未定の場合は選択で「未定」を選んでください</t>
    <rPh sb="0" eb="2">
      <t>ミテイ</t>
    </rPh>
    <rPh sb="3" eb="5">
      <t>バアイ</t>
    </rPh>
    <rPh sb="6" eb="8">
      <t>センタク</t>
    </rPh>
    <rPh sb="10" eb="12">
      <t>ミテイ</t>
    </rPh>
    <rPh sb="14" eb="15">
      <t>エラ</t>
    </rPh>
    <phoneticPr fontId="1"/>
  </si>
  <si>
    <t>〇〇県〇〇市</t>
    <rPh sb="2" eb="3">
      <t>ケン</t>
    </rPh>
    <rPh sb="5" eb="6">
      <t>シ</t>
    </rPh>
    <phoneticPr fontId="1"/>
  </si>
  <si>
    <t>※日本を含めた国（地域）数を記載してください。</t>
    <rPh sb="1" eb="3">
      <t>ニホン</t>
    </rPh>
    <rPh sb="4" eb="5">
      <t>フク</t>
    </rPh>
    <rPh sb="7" eb="8">
      <t>クニ</t>
    </rPh>
    <rPh sb="9" eb="11">
      <t>チイキ</t>
    </rPh>
    <rPh sb="12" eb="13">
      <t>スウ</t>
    </rPh>
    <rPh sb="14" eb="16">
      <t>キサイ</t>
    </rPh>
    <phoneticPr fontId="1"/>
  </si>
  <si>
    <t>※国際会議の学会テーマ</t>
    <rPh sb="1" eb="3">
      <t>コクサイ</t>
    </rPh>
    <rPh sb="3" eb="5">
      <t>カイギ</t>
    </rPh>
    <rPh sb="6" eb="8">
      <t>ガッカイ</t>
    </rPh>
    <phoneticPr fontId="1"/>
  </si>
  <si>
    <t>　誘致の際の海外の競合</t>
    <rPh sb="1" eb="3">
      <t>ユウチ</t>
    </rPh>
    <rPh sb="4" eb="5">
      <t>サイ</t>
    </rPh>
    <rPh sb="6" eb="8">
      <t>カイガイ</t>
    </rPh>
    <rPh sb="9" eb="11">
      <t>キョウゴウ</t>
    </rPh>
    <phoneticPr fontId="1"/>
  </si>
  <si>
    <t>　実証内容以外での特色ある取組</t>
    <rPh sb="1" eb="3">
      <t>ジッショウ</t>
    </rPh>
    <rPh sb="3" eb="5">
      <t>ナイヨウ</t>
    </rPh>
    <rPh sb="5" eb="7">
      <t>イガイ</t>
    </rPh>
    <rPh sb="9" eb="11">
      <t>トクショク</t>
    </rPh>
    <rPh sb="13" eb="15">
      <t>トリクミ</t>
    </rPh>
    <phoneticPr fontId="1"/>
  </si>
  <si>
    <t>　など</t>
    <phoneticPr fontId="1"/>
  </si>
  <si>
    <t>国際会議概要</t>
    <rPh sb="0" eb="2">
      <t>コクサイ</t>
    </rPh>
    <rPh sb="2" eb="4">
      <t>カイギ</t>
    </rPh>
    <rPh sb="4" eb="6">
      <t>ガイヨウ</t>
    </rPh>
    <phoneticPr fontId="1"/>
  </si>
  <si>
    <t>※記載内容より申請上限額が自動計算されます。</t>
    <rPh sb="1" eb="3">
      <t>キサイ</t>
    </rPh>
    <rPh sb="3" eb="5">
      <t>ナイヨウ</t>
    </rPh>
    <rPh sb="7" eb="9">
      <t>シンセイ</t>
    </rPh>
    <rPh sb="9" eb="12">
      <t>ジョウゲンガク</t>
    </rPh>
    <rPh sb="13" eb="15">
      <t>ジドウ</t>
    </rPh>
    <rPh sb="15" eb="17">
      <t>ケイサン</t>
    </rPh>
    <phoneticPr fontId="1"/>
  </si>
  <si>
    <t>　本申請で申請する額をその上限内で記載してください。</t>
    <rPh sb="1" eb="2">
      <t>ホン</t>
    </rPh>
    <rPh sb="2" eb="4">
      <t>シンセイ</t>
    </rPh>
    <rPh sb="5" eb="7">
      <t>シンセイ</t>
    </rPh>
    <rPh sb="9" eb="10">
      <t>ガク</t>
    </rPh>
    <rPh sb="13" eb="15">
      <t>ジョウゲン</t>
    </rPh>
    <rPh sb="15" eb="16">
      <t>ナイ</t>
    </rPh>
    <rPh sb="17" eb="19">
      <t>キサイ</t>
    </rPh>
    <phoneticPr fontId="1"/>
  </si>
  <si>
    <t>連携都市：■■府△△村</t>
    <rPh sb="0" eb="2">
      <t>レンケイ</t>
    </rPh>
    <rPh sb="2" eb="4">
      <t>トシ</t>
    </rPh>
    <rPh sb="7" eb="8">
      <t>フ</t>
    </rPh>
    <rPh sb="10" eb="11">
      <t>ムラ</t>
    </rPh>
    <phoneticPr fontId="1"/>
  </si>
  <si>
    <t>連携産学：(株)◎◎◎　/　▲▲大学</t>
    <rPh sb="0" eb="2">
      <t>レンケイ</t>
    </rPh>
    <rPh sb="2" eb="4">
      <t>サンガク</t>
    </rPh>
    <rPh sb="5" eb="8">
      <t>カブ</t>
    </rPh>
    <rPh sb="16" eb="18">
      <t>ダイガク</t>
    </rPh>
    <phoneticPr fontId="1"/>
  </si>
  <si>
    <t>※主体者となる者が持つ課題感とこの事業を通して実現したいこと</t>
    <rPh sb="1" eb="4">
      <t>シュタイシャ</t>
    </rPh>
    <rPh sb="7" eb="8">
      <t>モノ</t>
    </rPh>
    <rPh sb="9" eb="10">
      <t>モ</t>
    </rPh>
    <rPh sb="11" eb="13">
      <t>カダイ</t>
    </rPh>
    <rPh sb="13" eb="14">
      <t>カン</t>
    </rPh>
    <rPh sb="17" eb="19">
      <t>ジギョウ</t>
    </rPh>
    <rPh sb="20" eb="21">
      <t>トオ</t>
    </rPh>
    <rPh sb="23" eb="25">
      <t>ジツゲン</t>
    </rPh>
    <phoneticPr fontId="1"/>
  </si>
  <si>
    <t>※申請する取組を端的に説明してください。</t>
    <rPh sb="1" eb="3">
      <t>シンセイ</t>
    </rPh>
    <rPh sb="5" eb="7">
      <t>トリクミ</t>
    </rPh>
    <rPh sb="8" eb="10">
      <t>タンテキ</t>
    </rPh>
    <rPh sb="11" eb="13">
      <t>セツメイ</t>
    </rPh>
    <phoneticPr fontId="1"/>
  </si>
  <si>
    <t>　別途パワーポイントの申請書にて図解などをし視覚的に説明お願いします。</t>
    <rPh sb="1" eb="3">
      <t>ベット</t>
    </rPh>
    <rPh sb="11" eb="14">
      <t>シンセイショ</t>
    </rPh>
    <rPh sb="16" eb="18">
      <t>ズカイ</t>
    </rPh>
    <rPh sb="22" eb="25">
      <t>シカクテキ</t>
    </rPh>
    <rPh sb="26" eb="28">
      <t>セツメイ</t>
    </rPh>
    <rPh sb="29" eb="30">
      <t>ネガ</t>
    </rPh>
    <phoneticPr fontId="1"/>
  </si>
  <si>
    <t>※主体者のみならず、関係者がこの取組を今後の活動にどう活かすのか。</t>
    <rPh sb="1" eb="4">
      <t>シュタイシャ</t>
    </rPh>
    <rPh sb="10" eb="13">
      <t>カンケイシャ</t>
    </rPh>
    <rPh sb="16" eb="18">
      <t>トリクミ</t>
    </rPh>
    <rPh sb="19" eb="21">
      <t>コンゴ</t>
    </rPh>
    <rPh sb="22" eb="24">
      <t>カツドウ</t>
    </rPh>
    <rPh sb="27" eb="28">
      <t>イ</t>
    </rPh>
    <phoneticPr fontId="1"/>
  </si>
  <si>
    <t>　他都市での同様の取組がかのうであるか。</t>
    <rPh sb="1" eb="2">
      <t>ホカ</t>
    </rPh>
    <rPh sb="2" eb="4">
      <t>トシ</t>
    </rPh>
    <rPh sb="6" eb="8">
      <t>ドウヨウ</t>
    </rPh>
    <rPh sb="9" eb="11">
      <t>トリクミ</t>
    </rPh>
    <phoneticPr fontId="1"/>
  </si>
  <si>
    <t>※申請者・共同申請者が本取組においてどの様に関わるのか。</t>
    <rPh sb="1" eb="4">
      <t>シンセイシャ</t>
    </rPh>
    <rPh sb="5" eb="7">
      <t>キョウドウ</t>
    </rPh>
    <rPh sb="7" eb="10">
      <t>シンセイシャ</t>
    </rPh>
    <rPh sb="11" eb="12">
      <t>ホン</t>
    </rPh>
    <rPh sb="12" eb="14">
      <t>トリクミ</t>
    </rPh>
    <rPh sb="20" eb="21">
      <t>ヨウ</t>
    </rPh>
    <rPh sb="22" eb="23">
      <t>カカ</t>
    </rPh>
    <phoneticPr fontId="1"/>
  </si>
  <si>
    <t>　別途パワーポイントの申請書にて図解などを視覚的に説明お願いします。</t>
    <rPh sb="1" eb="3">
      <t>ベット</t>
    </rPh>
    <rPh sb="11" eb="14">
      <t>シンセイショ</t>
    </rPh>
    <rPh sb="16" eb="18">
      <t>ズカイ</t>
    </rPh>
    <rPh sb="21" eb="24">
      <t>シカクテキ</t>
    </rPh>
    <rPh sb="25" eb="27">
      <t>セツメイ</t>
    </rPh>
    <rPh sb="28" eb="29">
      <t>ネガ</t>
    </rPh>
    <phoneticPr fontId="1"/>
  </si>
  <si>
    <t>※その他、選定時に伝えたいこと、アピール出来る点を記載お願いします。</t>
    <rPh sb="3" eb="4">
      <t>タ</t>
    </rPh>
    <rPh sb="5" eb="7">
      <t>センテイ</t>
    </rPh>
    <rPh sb="7" eb="8">
      <t>ジ</t>
    </rPh>
    <rPh sb="9" eb="10">
      <t>ツタ</t>
    </rPh>
    <rPh sb="20" eb="22">
      <t>デキ</t>
    </rPh>
    <rPh sb="23" eb="24">
      <t>テン</t>
    </rPh>
    <rPh sb="25" eb="27">
      <t>キサイ</t>
    </rPh>
    <rPh sb="28" eb="29">
      <t>ネガ</t>
    </rPh>
    <phoneticPr fontId="1"/>
  </si>
  <si>
    <t>※選定後の変更はＡ1～Ｉ1セルをプルダウンにて変更届にし、変更部分は赤字にして提出してください。</t>
    <rPh sb="1" eb="3">
      <t>センテイ</t>
    </rPh>
    <rPh sb="3" eb="4">
      <t>ゴ</t>
    </rPh>
    <rPh sb="5" eb="7">
      <t>ヘンコウ</t>
    </rPh>
    <rPh sb="23" eb="25">
      <t>ヘンコウ</t>
    </rPh>
    <rPh sb="25" eb="26">
      <t>トドケ</t>
    </rPh>
    <rPh sb="29" eb="31">
      <t>ヘンコウ</t>
    </rPh>
    <rPh sb="31" eb="33">
      <t>ブブン</t>
    </rPh>
    <rPh sb="34" eb="36">
      <t>アカジ</t>
    </rPh>
    <rPh sb="39" eb="41">
      <t>テイシュツ</t>
    </rPh>
    <phoneticPr fontId="1"/>
  </si>
  <si>
    <t>※取組を簡潔に表す題を付けてください</t>
    <rPh sb="1" eb="3">
      <t>トリクミ</t>
    </rPh>
    <rPh sb="4" eb="6">
      <t>カンケツ</t>
    </rPh>
    <rPh sb="7" eb="8">
      <t>アラワ</t>
    </rPh>
    <rPh sb="9" eb="10">
      <t>ダイ</t>
    </rPh>
    <rPh sb="11" eb="12">
      <t>ツ</t>
    </rPh>
    <phoneticPr fontId="1"/>
  </si>
  <si>
    <t>実証の標題</t>
    <rPh sb="0" eb="2">
      <t>ジッショウ</t>
    </rPh>
    <rPh sb="3" eb="5">
      <t>ヒョウダイ</t>
    </rPh>
    <phoneticPr fontId="1"/>
  </si>
  <si>
    <t>国際会議の開催効果拡大実証</t>
    <phoneticPr fontId="1"/>
  </si>
  <si>
    <t>国際会議の開催効果拡大実証</t>
    <rPh sb="0" eb="2">
      <t>コクサイ</t>
    </rPh>
    <rPh sb="2" eb="4">
      <t>カイギ</t>
    </rPh>
    <rPh sb="5" eb="7">
      <t>カイサイ</t>
    </rPh>
    <rPh sb="7" eb="9">
      <t>コウカ</t>
    </rPh>
    <rPh sb="9" eb="11">
      <t>カクダイ</t>
    </rPh>
    <rPh sb="11" eb="13">
      <t>ジッショウ</t>
    </rPh>
    <phoneticPr fontId="16"/>
  </si>
  <si>
    <t>連携先</t>
    <rPh sb="0" eb="2">
      <t>レンケイ</t>
    </rPh>
    <rPh sb="2" eb="3">
      <t>サキ</t>
    </rPh>
    <phoneticPr fontId="1"/>
  </si>
  <si>
    <r>
      <rPr>
        <sz val="9"/>
        <color theme="1"/>
        <rFont val="游ゴシック"/>
        <family val="3"/>
        <charset val="128"/>
        <scheme val="minor"/>
      </rPr>
      <t>参加者数根拠</t>
    </r>
    <r>
      <rPr>
        <sz val="10"/>
        <color theme="1"/>
        <rFont val="游ゴシック"/>
        <family val="3"/>
        <charset val="128"/>
        <scheme val="minor"/>
      </rPr>
      <t xml:space="preserve">
</t>
    </r>
    <r>
      <rPr>
        <sz val="9"/>
        <color theme="1"/>
        <rFont val="游ゴシック"/>
        <family val="3"/>
        <charset val="128"/>
        <scheme val="minor"/>
      </rPr>
      <t>※特に現地参加者数</t>
    </r>
    <rPh sb="0" eb="3">
      <t>サンカシャ</t>
    </rPh>
    <rPh sb="3" eb="4">
      <t>スウ</t>
    </rPh>
    <rPh sb="4" eb="6">
      <t>コンキョ</t>
    </rPh>
    <rPh sb="8" eb="9">
      <t>トク</t>
    </rPh>
    <rPh sb="10" eb="12">
      <t>ゲンチ</t>
    </rPh>
    <rPh sb="12" eb="16">
      <t>サンカシャスウ</t>
    </rPh>
    <phoneticPr fontId="1"/>
  </si>
  <si>
    <t>※共同申請者が最大5者以上になる場合はシートをコピーして共同申請者部分のみ記載してください。</t>
    <rPh sb="1" eb="3">
      <t>キョウドウ</t>
    </rPh>
    <rPh sb="3" eb="6">
      <t>シンセイシャ</t>
    </rPh>
    <rPh sb="7" eb="9">
      <t>サイダイ</t>
    </rPh>
    <rPh sb="10" eb="11">
      <t>シャ</t>
    </rPh>
    <rPh sb="11" eb="13">
      <t>イジョウ</t>
    </rPh>
    <rPh sb="16" eb="18">
      <t>バアイ</t>
    </rPh>
    <rPh sb="28" eb="29">
      <t>トモ</t>
    </rPh>
    <rPh sb="29" eb="30">
      <t>ドウ</t>
    </rPh>
    <rPh sb="30" eb="33">
      <t>シンセイシャ</t>
    </rPh>
    <rPh sb="33" eb="35">
      <t>ブブン</t>
    </rPh>
    <rPh sb="37" eb="39">
      <t>キサイ</t>
    </rPh>
    <phoneticPr fontId="1"/>
  </si>
  <si>
    <t>事務局使用欄</t>
    <rPh sb="0" eb="3">
      <t>ジムキョク</t>
    </rPh>
    <rPh sb="3" eb="5">
      <t>シヨウ</t>
    </rPh>
    <rPh sb="5" eb="6">
      <t>ラン</t>
    </rPh>
    <phoneticPr fontId="1"/>
  </si>
  <si>
    <t>※実施に向けての主体となる者を1者選択(A列）</t>
    <rPh sb="1" eb="3">
      <t>ジッシ</t>
    </rPh>
    <rPh sb="4" eb="5">
      <t>ム</t>
    </rPh>
    <rPh sb="8" eb="10">
      <t>シュタイ</t>
    </rPh>
    <rPh sb="13" eb="14">
      <t>モノ</t>
    </rPh>
    <rPh sb="16" eb="17">
      <t>シャ</t>
    </rPh>
    <rPh sb="17" eb="19">
      <t>センタク</t>
    </rPh>
    <rPh sb="21" eb="22">
      <t>レツ</t>
    </rPh>
    <phoneticPr fontId="1"/>
  </si>
  <si>
    <t>※実証経費の精算担当者を1者選択（A列）（実証経費は、精算担当者へ精算支払いとなります。）</t>
    <rPh sb="1" eb="3">
      <t>ジッショウ</t>
    </rPh>
    <rPh sb="3" eb="5">
      <t>ケイヒ</t>
    </rPh>
    <rPh sb="6" eb="8">
      <t>セイサン</t>
    </rPh>
    <rPh sb="8" eb="11">
      <t>タントウシャ</t>
    </rPh>
    <rPh sb="13" eb="14">
      <t>シャ</t>
    </rPh>
    <rPh sb="14" eb="16">
      <t>センタク</t>
    </rPh>
    <rPh sb="18" eb="19">
      <t>レツ</t>
    </rPh>
    <rPh sb="21" eb="23">
      <t>ジッショウ</t>
    </rPh>
    <rPh sb="23" eb="25">
      <t>ケイヒ</t>
    </rPh>
    <rPh sb="27" eb="29">
      <t>セイサン</t>
    </rPh>
    <rPh sb="29" eb="32">
      <t>タントウシャ</t>
    </rPh>
    <rPh sb="33" eb="35">
      <t>セイサン</t>
    </rPh>
    <rPh sb="35" eb="37">
      <t>シハラ</t>
    </rPh>
    <phoneticPr fontId="1"/>
  </si>
  <si>
    <t>宿泊施設</t>
    <rPh sb="0" eb="2">
      <t>シュクハク</t>
    </rPh>
    <rPh sb="2" eb="4">
      <t>シセツ</t>
    </rPh>
    <phoneticPr fontId="1"/>
  </si>
  <si>
    <t>MICE施設</t>
    <rPh sb="4" eb="6">
      <t>シセツ</t>
    </rPh>
    <phoneticPr fontId="1"/>
  </si>
  <si>
    <t>飲食</t>
    <rPh sb="0" eb="2">
      <t>インショク</t>
    </rPh>
    <phoneticPr fontId="1"/>
  </si>
  <si>
    <t>今後の活動における継続性（実証終了後も継続して実施する工夫が施されているかどうか）</t>
    <rPh sb="0" eb="2">
      <t>コンゴ</t>
    </rPh>
    <rPh sb="3" eb="5">
      <t>カツドウ</t>
    </rPh>
    <rPh sb="9" eb="11">
      <t>ケイゾク</t>
    </rPh>
    <rPh sb="11" eb="12">
      <t>セイ</t>
    </rPh>
    <phoneticPr fontId="1"/>
  </si>
  <si>
    <t>その他アピールポイント</t>
    <rPh sb="2" eb="3">
      <t>タ</t>
    </rPh>
    <phoneticPr fontId="1"/>
  </si>
  <si>
    <r>
      <t>取組内容や連携における新規性(</t>
    </r>
    <r>
      <rPr>
        <sz val="10"/>
        <color rgb="FFFF0000"/>
        <rFont val="游ゴシック"/>
        <family val="3"/>
        <charset val="128"/>
        <scheme val="minor"/>
      </rPr>
      <t>※選定時の重要ポイント</t>
    </r>
    <r>
      <rPr>
        <sz val="10"/>
        <color theme="1"/>
        <rFont val="游ゴシック"/>
        <family val="2"/>
        <charset val="128"/>
        <scheme val="minor"/>
      </rPr>
      <t>）</t>
    </r>
    <rPh sb="16" eb="19">
      <t>センテイジ</t>
    </rPh>
    <rPh sb="20" eb="22">
      <t>ジュウヨウ</t>
    </rPh>
    <phoneticPr fontId="1"/>
  </si>
  <si>
    <t>実施体制（提案書にて詳細を記載ください）</t>
    <rPh sb="0" eb="2">
      <t>ジッシ</t>
    </rPh>
    <rPh sb="2" eb="4">
      <t>タイセイ</t>
    </rPh>
    <rPh sb="5" eb="7">
      <t>テイアン</t>
    </rPh>
    <phoneticPr fontId="1"/>
  </si>
  <si>
    <t>実証内容の概要（提案書にて具体的に記載ください）</t>
    <rPh sb="0" eb="2">
      <t>ジッショウ</t>
    </rPh>
    <rPh sb="2" eb="4">
      <t>ナイヨウ</t>
    </rPh>
    <rPh sb="5" eb="7">
      <t>ガイヨウ</t>
    </rPh>
    <rPh sb="8" eb="11">
      <t>テイアンショ</t>
    </rPh>
    <rPh sb="13" eb="16">
      <t>グタイテキ</t>
    </rPh>
    <rPh sb="17" eb="19">
      <t>キサイ</t>
    </rPh>
    <phoneticPr fontId="1"/>
  </si>
  <si>
    <t>国際会議を開催するため、他の公的機関による何らかの資金援助を受けますか？
（申請中若しくは申請予定のものを含む）</t>
    <rPh sb="0" eb="2">
      <t>コクサイ</t>
    </rPh>
    <rPh sb="2" eb="4">
      <t>カイギ</t>
    </rPh>
    <rPh sb="5" eb="7">
      <t>カイサイ</t>
    </rPh>
    <rPh sb="12" eb="13">
      <t>ホカ</t>
    </rPh>
    <rPh sb="14" eb="16">
      <t>コウテキ</t>
    </rPh>
    <rPh sb="16" eb="18">
      <t>キカン</t>
    </rPh>
    <rPh sb="21" eb="22">
      <t>ナン</t>
    </rPh>
    <rPh sb="25" eb="27">
      <t>シキン</t>
    </rPh>
    <rPh sb="27" eb="29">
      <t>エンジョ</t>
    </rPh>
    <rPh sb="30" eb="31">
      <t>ウ</t>
    </rPh>
    <rPh sb="38" eb="41">
      <t>シンセイチュウ</t>
    </rPh>
    <rPh sb="41" eb="42">
      <t>モ</t>
    </rPh>
    <rPh sb="45" eb="47">
      <t>シンセイ</t>
    </rPh>
    <rPh sb="47" eb="49">
      <t>ヨテイ</t>
    </rPh>
    <rPh sb="53" eb="54">
      <t>フク</t>
    </rPh>
    <phoneticPr fontId="1"/>
  </si>
  <si>
    <t>例）〇〇ホール貸切り代</t>
    <phoneticPr fontId="14"/>
  </si>
  <si>
    <t>講師謝金</t>
    <rPh sb="0" eb="2">
      <t>コウシ</t>
    </rPh>
    <rPh sb="2" eb="4">
      <t>シャキン</t>
    </rPh>
    <phoneticPr fontId="14"/>
  </si>
  <si>
    <t>人件費</t>
    <rPh sb="0" eb="3">
      <t>ジンケンヒ</t>
    </rPh>
    <phoneticPr fontId="14"/>
  </si>
  <si>
    <t>No</t>
    <phoneticPr fontId="1"/>
  </si>
  <si>
    <t>国際会議名</t>
    <rPh sb="0" eb="2">
      <t>コクサイ</t>
    </rPh>
    <rPh sb="2" eb="4">
      <t>カイギ</t>
    </rPh>
    <rPh sb="4" eb="5">
      <t>メイ</t>
    </rPh>
    <phoneticPr fontId="1"/>
  </si>
  <si>
    <t>No</t>
  </si>
  <si>
    <t>取組</t>
    <rPh sb="0" eb="2">
      <t>トリクミ</t>
    </rPh>
    <phoneticPr fontId="1"/>
  </si>
  <si>
    <t>国際会議名</t>
    <rPh sb="0" eb="2">
      <t>コクサイ</t>
    </rPh>
    <rPh sb="2" eb="4">
      <t>カイギ</t>
    </rPh>
    <rPh sb="4" eb="5">
      <t>メイ</t>
    </rPh>
    <phoneticPr fontId="37"/>
  </si>
  <si>
    <t>CB/PCO</t>
    <phoneticPr fontId="1"/>
  </si>
  <si>
    <t>会場</t>
    <rPh sb="0" eb="2">
      <t>カイジョウ</t>
    </rPh>
    <phoneticPr fontId="1"/>
  </si>
  <si>
    <t>サイト</t>
    <phoneticPr fontId="1"/>
  </si>
  <si>
    <t>実績</t>
    <rPh sb="0" eb="2">
      <t>ジッセキ</t>
    </rPh>
    <phoneticPr fontId="1"/>
  </si>
  <si>
    <t>前回</t>
    <rPh sb="0" eb="2">
      <t>ゼンカイ</t>
    </rPh>
    <phoneticPr fontId="1"/>
  </si>
  <si>
    <t>前々回</t>
    <rPh sb="0" eb="3">
      <t>ゼンゼンカイ</t>
    </rPh>
    <phoneticPr fontId="1"/>
  </si>
  <si>
    <t>開催規模</t>
    <rPh sb="0" eb="2">
      <t>カイサイ</t>
    </rPh>
    <rPh sb="2" eb="4">
      <t>キボ</t>
    </rPh>
    <phoneticPr fontId="1"/>
  </si>
  <si>
    <t>申請額</t>
    <rPh sb="0" eb="2">
      <t>シンセイ</t>
    </rPh>
    <rPh sb="2" eb="3">
      <t>ガク</t>
    </rPh>
    <phoneticPr fontId="1"/>
  </si>
  <si>
    <t>和</t>
    <rPh sb="0" eb="1">
      <t>ワ</t>
    </rPh>
    <phoneticPr fontId="1"/>
  </si>
  <si>
    <t>英</t>
    <rPh sb="0" eb="1">
      <t>エイ</t>
    </rPh>
    <phoneticPr fontId="1"/>
  </si>
  <si>
    <t>略</t>
    <rPh sb="0" eb="1">
      <t>リャク</t>
    </rPh>
    <phoneticPr fontId="1"/>
  </si>
  <si>
    <t>団体名</t>
    <rPh sb="0" eb="2">
      <t>ダンタイ</t>
    </rPh>
    <rPh sb="2" eb="3">
      <t>メイ</t>
    </rPh>
    <phoneticPr fontId="1"/>
  </si>
  <si>
    <t>代表者名</t>
    <rPh sb="0" eb="2">
      <t>ダイヒョウ</t>
    </rPh>
    <rPh sb="2" eb="3">
      <t>シャ</t>
    </rPh>
    <rPh sb="3" eb="4">
      <t>メイ</t>
    </rPh>
    <phoneticPr fontId="1"/>
  </si>
  <si>
    <t>TEL</t>
    <phoneticPr fontId="1"/>
  </si>
  <si>
    <t>Mail</t>
    <phoneticPr fontId="1"/>
  </si>
  <si>
    <t>TEL</t>
  </si>
  <si>
    <t>Mail</t>
  </si>
  <si>
    <t>開始</t>
    <rPh sb="0" eb="2">
      <t>カイシ</t>
    </rPh>
    <phoneticPr fontId="1"/>
  </si>
  <si>
    <t>終了</t>
    <rPh sb="0" eb="2">
      <t>シュウリョウ</t>
    </rPh>
    <phoneticPr fontId="1"/>
  </si>
  <si>
    <t>状況</t>
    <rPh sb="0" eb="2">
      <t>ジョウキョウ</t>
    </rPh>
    <phoneticPr fontId="1"/>
  </si>
  <si>
    <t>施設名</t>
    <rPh sb="0" eb="3">
      <t>シセツメイ</t>
    </rPh>
    <phoneticPr fontId="1"/>
  </si>
  <si>
    <t>会場名</t>
    <rPh sb="0" eb="2">
      <t>カイジョウ</t>
    </rPh>
    <rPh sb="2" eb="3">
      <t>メイ</t>
    </rPh>
    <phoneticPr fontId="1"/>
  </si>
  <si>
    <t>有無</t>
    <rPh sb="0" eb="2">
      <t>ウム</t>
    </rPh>
    <phoneticPr fontId="1"/>
  </si>
  <si>
    <t>URL</t>
    <phoneticPr fontId="1"/>
  </si>
  <si>
    <t>過去回数</t>
    <rPh sb="0" eb="2">
      <t>カコ</t>
    </rPh>
    <rPh sb="2" eb="4">
      <t>カイスウ</t>
    </rPh>
    <phoneticPr fontId="1"/>
  </si>
  <si>
    <t>現地参加者数</t>
    <rPh sb="0" eb="2">
      <t>ゲンチ</t>
    </rPh>
    <rPh sb="2" eb="6">
      <t>サンカシャスウ</t>
    </rPh>
    <phoneticPr fontId="1"/>
  </si>
  <si>
    <t>オンライン</t>
  </si>
  <si>
    <t>国内オンライン</t>
    <rPh sb="0" eb="2">
      <t>コクナイ</t>
    </rPh>
    <phoneticPr fontId="1"/>
  </si>
  <si>
    <t>海外オンライン</t>
    <rPh sb="0" eb="2">
      <t>カイガイ</t>
    </rPh>
    <phoneticPr fontId="1"/>
  </si>
  <si>
    <t>国内現地</t>
    <rPh sb="0" eb="2">
      <t>コクナイ</t>
    </rPh>
    <rPh sb="2" eb="4">
      <t>ゲンチ</t>
    </rPh>
    <phoneticPr fontId="1"/>
  </si>
  <si>
    <t>海外現地</t>
    <rPh sb="0" eb="2">
      <t>カイガイ</t>
    </rPh>
    <rPh sb="2" eb="4">
      <t>ゲンチ</t>
    </rPh>
    <phoneticPr fontId="1"/>
  </si>
  <si>
    <t>参加国</t>
    <rPh sb="0" eb="3">
      <t>サンカコク</t>
    </rPh>
    <phoneticPr fontId="1"/>
  </si>
  <si>
    <t>※国際会議そのもの”のみ”の運営・開催に対する課題ではなく</t>
    <rPh sb="1" eb="3">
      <t>コクサイ</t>
    </rPh>
    <rPh sb="3" eb="5">
      <t>カイギ</t>
    </rPh>
    <rPh sb="14" eb="16">
      <t>ウンエイ</t>
    </rPh>
    <rPh sb="17" eb="19">
      <t>カイサイ</t>
    </rPh>
    <rPh sb="20" eb="21">
      <t>タイ</t>
    </rPh>
    <rPh sb="23" eb="25">
      <t>カダイ</t>
    </rPh>
    <phoneticPr fontId="1"/>
  </si>
  <si>
    <t>　国際会議と地域（地域企業や大学も含む）との関わりについての課題を記載してください。</t>
    <rPh sb="1" eb="3">
      <t>コクサイ</t>
    </rPh>
    <rPh sb="3" eb="5">
      <t>カイギ</t>
    </rPh>
    <rPh sb="30" eb="32">
      <t>カダイ</t>
    </rPh>
    <rPh sb="33" eb="35">
      <t>キサイ</t>
    </rPh>
    <phoneticPr fontId="1"/>
  </si>
  <si>
    <r>
      <rPr>
        <b/>
        <sz val="10"/>
        <color rgb="FFFF0000"/>
        <rFont val="游ゴシック"/>
        <family val="3"/>
        <charset val="128"/>
        <scheme val="minor"/>
      </rPr>
      <t>国際会議と地域との関わりの課題</t>
    </r>
    <r>
      <rPr>
        <sz val="10"/>
        <color theme="1"/>
        <rFont val="游ゴシック"/>
        <family val="3"/>
        <charset val="128"/>
        <scheme val="minor"/>
      </rPr>
      <t>と目標(取組を通して解決したい課題と目標）</t>
    </r>
    <rPh sb="0" eb="2">
      <t>コクサイ</t>
    </rPh>
    <rPh sb="2" eb="4">
      <t>カイギ</t>
    </rPh>
    <rPh sb="5" eb="7">
      <t>チイキ</t>
    </rPh>
    <rPh sb="9" eb="10">
      <t>カカ</t>
    </rPh>
    <rPh sb="13" eb="15">
      <t>カダイ</t>
    </rPh>
    <rPh sb="16" eb="18">
      <t>モクヒョウ</t>
    </rPh>
    <rPh sb="19" eb="21">
      <t>トリクミ</t>
    </rPh>
    <rPh sb="22" eb="23">
      <t>トオ</t>
    </rPh>
    <rPh sb="25" eb="27">
      <t>カイケツ</t>
    </rPh>
    <rPh sb="30" eb="32">
      <t>カダイ</t>
    </rPh>
    <rPh sb="33" eb="35">
      <t>モクヒョウ</t>
    </rPh>
    <phoneticPr fontId="1"/>
  </si>
  <si>
    <r>
      <t>　</t>
    </r>
    <r>
      <rPr>
        <sz val="10"/>
        <color rgb="FFFF0000"/>
        <rFont val="游ゴシック"/>
        <family val="3"/>
        <charset val="128"/>
        <scheme val="minor"/>
      </rPr>
      <t>例）「開催都市外でのエクスカーション」「企業への出張講義」など</t>
    </r>
    <rPh sb="1" eb="2">
      <t>レイ</t>
    </rPh>
    <rPh sb="4" eb="6">
      <t>カイサイ</t>
    </rPh>
    <rPh sb="6" eb="8">
      <t>トシ</t>
    </rPh>
    <rPh sb="8" eb="9">
      <t>ガイ</t>
    </rPh>
    <rPh sb="21" eb="23">
      <t>キギョウ</t>
    </rPh>
    <rPh sb="25" eb="27">
      <t>シュッチョウ</t>
    </rPh>
    <rPh sb="27" eb="29">
      <t>コウギ</t>
    </rPh>
    <phoneticPr fontId="1"/>
  </si>
  <si>
    <t>参考</t>
    <rPh sb="0" eb="2">
      <t>サンコウ</t>
    </rPh>
    <phoneticPr fontId="1"/>
  </si>
  <si>
    <t>一次募集への応募の有無選択</t>
    <rPh sb="0" eb="2">
      <t>イチジ</t>
    </rPh>
    <rPh sb="2" eb="4">
      <t>ボシュウ</t>
    </rPh>
    <rPh sb="6" eb="8">
      <t>オウボ</t>
    </rPh>
    <rPh sb="9" eb="11">
      <t>ウム</t>
    </rPh>
    <rPh sb="11" eb="13">
      <t>センタク</t>
    </rPh>
    <phoneticPr fontId="1"/>
  </si>
  <si>
    <t>一次募集に応募した</t>
    <rPh sb="0" eb="2">
      <t>イチジ</t>
    </rPh>
    <rPh sb="2" eb="4">
      <t>ボシュウ</t>
    </rPh>
    <rPh sb="5" eb="7">
      <t>オウボ</t>
    </rPh>
    <phoneticPr fontId="1"/>
  </si>
  <si>
    <t>一次募集に応募していない</t>
    <rPh sb="0" eb="2">
      <t>イチジ</t>
    </rPh>
    <rPh sb="2" eb="4">
      <t>ボシュウ</t>
    </rPh>
    <rPh sb="5" eb="7">
      <t>オウボ</t>
    </rPh>
    <phoneticPr fontId="1"/>
  </si>
  <si>
    <t>本国際会議は一次募集に応募していない</t>
    <rPh sb="0" eb="1">
      <t>ホン</t>
    </rPh>
    <rPh sb="1" eb="3">
      <t>コクサイ</t>
    </rPh>
    <rPh sb="3" eb="5">
      <t>カイギ</t>
    </rPh>
    <rPh sb="6" eb="8">
      <t>イチジ</t>
    </rPh>
    <rPh sb="8" eb="10">
      <t>ボシュウ</t>
    </rPh>
    <rPh sb="11" eb="13">
      <t>オウボ</t>
    </rPh>
    <phoneticPr fontId="1"/>
  </si>
  <si>
    <t>一次募集の内容を更新したものを今回申請する</t>
    <rPh sb="0" eb="2">
      <t>イチジ</t>
    </rPh>
    <rPh sb="2" eb="4">
      <t>ボシュウ</t>
    </rPh>
    <rPh sb="5" eb="7">
      <t>ナイヨウ</t>
    </rPh>
    <rPh sb="8" eb="10">
      <t>コウシン</t>
    </rPh>
    <rPh sb="15" eb="17">
      <t>コンカイ</t>
    </rPh>
    <rPh sb="17" eb="19">
      <t>シンセイ</t>
    </rPh>
    <phoneticPr fontId="1"/>
  </si>
  <si>
    <t>一次募集の内容と違うプログラムを今回申請する</t>
    <rPh sb="0" eb="2">
      <t>イチジ</t>
    </rPh>
    <rPh sb="2" eb="4">
      <t>ボシュウ</t>
    </rPh>
    <rPh sb="5" eb="7">
      <t>ナイヨウ</t>
    </rPh>
    <rPh sb="8" eb="9">
      <t>チガ</t>
    </rPh>
    <rPh sb="16" eb="18">
      <t>コンカイ</t>
    </rPh>
    <rPh sb="18" eb="20">
      <t>シンセイ</t>
    </rPh>
    <phoneticPr fontId="1"/>
  </si>
  <si>
    <t>不採択</t>
    <rPh sb="0" eb="3">
      <t>フサイタク</t>
    </rPh>
    <phoneticPr fontId="1"/>
  </si>
  <si>
    <t>採択</t>
    <rPh sb="0" eb="2">
      <t>サイタク</t>
    </rPh>
    <phoneticPr fontId="1"/>
  </si>
  <si>
    <t>保留</t>
    <rPh sb="0" eb="2">
      <t>ホリュウ</t>
    </rPh>
    <phoneticPr fontId="1"/>
  </si>
  <si>
    <t>一次募集の採択状況選択</t>
    <rPh sb="9" eb="11">
      <t>センタク</t>
    </rPh>
    <phoneticPr fontId="1"/>
  </si>
  <si>
    <t>今回応募するプログラム内容選択</t>
    <rPh sb="0" eb="2">
      <t>コンカイ</t>
    </rPh>
    <rPh sb="2" eb="4">
      <t>オウボ</t>
    </rPh>
    <rPh sb="11" eb="13">
      <t>ナイヨウ</t>
    </rPh>
    <rPh sb="13" eb="15">
      <t>センタク</t>
    </rPh>
    <phoneticPr fontId="1"/>
  </si>
  <si>
    <t>一次募集</t>
    <rPh sb="0" eb="2">
      <t>イチジ</t>
    </rPh>
    <rPh sb="2" eb="4">
      <t>ボシュウ</t>
    </rPh>
    <phoneticPr fontId="1"/>
  </si>
  <si>
    <t>本国際会議は一次募集に応募した</t>
    <rPh sb="0" eb="1">
      <t>ホン</t>
    </rPh>
    <rPh sb="1" eb="3">
      <t>コクサイ</t>
    </rPh>
    <rPh sb="3" eb="5">
      <t>カイギ</t>
    </rPh>
    <rPh sb="6" eb="8">
      <t>イチジ</t>
    </rPh>
    <rPh sb="8" eb="10">
      <t>ボシュウ</t>
    </rPh>
    <rPh sb="11" eb="13">
      <t>オウボ</t>
    </rPh>
    <phoneticPr fontId="1"/>
  </si>
  <si>
    <t>3特記</t>
    <rPh sb="1" eb="3">
      <t>トッキ</t>
    </rPh>
    <phoneticPr fontId="14"/>
  </si>
  <si>
    <t>未完了</t>
    <rPh sb="0" eb="3">
      <t>ミカンリョウ</t>
    </rPh>
    <phoneticPr fontId="14"/>
  </si>
  <si>
    <t>完了</t>
    <rPh sb="0" eb="2">
      <t>カンリョウ</t>
    </rPh>
    <phoneticPr fontId="14"/>
  </si>
  <si>
    <t>あり</t>
    <phoneticPr fontId="14"/>
  </si>
  <si>
    <t>下記内容をご確認いただき、了承のうえチェック「✔」を選択してください。</t>
    <rPh sb="0" eb="2">
      <t>カキ</t>
    </rPh>
    <rPh sb="2" eb="4">
      <t>ナイヨウ</t>
    </rPh>
    <rPh sb="6" eb="8">
      <t>カクニン</t>
    </rPh>
    <rPh sb="13" eb="15">
      <t>リョウショウ</t>
    </rPh>
    <rPh sb="26" eb="28">
      <t>センタク</t>
    </rPh>
    <phoneticPr fontId="14"/>
  </si>
  <si>
    <t>精査</t>
    <rPh sb="0" eb="2">
      <t>セイサ</t>
    </rPh>
    <phoneticPr fontId="14"/>
  </si>
  <si>
    <t>なし</t>
    <phoneticPr fontId="14"/>
  </si>
  <si>
    <t>選択</t>
    <rPh sb="0" eb="2">
      <t>センタク</t>
    </rPh>
    <phoneticPr fontId="14"/>
  </si>
  <si>
    <t>１　事務局が実施する調査への協力</t>
    <rPh sb="0" eb="1">
      <t>ジムキョクガ</t>
    </rPh>
    <phoneticPr fontId="14"/>
  </si>
  <si>
    <t>✔</t>
    <phoneticPr fontId="14"/>
  </si>
  <si>
    <t>観光庁・事務局よる申請者、共同申請者に対する個別のヒアリングに協力すること。
（主催する国際会議、本事業とも）</t>
    <rPh sb="0" eb="3">
      <t>カンコウチョウ</t>
    </rPh>
    <rPh sb="4" eb="7">
      <t>ジムキョク</t>
    </rPh>
    <rPh sb="9" eb="12">
      <t>・</t>
    </rPh>
    <rPh sb="31" eb="33">
      <t>キョウリョク</t>
    </rPh>
    <phoneticPr fontId="14"/>
  </si>
  <si>
    <t>了承
しない</t>
    <rPh sb="0" eb="2">
      <t>リョウショウ</t>
    </rPh>
    <phoneticPr fontId="14"/>
  </si>
  <si>
    <t>国際会議参加者・本事業のプログラム参加者にアンケートを事前に告知するメール送信やQRコードの配布と共に、回収率向上（３０％以上）の取組を実施すること。</t>
    <rPh sb="0" eb="3">
      <t>サンカシャ</t>
    </rPh>
    <rPh sb="49" eb="50">
      <t>トモ</t>
    </rPh>
    <rPh sb="52" eb="55">
      <t>カイシュウリツ</t>
    </rPh>
    <rPh sb="55" eb="57">
      <t>コウジョウ</t>
    </rPh>
    <rPh sb="61" eb="63">
      <t>イジョウ</t>
    </rPh>
    <rPh sb="65" eb="67">
      <t>トリクミ</t>
    </rPh>
    <rPh sb="68" eb="70">
      <t>ジッシ</t>
    </rPh>
    <phoneticPr fontId="14"/>
  </si>
  <si>
    <t>国際会議のプログラムへ事務局が参加することを許可すること。（調査目的の場合は無料）</t>
    <rPh sb="0" eb="3">
      <t>ガカイジョウヲ</t>
    </rPh>
    <phoneticPr fontId="14"/>
  </si>
  <si>
    <t>本事業のプログラムへ事務局が参加することの許可すること。（有料ツアーは事務局が経費を負担）</t>
    <rPh sb="0" eb="1">
      <t>ホン</t>
    </rPh>
    <rPh sb="1" eb="3">
      <t>ジギョウ</t>
    </rPh>
    <rPh sb="10" eb="13">
      <t>ジムキョク</t>
    </rPh>
    <rPh sb="14" eb="16">
      <t>サンカ</t>
    </rPh>
    <rPh sb="21" eb="23">
      <t>キョカ</t>
    </rPh>
    <rPh sb="29" eb="31">
      <t>ユウリョウ</t>
    </rPh>
    <rPh sb="35" eb="38">
      <t>ジムキョク</t>
    </rPh>
    <rPh sb="39" eb="41">
      <t>ケイヒ</t>
    </rPh>
    <rPh sb="42" eb="44">
      <t>フタン</t>
    </rPh>
    <phoneticPr fontId="14"/>
  </si>
  <si>
    <t>事務局が会期中に会場を訪問して国際会議参加者・本事業の実地調査等（スマホ撮影・動画撮影・聞き取り取材等）を許可すること。
＊事務局が実地調査し、撮影や取材した内容は申請者の許可なく公開しません。</t>
    <rPh sb="0" eb="3">
      <t>ガカイジョウヲ</t>
    </rPh>
    <phoneticPr fontId="14"/>
  </si>
  <si>
    <t>　　　～ご理解ありがとうございます。お手間をお掛けしますがどうぞ宜しくお願いいたします。～　
　　　　　　　　　　　　　　　　　　　　　観光庁／国際会議の開催効果拡大実証事業　事務局</t>
    <rPh sb="5" eb="7">
      <t>リカイ</t>
    </rPh>
    <rPh sb="19" eb="21">
      <t>テマ</t>
    </rPh>
    <rPh sb="23" eb="24">
      <t>カ</t>
    </rPh>
    <rPh sb="32" eb="33">
      <t>ヨロ</t>
    </rPh>
    <rPh sb="36" eb="37">
      <t>ネガ</t>
    </rPh>
    <rPh sb="68" eb="71">
      <t>カンコウチョウ</t>
    </rPh>
    <phoneticPr fontId="14"/>
  </si>
  <si>
    <t>本事業で得た情報や資料は観光庁よりJNTOへ共有し、プロモーションに利用する場合がることを了承し協力すること。</t>
    <phoneticPr fontId="14"/>
  </si>
  <si>
    <t>【注意！】「募集要項」記載事項です。万が一、特別な理由がある場合は下記「３　特記」に理由を記載いただいたうえでご相談ください。観光庁及び事務局にて判断いたます。</t>
    <rPh sb="1" eb="3">
      <t>チュウイ</t>
    </rPh>
    <rPh sb="6" eb="8">
      <t>ボシュウ</t>
    </rPh>
    <rPh sb="8" eb="10">
      <t>ヨウコウ</t>
    </rPh>
    <rPh sb="11" eb="13">
      <t>キサイ</t>
    </rPh>
    <rPh sb="13" eb="15">
      <t>ジコウ</t>
    </rPh>
    <rPh sb="18" eb="19">
      <t>マン</t>
    </rPh>
    <rPh sb="20" eb="21">
      <t>イチ</t>
    </rPh>
    <rPh sb="22" eb="24">
      <t>トクベツ</t>
    </rPh>
    <rPh sb="25" eb="27">
      <t>リユウ</t>
    </rPh>
    <rPh sb="30" eb="32">
      <t>バアイ</t>
    </rPh>
    <rPh sb="33" eb="35">
      <t>カキ</t>
    </rPh>
    <rPh sb="38" eb="40">
      <t>トッキ</t>
    </rPh>
    <rPh sb="42" eb="44">
      <t>リユウ</t>
    </rPh>
    <rPh sb="45" eb="47">
      <t>キサイ</t>
    </rPh>
    <rPh sb="56" eb="58">
      <t>ソウダン</t>
    </rPh>
    <rPh sb="63" eb="66">
      <t>カンコウチョウ</t>
    </rPh>
    <rPh sb="66" eb="67">
      <t>オヨ</t>
    </rPh>
    <rPh sb="68" eb="71">
      <t>ジムキョク</t>
    </rPh>
    <rPh sb="73" eb="75">
      <t>ハンダン</t>
    </rPh>
    <phoneticPr fontId="14"/>
  </si>
  <si>
    <t>２　経費精算・お支払いについて</t>
    <rPh sb="0" eb="1">
      <t>ケイヒセイサｎ</t>
    </rPh>
    <phoneticPr fontId="14"/>
  </si>
  <si>
    <t>精算経費資料の提出については、WEBによる申請方法のみとなることについて了解します。</t>
    <rPh sb="0" eb="2">
      <t>テイシュツ</t>
    </rPh>
    <phoneticPr fontId="14"/>
  </si>
  <si>
    <r>
      <t xml:space="preserve">精算経費資料の提出予定時期　
</t>
    </r>
    <r>
      <rPr>
        <sz val="11"/>
        <color theme="1"/>
        <rFont val="游ゴシック"/>
        <family val="3"/>
        <charset val="128"/>
        <scheme val="minor"/>
      </rPr>
      <t>※基本的に実証後１ヶ月以内を設定してください。　</t>
    </r>
    <r>
      <rPr>
        <sz val="14"/>
        <color theme="1"/>
        <rFont val="游ゴシック"/>
        <family val="3"/>
        <charset val="128"/>
        <scheme val="minor"/>
      </rPr>
      <t>　　</t>
    </r>
    <rPh sb="0" eb="2">
      <t>テイシュツ</t>
    </rPh>
    <rPh sb="16" eb="19">
      <t>キホンテキ</t>
    </rPh>
    <rPh sb="20" eb="22">
      <t>ジッショウ</t>
    </rPh>
    <rPh sb="22" eb="23">
      <t>ゴ</t>
    </rPh>
    <rPh sb="25" eb="26">
      <t>ゲツ</t>
    </rPh>
    <rPh sb="26" eb="28">
      <t>イナイ</t>
    </rPh>
    <rPh sb="29" eb="31">
      <t>セッテイ</t>
    </rPh>
    <phoneticPr fontId="14"/>
  </si>
  <si>
    <t>（</t>
    <phoneticPr fontId="14"/>
  </si>
  <si>
    <t>年</t>
    <rPh sb="0" eb="1">
      <t>ネン</t>
    </rPh>
    <phoneticPr fontId="14"/>
  </si>
  <si>
    <t>月</t>
    <rPh sb="0" eb="1">
      <t>ガツ</t>
    </rPh>
    <phoneticPr fontId="14"/>
  </si>
  <si>
    <t>日頃）</t>
    <rPh sb="0" eb="1">
      <t>ヒ</t>
    </rPh>
    <rPh sb="1" eb="2">
      <t>ゴロ</t>
    </rPh>
    <phoneticPr fontId="14"/>
  </si>
  <si>
    <t>参考：国際会議終了</t>
    <rPh sb="0" eb="2">
      <t>サンコウ</t>
    </rPh>
    <rPh sb="3" eb="5">
      <t>コクサイ</t>
    </rPh>
    <rPh sb="5" eb="7">
      <t>カイギ</t>
    </rPh>
    <rPh sb="7" eb="9">
      <t>シュウリョウ</t>
    </rPh>
    <phoneticPr fontId="14"/>
  </si>
  <si>
    <t>参考：上記期間以降に実証するプログラムである場合のプログラム終了日</t>
    <rPh sb="0" eb="2">
      <t>サンコウ</t>
    </rPh>
    <rPh sb="3" eb="5">
      <t>ジョウキ</t>
    </rPh>
    <rPh sb="5" eb="7">
      <t>キカン</t>
    </rPh>
    <rPh sb="7" eb="9">
      <t>イコウ</t>
    </rPh>
    <rPh sb="10" eb="12">
      <t>ジッショウ</t>
    </rPh>
    <rPh sb="22" eb="24">
      <t>バアイ</t>
    </rPh>
    <rPh sb="30" eb="33">
      <t>シュウリョウビ</t>
    </rPh>
    <phoneticPr fontId="14"/>
  </si>
  <si>
    <t>日）</t>
    <rPh sb="0" eb="1">
      <t>ヒ</t>
    </rPh>
    <phoneticPr fontId="14"/>
  </si>
  <si>
    <r>
      <t xml:space="preserve">精算経費に関する入金のご希望時期　
</t>
    </r>
    <r>
      <rPr>
        <sz val="11"/>
        <color theme="1"/>
        <rFont val="游ゴシック"/>
        <family val="3"/>
        <charset val="128"/>
        <scheme val="minor"/>
      </rPr>
      <t>＊お支払いは提出後すぐに検収しますが、最低２ヶ月が必要となります。</t>
    </r>
    <rPh sb="0" eb="1">
      <t>セイサンケイヒニ</t>
    </rPh>
    <phoneticPr fontId="14"/>
  </si>
  <si>
    <t>３　特記</t>
    <rPh sb="2" eb="4">
      <t>トッキ</t>
    </rPh>
    <phoneticPr fontId="14"/>
  </si>
  <si>
    <t>４　参加者アンケートの配布方法と回収率向上の取組</t>
    <rPh sb="2" eb="5">
      <t>サンカシャ</t>
    </rPh>
    <rPh sb="11" eb="13">
      <t>ハイフ</t>
    </rPh>
    <rPh sb="13" eb="15">
      <t>ホウホウ</t>
    </rPh>
    <rPh sb="16" eb="19">
      <t>カイシュウリツ</t>
    </rPh>
    <rPh sb="19" eb="21">
      <t>コウジョウ</t>
    </rPh>
    <rPh sb="22" eb="24">
      <t>トリクミ</t>
    </rPh>
    <phoneticPr fontId="14"/>
  </si>
  <si>
    <t>配布
方法</t>
    <rPh sb="0" eb="2">
      <t>ハイフ</t>
    </rPh>
    <rPh sb="3" eb="5">
      <t>ホウホウ</t>
    </rPh>
    <phoneticPr fontId="14"/>
  </si>
  <si>
    <t>例）・当日QRコードが記載されたカードを配布
　　・事前にメールでアンケートの促しメールを配信しておく</t>
    <rPh sb="0" eb="1">
      <t>レイ</t>
    </rPh>
    <rPh sb="3" eb="5">
      <t>トウジツ</t>
    </rPh>
    <rPh sb="11" eb="13">
      <t>キサイ</t>
    </rPh>
    <rPh sb="20" eb="22">
      <t>ハイフ</t>
    </rPh>
    <rPh sb="26" eb="28">
      <t>ジゼン</t>
    </rPh>
    <rPh sb="39" eb="40">
      <t>ウナガ</t>
    </rPh>
    <rPh sb="45" eb="47">
      <t>ハイシン</t>
    </rPh>
    <phoneticPr fontId="14"/>
  </si>
  <si>
    <t>回収率向上の取組内容</t>
    <rPh sb="0" eb="3">
      <t>カイシュウリツ</t>
    </rPh>
    <rPh sb="3" eb="5">
      <t>コウジョウ</t>
    </rPh>
    <rPh sb="6" eb="8">
      <t>トリクミ</t>
    </rPh>
    <rPh sb="8" eb="10">
      <t>ナイヨウ</t>
    </rPh>
    <phoneticPr fontId="14"/>
  </si>
  <si>
    <t>例）・回答完了画面を当日提示した参加者に記念品を渡す。
　　 ・事前にメールでアンケートの促しメールを配信しておく。
　　 ・事後もリマインドメールを参加者に配信しておく。
　　 ・専用HPにアンケート回答用のQRコードを載せておく</t>
    <rPh sb="0" eb="1">
      <t>レイ</t>
    </rPh>
    <rPh sb="3" eb="5">
      <t>カイトウ</t>
    </rPh>
    <rPh sb="5" eb="7">
      <t>カンリョウ</t>
    </rPh>
    <rPh sb="7" eb="9">
      <t>ガメン</t>
    </rPh>
    <rPh sb="10" eb="12">
      <t>トウジツ</t>
    </rPh>
    <rPh sb="12" eb="14">
      <t>テイジ</t>
    </rPh>
    <rPh sb="16" eb="19">
      <t>サンカシャ</t>
    </rPh>
    <rPh sb="20" eb="23">
      <t>キネンヒン</t>
    </rPh>
    <rPh sb="24" eb="25">
      <t>ワタ</t>
    </rPh>
    <rPh sb="63" eb="65">
      <t>ジゴ</t>
    </rPh>
    <rPh sb="75" eb="78">
      <t>サンカシャ</t>
    </rPh>
    <rPh sb="79" eb="81">
      <t>ハイシン</t>
    </rPh>
    <rPh sb="91" eb="93">
      <t>センヨウ</t>
    </rPh>
    <rPh sb="101" eb="103">
      <t>カイトウ</t>
    </rPh>
    <rPh sb="103" eb="104">
      <t>ヨウ</t>
    </rPh>
    <rPh sb="111" eb="112">
      <t>ノ</t>
    </rPh>
    <phoneticPr fontId="14"/>
  </si>
  <si>
    <t xml:space="preserve">   </t>
    <phoneticPr fontId="14"/>
  </si>
  <si>
    <r>
      <t>申請者から観光庁へ提出した「開催報告書」等及び「事務局が実施する調査へご協力による成果物」等の著作権は観光庁に帰属することなり、本事業の公開報告書等にも使用される場合がある。また、その際提出された写真等も公表資料として利用する場合がある。</t>
    </r>
    <r>
      <rPr>
        <u/>
        <sz val="12"/>
        <color theme="1"/>
        <rFont val="游ゴシック"/>
        <family val="3"/>
        <charset val="128"/>
        <scheme val="minor"/>
      </rPr>
      <t>国際会議及び該当プログラムの実施時には参加者等にもその旨を周知し、必要に応じて公表できるものに加工すること。</t>
    </r>
    <rPh sb="0" eb="3">
      <t>シンセイシャ</t>
    </rPh>
    <rPh sb="5" eb="8">
      <t>カンコウチョウ</t>
    </rPh>
    <rPh sb="9" eb="11">
      <t>テイシュツ</t>
    </rPh>
    <rPh sb="20" eb="21">
      <t>ナド</t>
    </rPh>
    <rPh sb="45" eb="46">
      <t>ナド</t>
    </rPh>
    <phoneticPr fontId="14"/>
  </si>
  <si>
    <t>【様式1】にはシートが「申請にあたって」「申請者」「国際会議情報」「取組」「経費」「確認シート」の6種があります。全て記入してください。</t>
    <rPh sb="1" eb="3">
      <t>ヨウシキ</t>
    </rPh>
    <rPh sb="12" eb="14">
      <t>シンセイ</t>
    </rPh>
    <rPh sb="21" eb="24">
      <t>シンセイシャ</t>
    </rPh>
    <rPh sb="26" eb="28">
      <t>コクサイ</t>
    </rPh>
    <rPh sb="28" eb="30">
      <t>カイギ</t>
    </rPh>
    <rPh sb="30" eb="32">
      <t>ジョウホウ</t>
    </rPh>
    <rPh sb="34" eb="36">
      <t>トリクミ</t>
    </rPh>
    <rPh sb="38" eb="40">
      <t>ケイヒ</t>
    </rPh>
    <rPh sb="42" eb="44">
      <t>カクニン</t>
    </rPh>
    <rPh sb="50" eb="51">
      <t>シュ</t>
    </rPh>
    <rPh sb="57" eb="58">
      <t>スベ</t>
    </rPh>
    <rPh sb="59" eb="61">
      <t>キニュウ</t>
    </rPh>
    <phoneticPr fontId="1"/>
  </si>
  <si>
    <t>本事業採択された場合の協力事項確認チェックリスト（必須）</t>
    <rPh sb="0" eb="2">
      <t>キョウリョク</t>
    </rPh>
    <rPh sb="3" eb="5">
      <t>サイタク</t>
    </rPh>
    <rPh sb="8" eb="10">
      <t>バアイ</t>
    </rPh>
    <rPh sb="13" eb="15">
      <t>ジコウ</t>
    </rPh>
    <rPh sb="15" eb="17">
      <t>カクニン</t>
    </rPh>
    <phoneticPr fontId="14"/>
  </si>
  <si>
    <t>対象</t>
    <rPh sb="0" eb="2">
      <t>タイショウ</t>
    </rPh>
    <phoneticPr fontId="1"/>
  </si>
  <si>
    <t>主担当</t>
    <rPh sb="0" eb="3">
      <t>シュタントウ</t>
    </rPh>
    <phoneticPr fontId="1"/>
  </si>
  <si>
    <t>担当</t>
    <rPh sb="0" eb="2">
      <t>タントウ</t>
    </rPh>
    <phoneticPr fontId="1"/>
  </si>
  <si>
    <t>ｔ</t>
    <phoneticPr fontId="1"/>
  </si>
  <si>
    <t>精査担当</t>
    <rPh sb="0" eb="2">
      <t>セイサ</t>
    </rPh>
    <rPh sb="2" eb="4">
      <t>タントウ</t>
    </rPh>
    <phoneticPr fontId="1"/>
  </si>
  <si>
    <t>精算者</t>
    <rPh sb="0" eb="3">
      <t>セイサンシャ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</si>
</sst>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6" formatCode="&quot;¥&quot;#,##0;[Red]&quot;¥&quot;\-#,##0"/>
    <numFmt numFmtId="42" formatCode="_ &quot;¥&quot;* #,##0_ ;_ &quot;¥&quot;* \-#,##0_ ;_ &quot;¥&quot;* &quot;-&quot;_ ;_ @_ "/>
    <numFmt numFmtId="176" formatCode="0&quot;国/地域&quot;"/>
    <numFmt numFmtId="177" formatCode="0&quot;名&quot;"/>
    <numFmt numFmtId="178" formatCode="yyyy&quot;年&quot;m&quot;月&quot;d&quot;日&quot;;@"/>
    <numFmt numFmtId="179" formatCode="aaa"/>
    <numFmt numFmtId="180" formatCode="0&quot;日&quot;&quot;間&quot;"/>
    <numFmt numFmtId="181" formatCode="#,##0_ "/>
    <numFmt numFmtId="182" formatCode="#,##0_ ;[Red]\-#,##0\ "/>
    <numFmt numFmtId="183" formatCode="0&quot;年&quot;"/>
    <numFmt numFmtId="184" formatCode="[$-F800]dddd\,\ mmmm\ dd\,\ yyyy"/>
  </numFmts>
  <fonts count="46">
    <font>
      <sz val="11"/>
      <color theme="1"/>
      <name val="游ゴシック"/>
      <family val="2"/>
      <charset val="128"/>
      <scheme val="minor"/>
    </font>
    <font>
      <sz val="6"/>
      <name val="游ゴシック"/>
      <family val="2"/>
      <charset val="128"/>
      <scheme val="minor"/>
    </font>
    <font>
      <sz val="6"/>
      <color theme="1"/>
      <name val="游ゴシック"/>
      <family val="3"/>
      <charset val="128"/>
      <scheme val="minor"/>
    </font>
    <font>
      <sz val="10"/>
      <color theme="1"/>
      <name val="游ゴシック"/>
      <family val="2"/>
      <charset val="128"/>
      <scheme val="minor"/>
    </font>
    <font>
      <sz val="10"/>
      <color theme="1"/>
      <name val="游ゴシック"/>
      <family val="3"/>
      <charset val="128"/>
      <scheme val="minor"/>
    </font>
    <font>
      <sz val="8"/>
      <color theme="1"/>
      <name val="游ゴシック"/>
      <family val="3"/>
      <charset val="128"/>
      <scheme val="minor"/>
    </font>
    <font>
      <sz val="10"/>
      <color rgb="FFFF0000"/>
      <name val="游ゴシック"/>
      <family val="3"/>
      <charset val="128"/>
      <scheme val="minor"/>
    </font>
    <font>
      <b/>
      <sz val="10"/>
      <color rgb="FFFF0000"/>
      <name val="游ゴシック"/>
      <family val="3"/>
      <charset val="128"/>
      <scheme val="minor"/>
    </font>
    <font>
      <b/>
      <sz val="18"/>
      <color theme="1"/>
      <name val="游ゴシック"/>
      <family val="3"/>
      <charset val="128"/>
      <scheme val="minor"/>
    </font>
    <font>
      <sz val="7"/>
      <color theme="1"/>
      <name val="游ゴシック"/>
      <family val="3"/>
      <charset val="128"/>
      <scheme val="minor"/>
    </font>
    <font>
      <sz val="10"/>
      <color rgb="FFFF0000"/>
      <name val="游ゴシック"/>
      <family val="2"/>
      <charset val="128"/>
      <scheme val="minor"/>
    </font>
    <font>
      <b/>
      <sz val="12"/>
      <color theme="1"/>
      <name val="游ゴシック"/>
      <family val="3"/>
      <charset val="128"/>
      <scheme val="minor"/>
    </font>
    <font>
      <b/>
      <sz val="11"/>
      <color theme="1"/>
      <name val="游ゴシック"/>
      <family val="3"/>
      <charset val="128"/>
      <scheme val="minor"/>
    </font>
    <font>
      <sz val="11"/>
      <color theme="1"/>
      <name val="Arial"/>
      <family val="2"/>
    </font>
    <font>
      <sz val="6"/>
      <name val="游ゴシック"/>
      <family val="3"/>
      <charset val="128"/>
      <scheme val="minor"/>
    </font>
    <font>
      <sz val="11"/>
      <color theme="1"/>
      <name val="BIZ UDPゴシック"/>
      <family val="3"/>
      <charset val="128"/>
    </font>
    <font>
      <sz val="6"/>
      <name val="ＭＳ Ｐゴシック"/>
      <family val="3"/>
    </font>
    <font>
      <sz val="10"/>
      <color theme="1"/>
      <name val="BIZ UDPゴシック"/>
      <family val="3"/>
      <charset val="128"/>
    </font>
    <font>
      <sz val="11"/>
      <color theme="1"/>
      <name val="游ゴシック"/>
      <family val="3"/>
      <scheme val="minor"/>
    </font>
    <font>
      <b/>
      <sz val="14"/>
      <color indexed="8"/>
      <name val="BIZ UDPゴシック"/>
      <family val="3"/>
      <charset val="128"/>
    </font>
    <font>
      <sz val="10"/>
      <color indexed="8"/>
      <name val="BIZ UDPゴシック"/>
      <family val="3"/>
      <charset val="128"/>
    </font>
    <font>
      <b/>
      <sz val="10"/>
      <name val="BIZ UDPゴシック"/>
      <family val="3"/>
      <charset val="128"/>
    </font>
    <font>
      <sz val="10"/>
      <name val="BIZ UDPゴシック"/>
      <family val="3"/>
      <charset val="128"/>
    </font>
    <font>
      <b/>
      <sz val="11"/>
      <color indexed="8"/>
      <name val="BIZ UDPゴシック"/>
      <family val="3"/>
      <charset val="128"/>
    </font>
    <font>
      <sz val="10"/>
      <color rgb="FFFF0000"/>
      <name val="BIZ UDPゴシック"/>
      <family val="3"/>
      <charset val="128"/>
    </font>
    <font>
      <sz val="10"/>
      <color rgb="FF000000"/>
      <name val="BIZ UDPゴシック"/>
      <family val="3"/>
      <charset val="128"/>
    </font>
    <font>
      <sz val="10"/>
      <color theme="3"/>
      <name val="BIZ UDPゴシック"/>
      <family val="3"/>
      <charset val="128"/>
    </font>
    <font>
      <sz val="8"/>
      <name val="BIZ UDPゴシック"/>
      <family val="3"/>
      <charset val="128"/>
    </font>
    <font>
      <b/>
      <sz val="10"/>
      <color theme="1"/>
      <name val="游ゴシック"/>
      <family val="2"/>
      <charset val="128"/>
      <scheme val="minor"/>
    </font>
    <font>
      <b/>
      <sz val="10"/>
      <color indexed="8"/>
      <name val="BIZ UDPゴシック"/>
      <family val="3"/>
      <charset val="128"/>
    </font>
    <font>
      <sz val="10"/>
      <color theme="0" tint="-0.499984740745262"/>
      <name val="BIZ UDPゴシック"/>
      <family val="3"/>
      <charset val="128"/>
    </font>
    <font>
      <b/>
      <sz val="10"/>
      <color theme="0"/>
      <name val="BIZ UDPゴシック"/>
      <family val="3"/>
      <charset val="128"/>
    </font>
    <font>
      <b/>
      <sz val="10"/>
      <color rgb="FFC00000"/>
      <name val="BIZ UDPゴシック"/>
      <family val="3"/>
      <charset val="128"/>
    </font>
    <font>
      <sz val="8"/>
      <color rgb="FFFF0000"/>
      <name val="BIZ UDPゴシック"/>
      <family val="3"/>
      <charset val="128"/>
    </font>
    <font>
      <sz val="9"/>
      <color indexed="81"/>
      <name val="MS P ゴシック"/>
      <family val="3"/>
      <charset val="128"/>
    </font>
    <font>
      <sz val="9"/>
      <color theme="1"/>
      <name val="游ゴシック"/>
      <family val="3"/>
      <charset val="128"/>
      <scheme val="minor"/>
    </font>
    <font>
      <b/>
      <sz val="11"/>
      <color rgb="FFFF0000"/>
      <name val="游ゴシック"/>
      <family val="3"/>
      <charset val="128"/>
      <scheme val="minor"/>
    </font>
    <font>
      <sz val="11"/>
      <color theme="1"/>
      <name val="游ゴシック"/>
      <family val="2"/>
      <charset val="128"/>
      <scheme val="minor"/>
    </font>
    <font>
      <sz val="10"/>
      <name val="游ゴシック"/>
      <family val="2"/>
      <charset val="128"/>
      <scheme val="minor"/>
    </font>
    <font>
      <sz val="14"/>
      <color theme="1"/>
      <name val="游ゴシック"/>
      <family val="3"/>
      <charset val="128"/>
      <scheme val="minor"/>
    </font>
    <font>
      <sz val="14"/>
      <color theme="1"/>
      <name val="Segoe UI Symbol"/>
      <family val="3"/>
    </font>
    <font>
      <b/>
      <sz val="14"/>
      <color rgb="FFFF0000"/>
      <name val="游ゴシック"/>
      <family val="3"/>
      <charset val="128"/>
      <scheme val="minor"/>
    </font>
    <font>
      <sz val="11"/>
      <color theme="1"/>
      <name val="游ゴシック"/>
      <family val="3"/>
      <charset val="128"/>
      <scheme val="minor"/>
    </font>
    <font>
      <sz val="12"/>
      <color theme="1"/>
      <name val="游ゴシック"/>
      <family val="3"/>
      <charset val="128"/>
      <scheme val="minor"/>
    </font>
    <font>
      <u/>
      <sz val="12"/>
      <color theme="1"/>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9" tint="0.79998168889431442"/>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dott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
    <xf numFmtId="0" fontId="0" fillId="0" borderId="0">
      <alignment vertical="center"/>
    </xf>
    <xf numFmtId="0" fontId="13" fillId="0" borderId="0"/>
    <xf numFmtId="0" fontId="18" fillId="0" borderId="0">
      <alignment vertical="center"/>
    </xf>
    <xf numFmtId="6" fontId="18" fillId="0" borderId="0" applyFont="0" applyFill="0" applyBorder="0" applyAlignment="0" applyProtection="0">
      <alignment vertical="center"/>
    </xf>
  </cellStyleXfs>
  <cellXfs count="483">
    <xf numFmtId="0" fontId="0" fillId="0" borderId="0" xfId="0">
      <alignment vertical="center"/>
    </xf>
    <xf numFmtId="0" fontId="3" fillId="0" borderId="0" xfId="0" applyFont="1">
      <alignment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Alignment="1">
      <alignment horizontal="left" vertical="center"/>
    </xf>
    <xf numFmtId="0" fontId="4" fillId="0" borderId="0" xfId="0" applyFont="1" applyAlignment="1">
      <alignment vertical="center"/>
    </xf>
    <xf numFmtId="0" fontId="6" fillId="0" borderId="0" xfId="0" applyFont="1" applyBorder="1" applyAlignment="1">
      <alignment horizontal="center" vertical="center"/>
    </xf>
    <xf numFmtId="0" fontId="7" fillId="0" borderId="0" xfId="0" applyFont="1" applyAlignment="1">
      <alignment vertical="top"/>
    </xf>
    <xf numFmtId="0" fontId="0" fillId="0" borderId="0" xfId="0" applyAlignment="1">
      <alignment horizontal="center" vertical="center"/>
    </xf>
    <xf numFmtId="0" fontId="7" fillId="0" borderId="0" xfId="0" applyFont="1">
      <alignment vertical="center"/>
    </xf>
    <xf numFmtId="0" fontId="4" fillId="0" borderId="0" xfId="0" applyFont="1" applyBorder="1" applyAlignment="1">
      <alignment vertical="center"/>
    </xf>
    <xf numFmtId="0" fontId="3" fillId="0" borderId="0" xfId="0" applyFont="1" applyAlignment="1">
      <alignment horizontal="center" vertical="center"/>
    </xf>
    <xf numFmtId="0" fontId="7" fillId="0" borderId="18" xfId="0" applyFont="1" applyBorder="1" applyAlignment="1">
      <alignment vertical="center"/>
    </xf>
    <xf numFmtId="0" fontId="3" fillId="0" borderId="0" xfId="0" applyFont="1" applyAlignment="1" applyProtection="1">
      <alignment horizontal="center" vertical="top"/>
      <protection locked="0"/>
    </xf>
    <xf numFmtId="0" fontId="20" fillId="0" borderId="0" xfId="2" applyFont="1" applyAlignment="1">
      <alignment vertical="center" shrinkToFit="1"/>
    </xf>
    <xf numFmtId="0" fontId="15" fillId="0" borderId="0" xfId="2" applyFont="1">
      <alignment vertical="center"/>
    </xf>
    <xf numFmtId="0" fontId="20" fillId="0" borderId="0" xfId="2" applyFont="1">
      <alignment vertical="center"/>
    </xf>
    <xf numFmtId="0" fontId="15" fillId="0" borderId="0" xfId="2" applyFont="1" applyAlignment="1">
      <alignment horizontal="center" vertical="center"/>
    </xf>
    <xf numFmtId="42" fontId="20" fillId="0" borderId="0" xfId="2" applyNumberFormat="1" applyFont="1" applyAlignment="1">
      <alignment horizontal="center" vertical="center"/>
    </xf>
    <xf numFmtId="42" fontId="20" fillId="0" borderId="62" xfId="2" applyNumberFormat="1" applyFont="1" applyBorder="1" applyAlignment="1">
      <alignment horizontal="center" vertical="center"/>
    </xf>
    <xf numFmtId="0" fontId="20" fillId="0" borderId="0" xfId="2" applyFont="1" applyAlignment="1">
      <alignment horizontal="center" vertical="center"/>
    </xf>
    <xf numFmtId="0" fontId="20" fillId="0" borderId="0" xfId="2" applyFont="1" applyAlignment="1">
      <alignment horizontal="center" vertical="center" shrinkToFit="1"/>
    </xf>
    <xf numFmtId="0" fontId="20" fillId="0" borderId="0" xfId="2" applyFont="1" applyAlignment="1">
      <alignment horizontal="right" vertical="center"/>
    </xf>
    <xf numFmtId="0" fontId="26" fillId="5" borderId="11" xfId="2" applyFont="1" applyFill="1" applyBorder="1" applyAlignment="1">
      <alignment horizontal="center" vertical="center" shrinkToFit="1"/>
    </xf>
    <xf numFmtId="42" fontId="22" fillId="0" borderId="67" xfId="3" applyNumberFormat="1" applyFont="1" applyFill="1" applyBorder="1" applyAlignment="1" applyProtection="1">
      <alignment vertical="center" shrinkToFit="1"/>
    </xf>
    <xf numFmtId="42" fontId="22" fillId="0" borderId="61" xfId="3" applyNumberFormat="1" applyFont="1" applyFill="1" applyBorder="1" applyAlignment="1">
      <alignment vertical="center" shrinkToFit="1"/>
    </xf>
    <xf numFmtId="0" fontId="4" fillId="0" borderId="0" xfId="0" applyFont="1">
      <alignment vertical="center"/>
    </xf>
    <xf numFmtId="0" fontId="4" fillId="0" borderId="0" xfId="0" applyNumberFormat="1" applyFont="1" applyBorder="1" applyAlignment="1">
      <alignment horizontal="center" vertical="center"/>
    </xf>
    <xf numFmtId="0" fontId="4" fillId="0" borderId="29" xfId="0" applyFont="1" applyBorder="1">
      <alignment vertical="center"/>
    </xf>
    <xf numFmtId="179" fontId="4" fillId="0" borderId="7" xfId="0" applyNumberFormat="1" applyFont="1" applyBorder="1" applyAlignment="1">
      <alignment vertical="center"/>
    </xf>
    <xf numFmtId="0" fontId="4" fillId="0" borderId="6" xfId="0" applyFont="1" applyBorder="1" applyAlignment="1">
      <alignment vertical="center"/>
    </xf>
    <xf numFmtId="0" fontId="4" fillId="0" borderId="6" xfId="0" applyFont="1" applyBorder="1">
      <alignment vertical="center"/>
    </xf>
    <xf numFmtId="0" fontId="4" fillId="0" borderId="0" xfId="0" applyFont="1" applyAlignment="1">
      <alignment horizontal="lef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17" fillId="0" borderId="0" xfId="2" applyFont="1">
      <alignment vertical="center"/>
    </xf>
    <xf numFmtId="0" fontId="17" fillId="0" borderId="0" xfId="2" applyFont="1" applyAlignment="1">
      <alignment vertical="center" shrinkToFit="1"/>
    </xf>
    <xf numFmtId="0" fontId="20" fillId="0" borderId="0" xfId="2" applyFont="1" applyAlignment="1">
      <alignment horizontal="left" vertical="center"/>
    </xf>
    <xf numFmtId="0" fontId="21" fillId="0" borderId="0" xfId="1" applyFont="1" applyAlignment="1">
      <alignment vertical="center"/>
    </xf>
    <xf numFmtId="0" fontId="29" fillId="0" borderId="0" xfId="2" applyFont="1" applyAlignment="1">
      <alignment horizontal="center" vertical="center"/>
    </xf>
    <xf numFmtId="0" fontId="29" fillId="0" borderId="62" xfId="2" applyFont="1" applyBorder="1" applyAlignment="1">
      <alignment horizontal="center" vertical="center"/>
    </xf>
    <xf numFmtId="0" fontId="29" fillId="0" borderId="62" xfId="2" applyFont="1" applyBorder="1" applyAlignment="1">
      <alignment horizontal="left" vertical="center"/>
    </xf>
    <xf numFmtId="0" fontId="31" fillId="0" borderId="62" xfId="2" applyFont="1" applyBorder="1" applyAlignment="1">
      <alignment horizontal="center" vertical="center"/>
    </xf>
    <xf numFmtId="0" fontId="22" fillId="0" borderId="0" xfId="2" applyFont="1">
      <alignment vertical="center"/>
    </xf>
    <xf numFmtId="0" fontId="22" fillId="0" borderId="1" xfId="2" applyFont="1" applyBorder="1" applyAlignment="1">
      <alignment horizontal="center" vertical="center"/>
    </xf>
    <xf numFmtId="0" fontId="22" fillId="5" borderId="10" xfId="2" applyFont="1" applyFill="1" applyBorder="1" applyAlignment="1">
      <alignment horizontal="center" vertical="center" shrinkToFit="1"/>
    </xf>
    <xf numFmtId="181" fontId="26" fillId="5" borderId="11" xfId="2" applyNumberFormat="1" applyFont="1" applyFill="1" applyBorder="1" applyAlignment="1">
      <alignment horizontal="center" vertical="center" shrinkToFit="1"/>
    </xf>
    <xf numFmtId="42" fontId="26" fillId="5" borderId="11" xfId="3" applyNumberFormat="1" applyFont="1" applyFill="1" applyBorder="1" applyAlignment="1" applyProtection="1">
      <alignment vertical="center" shrinkToFit="1"/>
    </xf>
    <xf numFmtId="42" fontId="26" fillId="5" borderId="12" xfId="3" applyNumberFormat="1" applyFont="1" applyFill="1" applyBorder="1" applyAlignment="1" applyProtection="1">
      <alignment vertical="center" shrinkToFit="1"/>
    </xf>
    <xf numFmtId="0" fontId="22" fillId="0" borderId="1" xfId="2" applyFont="1" applyBorder="1">
      <alignment vertical="center"/>
    </xf>
    <xf numFmtId="42" fontId="22" fillId="0" borderId="25" xfId="3" applyNumberFormat="1" applyFont="1" applyFill="1" applyBorder="1" applyAlignment="1" applyProtection="1">
      <alignment vertical="center" shrinkToFit="1"/>
    </xf>
    <xf numFmtId="42" fontId="22" fillId="0" borderId="14" xfId="3" applyNumberFormat="1" applyFont="1" applyFill="1" applyBorder="1" applyAlignment="1" applyProtection="1">
      <alignment vertical="center" shrinkToFit="1"/>
    </xf>
    <xf numFmtId="0" fontId="17" fillId="0" borderId="1" xfId="2" applyFont="1" applyBorder="1">
      <alignment vertical="center"/>
    </xf>
    <xf numFmtId="42" fontId="22" fillId="0" borderId="40" xfId="3" applyNumberFormat="1" applyFont="1" applyFill="1" applyBorder="1" applyAlignment="1" applyProtection="1">
      <alignment vertical="center" shrinkToFit="1"/>
    </xf>
    <xf numFmtId="42" fontId="22" fillId="0" borderId="27" xfId="3" applyNumberFormat="1" applyFont="1" applyFill="1" applyBorder="1" applyAlignment="1" applyProtection="1">
      <alignment vertical="center" shrinkToFit="1"/>
    </xf>
    <xf numFmtId="0" fontId="17" fillId="0" borderId="0" xfId="2" applyFont="1" applyAlignment="1">
      <alignment horizontal="left" vertical="center"/>
    </xf>
    <xf numFmtId="182" fontId="20" fillId="0" borderId="0" xfId="3" applyNumberFormat="1" applyFont="1" applyFill="1" applyBorder="1" applyAlignment="1">
      <alignment horizontal="right" vertical="center"/>
    </xf>
    <xf numFmtId="0" fontId="20" fillId="0" borderId="0" xfId="2" applyFont="1" applyAlignment="1">
      <alignment horizontal="left" vertical="center" shrinkToFit="1"/>
    </xf>
    <xf numFmtId="182" fontId="32" fillId="0" borderId="0" xfId="3" applyNumberFormat="1" applyFont="1" applyFill="1" applyBorder="1" applyAlignment="1">
      <alignment horizontal="center" vertical="center" shrinkToFit="1"/>
    </xf>
    <xf numFmtId="0" fontId="20" fillId="0" borderId="0" xfId="2" applyFont="1" applyAlignment="1">
      <alignment horizontal="left" vertical="center" wrapText="1" shrinkToFit="1"/>
    </xf>
    <xf numFmtId="0" fontId="30" fillId="0" borderId="0" xfId="2" applyFont="1" applyAlignment="1">
      <alignment horizontal="left" vertical="center"/>
    </xf>
    <xf numFmtId="0" fontId="24" fillId="0" borderId="0" xfId="2" applyFont="1" applyAlignment="1">
      <alignment horizontal="left" vertical="center"/>
    </xf>
    <xf numFmtId="0" fontId="20" fillId="0" borderId="0" xfId="2" applyFont="1" applyAlignment="1">
      <alignment vertical="center" wrapText="1" shrinkToFit="1"/>
    </xf>
    <xf numFmtId="182" fontId="20" fillId="0" borderId="0" xfId="3" applyNumberFormat="1" applyFont="1" applyFill="1" applyBorder="1" applyAlignment="1">
      <alignment vertical="center" shrinkToFit="1"/>
    </xf>
    <xf numFmtId="0" fontId="22" fillId="0" borderId="0" xfId="2" applyFont="1" applyAlignment="1">
      <alignment horizontal="center" vertical="center" shrinkToFit="1"/>
    </xf>
    <xf numFmtId="0" fontId="17" fillId="0" borderId="0" xfId="2" applyFont="1" applyAlignment="1">
      <alignment horizontal="center" vertical="center" shrinkToFit="1"/>
    </xf>
    <xf numFmtId="0" fontId="20" fillId="0" borderId="0" xfId="2" applyFont="1" applyAlignment="1">
      <alignment vertical="center" wrapText="1"/>
    </xf>
    <xf numFmtId="0" fontId="20" fillId="0" borderId="0" xfId="2" applyFont="1" applyAlignment="1">
      <alignment horizontal="center" vertical="center" wrapText="1" shrinkToFit="1"/>
    </xf>
    <xf numFmtId="0" fontId="20" fillId="0" borderId="0" xfId="2" applyFont="1" applyAlignment="1">
      <alignment horizontal="right" vertical="center" shrinkToFit="1"/>
    </xf>
    <xf numFmtId="182" fontId="20" fillId="0" borderId="0" xfId="3" applyNumberFormat="1" applyFont="1" applyFill="1" applyBorder="1" applyAlignment="1">
      <alignment vertical="center"/>
    </xf>
    <xf numFmtId="49" fontId="22" fillId="0" borderId="5" xfId="1" applyNumberFormat="1" applyFont="1" applyBorder="1" applyAlignment="1">
      <alignment vertical="center"/>
    </xf>
    <xf numFmtId="0" fontId="22" fillId="0" borderId="7" xfId="1" applyFont="1" applyBorder="1" applyAlignment="1">
      <alignment vertical="center"/>
    </xf>
    <xf numFmtId="42" fontId="26" fillId="5" borderId="11" xfId="2" applyNumberFormat="1" applyFont="1" applyFill="1" applyBorder="1" applyAlignment="1">
      <alignment vertical="center" shrinkToFit="1"/>
    </xf>
    <xf numFmtId="0" fontId="23" fillId="0" borderId="0" xfId="2" applyFont="1" applyAlignment="1">
      <alignment vertical="center" shrinkToFit="1"/>
    </xf>
    <xf numFmtId="0" fontId="17" fillId="2" borderId="5" xfId="1" applyFont="1" applyFill="1" applyBorder="1" applyAlignment="1">
      <alignment horizontal="center" vertical="center"/>
    </xf>
    <xf numFmtId="0" fontId="20" fillId="2" borderId="29" xfId="2" applyFont="1" applyFill="1" applyBorder="1" applyAlignment="1">
      <alignment horizontal="center" vertical="center"/>
    </xf>
    <xf numFmtId="0" fontId="20" fillId="2" borderId="46" xfId="2" applyFont="1" applyFill="1" applyBorder="1" applyAlignment="1">
      <alignment horizontal="center" vertical="center"/>
    </xf>
    <xf numFmtId="0" fontId="33" fillId="2" borderId="16" xfId="2" applyFont="1" applyFill="1" applyBorder="1" applyAlignment="1">
      <alignment horizontal="center" vertical="center" wrapText="1"/>
    </xf>
    <xf numFmtId="0" fontId="27" fillId="2" borderId="27" xfId="2" applyFont="1" applyFill="1" applyBorder="1" applyAlignment="1">
      <alignment horizontal="center" vertical="center" wrapText="1"/>
    </xf>
    <xf numFmtId="0" fontId="22" fillId="4" borderId="25" xfId="2" applyFont="1" applyFill="1" applyBorder="1" applyAlignment="1" applyProtection="1">
      <alignment horizontal="center" vertical="center" shrinkToFit="1"/>
      <protection locked="0"/>
    </xf>
    <xf numFmtId="42" fontId="22" fillId="4" borderId="1" xfId="2" applyNumberFormat="1" applyFont="1" applyFill="1" applyBorder="1" applyAlignment="1" applyProtection="1">
      <alignment vertical="center" shrinkToFit="1"/>
      <protection locked="0"/>
    </xf>
    <xf numFmtId="0" fontId="22" fillId="4" borderId="1" xfId="2" applyFont="1" applyFill="1" applyBorder="1" applyAlignment="1" applyProtection="1">
      <alignment horizontal="center" vertical="center" shrinkToFit="1"/>
      <protection locked="0"/>
    </xf>
    <xf numFmtId="181" fontId="22" fillId="4" borderId="1" xfId="2" applyNumberFormat="1" applyFont="1" applyFill="1" applyBorder="1" applyAlignment="1" applyProtection="1">
      <alignment horizontal="center" vertical="center" shrinkToFit="1"/>
      <protection locked="0"/>
    </xf>
    <xf numFmtId="0" fontId="22" fillId="4" borderId="40" xfId="2" applyFont="1" applyFill="1" applyBorder="1" applyAlignment="1" applyProtection="1">
      <alignment horizontal="center" vertical="center" shrinkToFit="1"/>
      <protection locked="0"/>
    </xf>
    <xf numFmtId="42" fontId="22" fillId="4" borderId="16" xfId="2" applyNumberFormat="1" applyFont="1" applyFill="1" applyBorder="1" applyAlignment="1" applyProtection="1">
      <alignment vertical="center" shrinkToFit="1"/>
      <protection locked="0"/>
    </xf>
    <xf numFmtId="0" fontId="22" fillId="4" borderId="16" xfId="2" applyFont="1" applyFill="1" applyBorder="1" applyAlignment="1" applyProtection="1">
      <alignment horizontal="center" vertical="center" shrinkToFit="1"/>
      <protection locked="0"/>
    </xf>
    <xf numFmtId="181" fontId="22" fillId="4" borderId="16" xfId="2" applyNumberFormat="1" applyFont="1" applyFill="1" applyBorder="1" applyAlignment="1" applyProtection="1">
      <alignment horizontal="center" vertical="center" shrinkToFit="1"/>
      <protection locked="0"/>
    </xf>
    <xf numFmtId="42" fontId="22" fillId="4" borderId="25" xfId="3" applyNumberFormat="1" applyFont="1" applyFill="1" applyBorder="1" applyAlignment="1" applyProtection="1">
      <alignment vertical="center" shrinkToFit="1"/>
      <protection locked="0"/>
    </xf>
    <xf numFmtId="42" fontId="22" fillId="4" borderId="40" xfId="3" applyNumberFormat="1" applyFont="1" applyFill="1" applyBorder="1" applyAlignment="1" applyProtection="1">
      <alignment vertical="center" shrinkToFit="1"/>
      <protection locked="0"/>
    </xf>
    <xf numFmtId="42" fontId="21" fillId="3" borderId="59" xfId="3" applyNumberFormat="1" applyFont="1" applyFill="1" applyBorder="1" applyAlignment="1">
      <alignment vertical="center" shrinkToFit="1"/>
    </xf>
    <xf numFmtId="0" fontId="17" fillId="0" borderId="0" xfId="2" applyFont="1" applyAlignment="1">
      <alignment vertical="center"/>
    </xf>
    <xf numFmtId="0" fontId="22" fillId="0" borderId="0" xfId="2" applyFont="1" applyFill="1" applyAlignment="1">
      <alignment horizontal="left" vertical="center"/>
    </xf>
    <xf numFmtId="0" fontId="3" fillId="0" borderId="0" xfId="0" applyFont="1" applyBorder="1">
      <alignment vertical="center"/>
    </xf>
    <xf numFmtId="0" fontId="6" fillId="0" borderId="0" xfId="0" applyFont="1" applyBorder="1" applyAlignment="1">
      <alignment vertical="center"/>
    </xf>
    <xf numFmtId="0" fontId="3" fillId="0" borderId="0" xfId="0" applyFont="1" applyAlignment="1">
      <alignment vertical="center" wrapText="1"/>
    </xf>
    <xf numFmtId="0" fontId="3" fillId="0" borderId="0" xfId="0" applyFont="1" applyAlignment="1">
      <alignment vertical="center"/>
    </xf>
    <xf numFmtId="0" fontId="0" fillId="0" borderId="1" xfId="0" applyBorder="1">
      <alignment vertical="center"/>
    </xf>
    <xf numFmtId="49" fontId="0" fillId="0" borderId="1" xfId="0" applyNumberFormat="1" applyBorder="1">
      <alignment vertical="center"/>
    </xf>
    <xf numFmtId="5" fontId="0" fillId="0" borderId="1" xfId="0" applyNumberFormat="1" applyBorder="1">
      <alignment vertical="center"/>
    </xf>
    <xf numFmtId="0" fontId="7" fillId="0" borderId="0" xfId="0" applyFont="1" applyAlignment="1">
      <alignment vertical="center"/>
    </xf>
    <xf numFmtId="0" fontId="0" fillId="0" borderId="1" xfId="0" applyBorder="1" applyAlignment="1">
      <alignment horizontal="center" vertical="center"/>
    </xf>
    <xf numFmtId="0" fontId="39" fillId="2" borderId="1" xfId="2" applyFont="1" applyFill="1" applyBorder="1" applyAlignment="1">
      <alignment horizontal="center" vertical="center" shrinkToFit="1"/>
    </xf>
    <xf numFmtId="0" fontId="39" fillId="0" borderId="0" xfId="2" applyFont="1">
      <alignment vertical="center"/>
    </xf>
    <xf numFmtId="0" fontId="39" fillId="0" borderId="1" xfId="2" applyFont="1" applyBorder="1" applyAlignment="1">
      <alignment horizontal="center" vertical="center" shrinkToFit="1"/>
    </xf>
    <xf numFmtId="0" fontId="39" fillId="0" borderId="0" xfId="2" applyFont="1" applyAlignment="1">
      <alignment vertical="center" wrapText="1"/>
    </xf>
    <xf numFmtId="0" fontId="39" fillId="0" borderId="1" xfId="2" applyFont="1" applyBorder="1" applyAlignment="1">
      <alignment vertical="center" shrinkToFit="1"/>
    </xf>
    <xf numFmtId="0" fontId="39" fillId="0" borderId="0" xfId="2" applyFont="1" applyAlignment="1">
      <alignment horizontal="left" vertical="center" wrapText="1"/>
    </xf>
    <xf numFmtId="0" fontId="39" fillId="0" borderId="0" xfId="2" applyFont="1" applyAlignment="1">
      <alignment horizontal="left" vertical="center"/>
    </xf>
    <xf numFmtId="0" fontId="40" fillId="0" borderId="0" xfId="2" applyFont="1">
      <alignment vertical="center"/>
    </xf>
    <xf numFmtId="0" fontId="39" fillId="7" borderId="10" xfId="2" applyFont="1" applyFill="1" applyBorder="1" applyAlignment="1" applyProtection="1">
      <alignment horizontal="center" vertical="center" shrinkToFit="1"/>
      <protection locked="0"/>
    </xf>
    <xf numFmtId="0" fontId="39" fillId="7" borderId="13" xfId="2" applyFont="1" applyFill="1" applyBorder="1" applyAlignment="1" applyProtection="1">
      <alignment horizontal="center" vertical="center" shrinkToFit="1"/>
      <protection locked="0"/>
    </xf>
    <xf numFmtId="0" fontId="39" fillId="7" borderId="15" xfId="2" applyFont="1" applyFill="1" applyBorder="1" applyAlignment="1" applyProtection="1">
      <alignment horizontal="center" vertical="center" shrinkToFit="1"/>
      <protection locked="0"/>
    </xf>
    <xf numFmtId="0" fontId="39" fillId="0" borderId="0" xfId="2" applyFont="1" applyAlignment="1">
      <alignment horizontal="center" vertical="center"/>
    </xf>
    <xf numFmtId="0" fontId="39" fillId="0" borderId="70" xfId="2" applyFont="1" applyBorder="1" applyAlignment="1">
      <alignment horizontal="left" vertical="center" wrapText="1"/>
    </xf>
    <xf numFmtId="0" fontId="39" fillId="7" borderId="70" xfId="2" applyFont="1" applyFill="1" applyBorder="1" applyAlignment="1" applyProtection="1">
      <alignment horizontal="right" vertical="center" wrapText="1"/>
      <protection locked="0"/>
    </xf>
    <xf numFmtId="0" fontId="39" fillId="0" borderId="71" xfId="2" applyFont="1" applyBorder="1" applyAlignment="1">
      <alignment horizontal="left" vertical="center" wrapText="1"/>
    </xf>
    <xf numFmtId="178" fontId="39" fillId="0" borderId="0" xfId="2" applyNumberFormat="1" applyFont="1">
      <alignment vertical="center"/>
    </xf>
    <xf numFmtId="0" fontId="39" fillId="0" borderId="55" xfId="2" applyFont="1" applyBorder="1" applyAlignment="1">
      <alignment horizontal="left" vertical="center" wrapText="1"/>
    </xf>
    <xf numFmtId="0" fontId="39" fillId="7" borderId="55" xfId="2" applyFont="1" applyFill="1" applyBorder="1" applyAlignment="1" applyProtection="1">
      <alignment horizontal="right" vertical="center" wrapText="1"/>
      <protection locked="0"/>
    </xf>
    <xf numFmtId="0" fontId="39" fillId="0" borderId="75" xfId="2" applyFont="1" applyBorder="1" applyAlignment="1">
      <alignment horizontal="left" vertical="center" wrapText="1"/>
    </xf>
    <xf numFmtId="0" fontId="39" fillId="0" borderId="21" xfId="2" applyFont="1" applyBorder="1" applyAlignment="1">
      <alignment horizontal="left" vertical="center" wrapText="1"/>
    </xf>
    <xf numFmtId="0" fontId="39" fillId="7" borderId="21" xfId="2" applyFont="1" applyFill="1" applyBorder="1" applyAlignment="1" applyProtection="1">
      <alignment horizontal="left" vertical="center" wrapText="1"/>
      <protection locked="0"/>
    </xf>
    <xf numFmtId="0" fontId="39" fillId="0" borderId="22" xfId="2" applyFont="1" applyBorder="1" applyAlignment="1">
      <alignment horizontal="left" vertical="center" wrapText="1"/>
    </xf>
    <xf numFmtId="0" fontId="0" fillId="0" borderId="7" xfId="0" applyBorder="1" applyAlignment="1">
      <alignment horizontal="left" vertical="center"/>
    </xf>
    <xf numFmtId="0" fontId="39" fillId="0" borderId="1" xfId="2" applyFont="1" applyBorder="1" applyAlignment="1">
      <alignment vertical="center" wrapText="1"/>
    </xf>
    <xf numFmtId="0" fontId="22" fillId="4" borderId="65" xfId="2" applyFont="1" applyFill="1" applyBorder="1" applyAlignment="1" applyProtection="1">
      <alignment horizontal="left" vertical="center" shrinkToFit="1"/>
      <protection locked="0"/>
    </xf>
    <xf numFmtId="0" fontId="22" fillId="4" borderId="6" xfId="2" applyFont="1" applyFill="1" applyBorder="1" applyAlignment="1" applyProtection="1">
      <alignment horizontal="left" vertical="center" shrinkToFit="1"/>
      <protection locked="0"/>
    </xf>
    <xf numFmtId="0" fontId="22" fillId="4" borderId="7" xfId="2" applyFont="1" applyFill="1" applyBorder="1" applyAlignment="1" applyProtection="1">
      <alignment horizontal="left" vertical="center" shrinkToFit="1"/>
      <protection locked="0"/>
    </xf>
    <xf numFmtId="0" fontId="0" fillId="0" borderId="0" xfId="0" applyAlignment="1">
      <alignment horizontal="left" vertical="center"/>
    </xf>
    <xf numFmtId="0" fontId="0" fillId="0" borderId="8" xfId="0" applyBorder="1" applyAlignment="1">
      <alignment horizontal="left" vertical="center"/>
    </xf>
    <xf numFmtId="0" fontId="0" fillId="0" borderId="0" xfId="0" applyAlignment="1">
      <alignment horizontal="left" vertical="top"/>
    </xf>
    <xf numFmtId="0" fontId="0" fillId="0" borderId="0" xfId="0" applyAlignment="1">
      <alignment horizontal="right" vertical="top"/>
    </xf>
    <xf numFmtId="0" fontId="0" fillId="4" borderId="5" xfId="0" applyFill="1" applyBorder="1" applyAlignment="1">
      <alignment horizontal="center" vertical="center"/>
    </xf>
    <xf numFmtId="0" fontId="0" fillId="4" borderId="6" xfId="0" applyFill="1" applyBorder="1" applyAlignment="1">
      <alignment horizontal="center" vertical="center"/>
    </xf>
    <xf numFmtId="0" fontId="0" fillId="4" borderId="7" xfId="0" applyFill="1" applyBorder="1" applyAlignment="1">
      <alignment horizontal="center" vertical="center"/>
    </xf>
    <xf numFmtId="0" fontId="0" fillId="0" borderId="0" xfId="0" applyAlignment="1">
      <alignment horizontal="left" vertical="center" wrapText="1"/>
    </xf>
    <xf numFmtId="0" fontId="0" fillId="0" borderId="0" xfId="0" applyAlignment="1">
      <alignment horizontal="center" vertical="center"/>
    </xf>
    <xf numFmtId="0" fontId="0" fillId="2" borderId="25" xfId="0" applyFill="1" applyBorder="1" applyAlignment="1">
      <alignment horizontal="left" vertical="center" wrapText="1"/>
    </xf>
    <xf numFmtId="0" fontId="0" fillId="2" borderId="25" xfId="0" applyFill="1" applyBorder="1" applyAlignment="1">
      <alignment horizontal="left" vertical="center"/>
    </xf>
    <xf numFmtId="0" fontId="0" fillId="2" borderId="1" xfId="0"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2" borderId="4" xfId="0" applyFill="1" applyBorder="1" applyAlignment="1">
      <alignment horizontal="left" vertical="center"/>
    </xf>
    <xf numFmtId="0" fontId="0" fillId="2" borderId="24" xfId="0" applyFill="1" applyBorder="1" applyAlignment="1">
      <alignment horizontal="left" vertical="center"/>
    </xf>
    <xf numFmtId="0" fontId="0" fillId="2" borderId="1" xfId="0" applyFill="1" applyBorder="1" applyAlignment="1">
      <alignment horizontal="left" vertical="center" wrapText="1"/>
    </xf>
    <xf numFmtId="0" fontId="0" fillId="4" borderId="1" xfId="0" applyFill="1" applyBorder="1" applyAlignment="1" applyProtection="1">
      <alignment horizontal="center" vertical="center"/>
      <protection locked="0"/>
    </xf>
    <xf numFmtId="0" fontId="0" fillId="2" borderId="8" xfId="0" applyFill="1" applyBorder="1" applyAlignment="1">
      <alignment horizontal="left" vertical="center" wrapText="1"/>
    </xf>
    <xf numFmtId="0" fontId="0" fillId="2" borderId="0" xfId="0" applyFill="1" applyBorder="1" applyAlignment="1">
      <alignment horizontal="left" vertical="center" wrapText="1"/>
    </xf>
    <xf numFmtId="0" fontId="0" fillId="2" borderId="9" xfId="0" applyFill="1" applyBorder="1" applyAlignment="1">
      <alignment horizontal="left" vertical="center" wrapText="1"/>
    </xf>
    <xf numFmtId="0" fontId="0" fillId="2" borderId="54" xfId="0" applyFill="1" applyBorder="1" applyAlignment="1">
      <alignment horizontal="left" vertical="center" wrapText="1"/>
    </xf>
    <xf numFmtId="0" fontId="0" fillId="2" borderId="55" xfId="0" applyFill="1" applyBorder="1" applyAlignment="1">
      <alignment horizontal="left" vertical="center" wrapText="1"/>
    </xf>
    <xf numFmtId="0" fontId="0" fillId="2" borderId="56" xfId="0" applyFill="1" applyBorder="1" applyAlignment="1">
      <alignment horizontal="left" vertical="center" wrapText="1"/>
    </xf>
    <xf numFmtId="0" fontId="0" fillId="4" borderId="7" xfId="0" applyFill="1" applyBorder="1" applyAlignment="1" applyProtection="1">
      <alignment horizontal="center" vertical="center"/>
      <protection locked="0"/>
    </xf>
    <xf numFmtId="0" fontId="0" fillId="0" borderId="3" xfId="0" applyBorder="1" applyAlignment="1">
      <alignment horizontal="right" vertical="center"/>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0" fillId="2" borderId="4" xfId="0" applyFill="1" applyBorder="1" applyAlignment="1">
      <alignment horizontal="left" vertical="center" wrapText="1"/>
    </xf>
    <xf numFmtId="0" fontId="0" fillId="4" borderId="2" xfId="0" applyFill="1" applyBorder="1" applyAlignment="1" applyProtection="1">
      <alignment horizontal="center" vertical="center"/>
      <protection locked="0"/>
    </xf>
    <xf numFmtId="0" fontId="0" fillId="4" borderId="3"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0" fontId="0" fillId="4" borderId="56" xfId="0" applyFill="1" applyBorder="1" applyAlignment="1" applyProtection="1">
      <alignment horizontal="center" vertical="center"/>
      <protection locked="0"/>
    </xf>
    <xf numFmtId="0" fontId="0" fillId="2" borderId="1" xfId="0" applyFill="1" applyBorder="1" applyAlignment="1">
      <alignment horizontal="left" vertical="top" wrapText="1"/>
    </xf>
    <xf numFmtId="0" fontId="12" fillId="2" borderId="0" xfId="0" applyFont="1" applyFill="1" applyAlignment="1">
      <alignment horizontal="center" vertical="center"/>
    </xf>
    <xf numFmtId="0" fontId="12" fillId="2" borderId="0" xfId="0" applyFont="1" applyFill="1" applyAlignment="1">
      <alignment horizontal="left" vertical="center"/>
    </xf>
    <xf numFmtId="0" fontId="0" fillId="6" borderId="1" xfId="0" applyFill="1" applyBorder="1" applyAlignment="1">
      <alignment horizontal="left" vertical="center"/>
    </xf>
    <xf numFmtId="0" fontId="36" fillId="0" borderId="1" xfId="0" applyFont="1" applyBorder="1" applyAlignment="1">
      <alignment horizontal="center" vertical="center"/>
    </xf>
    <xf numFmtId="0" fontId="0" fillId="6" borderId="1" xfId="0" applyFill="1" applyBorder="1" applyAlignment="1">
      <alignment horizontal="center" vertic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46" xfId="0" applyFont="1" applyFill="1" applyBorder="1" applyAlignment="1">
      <alignment horizontal="center" vertical="center"/>
    </xf>
    <xf numFmtId="0" fontId="11" fillId="0" borderId="0" xfId="0" applyFont="1" applyAlignment="1">
      <alignment horizontal="center" vertical="center"/>
    </xf>
    <xf numFmtId="0" fontId="3" fillId="4" borderId="28" xfId="0" applyFont="1" applyFill="1" applyBorder="1" applyAlignment="1" applyProtection="1">
      <alignment horizontal="left" vertical="center"/>
      <protection locked="0"/>
    </xf>
    <xf numFmtId="0" fontId="3" fillId="4" borderId="29" xfId="0" applyFont="1" applyFill="1" applyBorder="1" applyAlignment="1" applyProtection="1">
      <alignment horizontal="left" vertical="center"/>
      <protection locked="0"/>
    </xf>
    <xf numFmtId="0" fontId="3" fillId="4" borderId="46" xfId="0" applyFont="1" applyFill="1" applyBorder="1" applyAlignment="1" applyProtection="1">
      <alignment horizontal="left" vertical="center"/>
      <protection locked="0"/>
    </xf>
    <xf numFmtId="0" fontId="3" fillId="4" borderId="31" xfId="0" applyFont="1" applyFill="1" applyBorder="1" applyAlignment="1" applyProtection="1">
      <alignment horizontal="left" vertical="center"/>
      <protection locked="0"/>
    </xf>
    <xf numFmtId="0" fontId="3" fillId="4" borderId="18" xfId="0" applyFont="1" applyFill="1" applyBorder="1" applyAlignment="1" applyProtection="1">
      <alignment horizontal="left" vertical="center"/>
      <protection locked="0"/>
    </xf>
    <xf numFmtId="0" fontId="3" fillId="4" borderId="48" xfId="0" applyFont="1" applyFill="1" applyBorder="1" applyAlignment="1" applyProtection="1">
      <alignment horizontal="left" vertical="center"/>
      <protection locked="0"/>
    </xf>
    <xf numFmtId="0" fontId="2" fillId="4" borderId="23" xfId="0" applyFont="1" applyFill="1" applyBorder="1" applyAlignment="1" applyProtection="1">
      <alignment horizontal="center" vertical="center" textRotation="255" shrinkToFit="1"/>
      <protection locked="0"/>
    </xf>
    <xf numFmtId="0" fontId="2" fillId="4" borderId="42" xfId="0" applyFont="1" applyFill="1" applyBorder="1" applyAlignment="1" applyProtection="1">
      <alignment horizontal="center" vertical="center" textRotation="255" shrinkToFit="1"/>
      <protection locked="0"/>
    </xf>
    <xf numFmtId="0" fontId="2" fillId="4" borderId="39" xfId="0" applyFont="1" applyFill="1" applyBorder="1" applyAlignment="1" applyProtection="1">
      <alignment horizontal="center" vertical="center" textRotation="255" shrinkToFit="1"/>
      <protection locked="0"/>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4" borderId="5" xfId="0" applyFont="1" applyFill="1" applyBorder="1" applyAlignment="1" applyProtection="1">
      <alignment horizontal="left" vertical="center"/>
      <protection locked="0"/>
    </xf>
    <xf numFmtId="0" fontId="4" fillId="4" borderId="6" xfId="0" applyFont="1" applyFill="1" applyBorder="1" applyAlignment="1" applyProtection="1">
      <alignment horizontal="left" vertical="center"/>
      <protection locked="0"/>
    </xf>
    <xf numFmtId="0" fontId="4" fillId="4" borderId="53" xfId="0" applyFont="1" applyFill="1" applyBorder="1" applyAlignment="1" applyProtection="1">
      <alignment horizontal="left" vertical="center"/>
      <protection locked="0"/>
    </xf>
    <xf numFmtId="0" fontId="5" fillId="4" borderId="2" xfId="0" applyFont="1" applyFill="1" applyBorder="1" applyAlignment="1" applyProtection="1">
      <alignment horizontal="center" vertical="center" wrapText="1"/>
      <protection locked="0"/>
    </xf>
    <xf numFmtId="0" fontId="5" fillId="4" borderId="3" xfId="0" applyFont="1" applyFill="1" applyBorder="1" applyAlignment="1" applyProtection="1">
      <alignment horizontal="center" vertical="center" wrapText="1"/>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0"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7" xfId="0" applyFont="1" applyFill="1" applyBorder="1" applyAlignment="1" applyProtection="1">
      <alignment horizontal="center" vertical="center" wrapText="1"/>
      <protection locked="0"/>
    </xf>
    <xf numFmtId="0" fontId="5" fillId="4" borderId="18" xfId="0" applyFont="1" applyFill="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2" fillId="4" borderId="23" xfId="0" applyFont="1" applyFill="1" applyBorder="1" applyAlignment="1" applyProtection="1">
      <alignment horizontal="center" vertical="center" textRotation="255"/>
      <protection locked="0"/>
    </xf>
    <xf numFmtId="0" fontId="2" fillId="4" borderId="42" xfId="0" applyFont="1" applyFill="1" applyBorder="1" applyAlignment="1" applyProtection="1">
      <alignment horizontal="center" vertical="center" textRotation="255"/>
      <protection locked="0"/>
    </xf>
    <xf numFmtId="0" fontId="2" fillId="4" borderId="39" xfId="0" applyFont="1" applyFill="1" applyBorder="1" applyAlignment="1" applyProtection="1">
      <alignment horizontal="center" vertical="center" textRotation="255"/>
      <protection locked="0"/>
    </xf>
    <xf numFmtId="0" fontId="4" fillId="4" borderId="2" xfId="0" applyFont="1" applyFill="1" applyBorder="1" applyAlignment="1" applyProtection="1">
      <alignment horizontal="center" vertical="center" wrapText="1"/>
      <protection locked="0"/>
    </xf>
    <xf numFmtId="0" fontId="4" fillId="4" borderId="3" xfId="0" applyFont="1" applyFill="1" applyBorder="1" applyAlignment="1" applyProtection="1">
      <alignment horizontal="center" vertical="center" wrapText="1"/>
      <protection locked="0"/>
    </xf>
    <xf numFmtId="0" fontId="4" fillId="4" borderId="4" xfId="0"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0" fontId="4" fillId="4" borderId="0"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17" xfId="0" applyFont="1" applyFill="1" applyBorder="1" applyAlignment="1" applyProtection="1">
      <alignment horizontal="center" vertical="center" wrapText="1"/>
      <protection locked="0"/>
    </xf>
    <xf numFmtId="0" fontId="4" fillId="4" borderId="18" xfId="0" applyFont="1" applyFill="1" applyBorder="1" applyAlignment="1" applyProtection="1">
      <alignment horizontal="center" vertical="center" wrapText="1"/>
      <protection locked="0"/>
    </xf>
    <xf numFmtId="0" fontId="4" fillId="4" borderId="19" xfId="0" applyFont="1" applyFill="1" applyBorder="1" applyAlignment="1" applyProtection="1">
      <alignment horizontal="center" vertical="center" wrapText="1"/>
      <protection locked="0"/>
    </xf>
    <xf numFmtId="0" fontId="4" fillId="4" borderId="49" xfId="0" applyFont="1" applyFill="1" applyBorder="1" applyAlignment="1" applyProtection="1">
      <alignment horizontal="left" vertical="center"/>
      <protection locked="0"/>
    </xf>
    <xf numFmtId="0" fontId="4" fillId="4" borderId="50" xfId="0" applyFont="1" applyFill="1" applyBorder="1" applyAlignment="1" applyProtection="1">
      <alignment horizontal="left" vertical="center"/>
      <protection locked="0"/>
    </xf>
    <xf numFmtId="0" fontId="4" fillId="4" borderId="51" xfId="0" applyFont="1" applyFill="1" applyBorder="1" applyAlignment="1" applyProtection="1">
      <alignment horizontal="left" vertical="center"/>
      <protection locked="0"/>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4" borderId="1" xfId="0" applyFont="1" applyFill="1" applyBorder="1" applyAlignment="1" applyProtection="1">
      <alignment horizontal="left" vertical="center"/>
      <protection locked="0"/>
    </xf>
    <xf numFmtId="0" fontId="4" fillId="4" borderId="11" xfId="0" applyFont="1" applyFill="1" applyBorder="1" applyAlignment="1" applyProtection="1">
      <alignment horizontal="left" vertical="center"/>
      <protection locked="0"/>
    </xf>
    <xf numFmtId="0" fontId="4" fillId="4" borderId="12" xfId="0" applyFont="1" applyFill="1" applyBorder="1" applyAlignment="1" applyProtection="1">
      <alignment horizontal="left" vertical="center"/>
      <protection locked="0"/>
    </xf>
    <xf numFmtId="0" fontId="4" fillId="4" borderId="14" xfId="0" applyFont="1" applyFill="1" applyBorder="1" applyAlignment="1" applyProtection="1">
      <alignment horizontal="left" vertical="center"/>
      <protection locked="0"/>
    </xf>
    <xf numFmtId="0" fontId="4" fillId="2" borderId="1"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2" borderId="35" xfId="0" applyFont="1" applyFill="1" applyBorder="1" applyAlignment="1">
      <alignment horizontal="center" vertical="center"/>
    </xf>
    <xf numFmtId="0" fontId="4" fillId="2" borderId="33" xfId="0" applyFont="1" applyFill="1" applyBorder="1" applyAlignment="1">
      <alignment horizontal="center" vertical="center"/>
    </xf>
    <xf numFmtId="0" fontId="2" fillId="2" borderId="1" xfId="0" applyFont="1" applyFill="1" applyBorder="1" applyAlignment="1">
      <alignment horizontal="center" vertical="center"/>
    </xf>
    <xf numFmtId="0" fontId="4" fillId="4" borderId="33" xfId="0" applyFont="1" applyFill="1" applyBorder="1" applyAlignment="1" applyProtection="1">
      <alignment horizontal="left" vertical="center"/>
      <protection locked="0"/>
    </xf>
    <xf numFmtId="0" fontId="4" fillId="4" borderId="36" xfId="0" applyFont="1" applyFill="1" applyBorder="1" applyAlignment="1" applyProtection="1">
      <alignment horizontal="left" vertical="center"/>
      <protection locked="0"/>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4" fillId="4" borderId="34" xfId="0" applyFont="1" applyFill="1" applyBorder="1" applyAlignment="1" applyProtection="1">
      <alignment horizontal="left" vertical="center"/>
      <protection locked="0"/>
    </xf>
    <xf numFmtId="0" fontId="4" fillId="4" borderId="38" xfId="0" applyFont="1" applyFill="1" applyBorder="1" applyAlignment="1" applyProtection="1">
      <alignment horizontal="left" vertical="center"/>
      <protection locked="0"/>
    </xf>
    <xf numFmtId="0" fontId="4" fillId="4" borderId="40" xfId="0" applyFont="1" applyFill="1" applyBorder="1" applyAlignment="1" applyProtection="1">
      <alignment horizontal="left" vertical="center"/>
      <protection locked="0"/>
    </xf>
    <xf numFmtId="0" fontId="4" fillId="4" borderId="41" xfId="0" applyFont="1" applyFill="1" applyBorder="1" applyAlignment="1" applyProtection="1">
      <alignment horizontal="left" vertical="center"/>
      <protection locked="0"/>
    </xf>
    <xf numFmtId="0" fontId="4" fillId="0" borderId="29" xfId="0" applyFont="1" applyBorder="1" applyAlignment="1">
      <alignment horizontal="right"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49" fontId="3" fillId="0" borderId="44" xfId="0" applyNumberFormat="1" applyFont="1" applyBorder="1" applyAlignment="1" applyProtection="1">
      <alignment horizontal="center" vertical="center"/>
      <protection locked="0"/>
    </xf>
    <xf numFmtId="49" fontId="3" fillId="0" borderId="45" xfId="0" applyNumberFormat="1" applyFont="1" applyBorder="1" applyAlignment="1" applyProtection="1">
      <alignment horizontal="center" vertical="center"/>
      <protection locked="0"/>
    </xf>
    <xf numFmtId="0" fontId="3" fillId="2" borderId="43" xfId="0" applyFont="1" applyFill="1" applyBorder="1" applyAlignment="1">
      <alignment horizontal="center" vertical="center"/>
    </xf>
    <xf numFmtId="0" fontId="3" fillId="2" borderId="44" xfId="0" applyFont="1" applyFill="1" applyBorder="1" applyAlignment="1">
      <alignment horizontal="center" vertical="center"/>
    </xf>
    <xf numFmtId="0" fontId="4" fillId="2" borderId="24" xfId="0" applyFont="1" applyFill="1" applyBorder="1" applyAlignment="1">
      <alignment horizontal="center" vertical="center"/>
    </xf>
    <xf numFmtId="0" fontId="4" fillId="4" borderId="24" xfId="0" applyFont="1" applyFill="1" applyBorder="1" applyAlignment="1" applyProtection="1">
      <alignment horizontal="left" vertical="center"/>
      <protection locked="0"/>
    </xf>
    <xf numFmtId="0" fontId="4" fillId="4" borderId="32" xfId="0" applyFont="1" applyFill="1" applyBorder="1" applyAlignment="1" applyProtection="1">
      <alignment horizontal="left" vertical="center"/>
      <protection locked="0"/>
    </xf>
    <xf numFmtId="0" fontId="4" fillId="4" borderId="25" xfId="0" applyFont="1" applyFill="1" applyBorder="1" applyAlignment="1" applyProtection="1">
      <alignment horizontal="left" vertical="center"/>
      <protection locked="0"/>
    </xf>
    <xf numFmtId="0" fontId="4" fillId="4" borderId="26" xfId="0" applyFont="1" applyFill="1" applyBorder="1" applyAlignment="1" applyProtection="1">
      <alignment horizontal="left" vertical="center"/>
      <protection locked="0"/>
    </xf>
    <xf numFmtId="0" fontId="4" fillId="4" borderId="20" xfId="0" applyFont="1" applyFill="1" applyBorder="1" applyAlignment="1" applyProtection="1">
      <alignment horizontal="left" vertical="center"/>
      <protection locked="0"/>
    </xf>
    <xf numFmtId="0" fontId="4" fillId="4" borderId="21" xfId="0" applyFont="1" applyFill="1" applyBorder="1" applyAlignment="1" applyProtection="1">
      <alignment horizontal="left" vertical="center"/>
      <protection locked="0"/>
    </xf>
    <xf numFmtId="0" fontId="4" fillId="4" borderId="22" xfId="0" applyFont="1" applyFill="1" applyBorder="1" applyAlignment="1" applyProtection="1">
      <alignment horizontal="left" vertical="center"/>
      <protection locked="0"/>
    </xf>
    <xf numFmtId="0" fontId="4" fillId="2" borderId="25" xfId="0" applyFont="1" applyFill="1" applyBorder="1" applyAlignment="1">
      <alignment horizontal="center" vertical="center"/>
    </xf>
    <xf numFmtId="0" fontId="4" fillId="2" borderId="16" xfId="0" applyFont="1" applyFill="1" applyBorder="1" applyAlignment="1">
      <alignment horizontal="center" vertical="center"/>
    </xf>
    <xf numFmtId="0" fontId="4" fillId="4" borderId="16" xfId="0" applyFont="1" applyFill="1" applyBorder="1" applyAlignment="1" applyProtection="1">
      <alignment horizontal="left" vertical="center"/>
      <protection locked="0"/>
    </xf>
    <xf numFmtId="0" fontId="4" fillId="4" borderId="27" xfId="0" applyFont="1" applyFill="1" applyBorder="1" applyAlignment="1" applyProtection="1">
      <alignment horizontal="left" vertical="center"/>
      <protection locked="0"/>
    </xf>
    <xf numFmtId="0" fontId="3" fillId="3" borderId="60" xfId="0" applyFont="1" applyFill="1" applyBorder="1" applyAlignment="1" applyProtection="1">
      <alignment horizontal="left" vertical="top"/>
      <protection locked="0"/>
    </xf>
    <xf numFmtId="0" fontId="3" fillId="3" borderId="58" xfId="0" applyFont="1" applyFill="1" applyBorder="1" applyAlignment="1" applyProtection="1">
      <alignment horizontal="left" vertical="top"/>
      <protection locked="0"/>
    </xf>
    <xf numFmtId="0" fontId="3" fillId="3" borderId="61" xfId="0" applyFont="1" applyFill="1" applyBorder="1" applyAlignment="1" applyProtection="1">
      <alignment horizontal="left" vertical="top"/>
      <protection locked="0"/>
    </xf>
    <xf numFmtId="0" fontId="38" fillId="0" borderId="1" xfId="0" applyFont="1" applyBorder="1" applyAlignment="1">
      <alignment horizontal="left" vertical="center"/>
    </xf>
    <xf numFmtId="0" fontId="3" fillId="2" borderId="1" xfId="0" applyFont="1" applyFill="1" applyBorder="1" applyAlignment="1">
      <alignment horizontal="center" vertical="center"/>
    </xf>
    <xf numFmtId="0" fontId="28" fillId="0" borderId="0" xfId="0" applyFont="1" applyAlignment="1">
      <alignment horizontal="center" vertical="center"/>
    </xf>
    <xf numFmtId="176" fontId="4" fillId="0" borderId="1" xfId="0" applyNumberFormat="1" applyFont="1" applyFill="1" applyBorder="1" applyAlignment="1" applyProtection="1">
      <alignment horizontal="center" vertical="center" shrinkToFit="1"/>
      <protection locked="0"/>
    </xf>
    <xf numFmtId="177" fontId="4" fillId="0" borderId="1" xfId="0" applyNumberFormat="1" applyFont="1" applyFill="1" applyBorder="1" applyAlignment="1" applyProtection="1">
      <alignment horizontal="center" vertical="center" shrinkToFit="1"/>
      <protection locked="0"/>
    </xf>
    <xf numFmtId="0" fontId="4" fillId="2" borderId="57" xfId="0" applyFont="1" applyFill="1" applyBorder="1" applyAlignment="1">
      <alignment horizontal="center" vertical="center"/>
    </xf>
    <xf numFmtId="0" fontId="4" fillId="4" borderId="57" xfId="0" applyFont="1" applyFill="1" applyBorder="1" applyAlignment="1" applyProtection="1">
      <alignment horizontal="left" vertical="center"/>
      <protection locked="0"/>
    </xf>
    <xf numFmtId="0" fontId="4" fillId="2" borderId="43" xfId="0" applyFont="1" applyFill="1" applyBorder="1" applyAlignment="1">
      <alignment horizontal="center" vertical="center"/>
    </xf>
    <xf numFmtId="0" fontId="4" fillId="2" borderId="44" xfId="0" applyFont="1" applyFill="1" applyBorder="1" applyAlignment="1">
      <alignment horizontal="center" vertical="center"/>
    </xf>
    <xf numFmtId="49" fontId="3" fillId="0" borderId="44" xfId="0" applyNumberFormat="1" applyFont="1" applyBorder="1" applyAlignment="1">
      <alignment horizontal="center" vertical="center"/>
    </xf>
    <xf numFmtId="0" fontId="3" fillId="0" borderId="44" xfId="0" applyNumberFormat="1" applyFont="1" applyBorder="1" applyAlignment="1">
      <alignment horizontal="center" vertical="center"/>
    </xf>
    <xf numFmtId="0" fontId="3" fillId="0" borderId="45" xfId="0" applyNumberFormat="1" applyFont="1" applyBorder="1" applyAlignment="1">
      <alignment horizontal="center" vertical="center"/>
    </xf>
    <xf numFmtId="178" fontId="4" fillId="4" borderId="5" xfId="0" applyNumberFormat="1" applyFont="1" applyFill="1" applyBorder="1" applyAlignment="1" applyProtection="1">
      <alignment horizontal="left" vertical="center"/>
      <protection locked="0"/>
    </xf>
    <xf numFmtId="178" fontId="4" fillId="4" borderId="6" xfId="0" applyNumberFormat="1" applyFont="1" applyFill="1" applyBorder="1" applyAlignment="1" applyProtection="1">
      <alignment horizontal="left" vertical="center"/>
      <protection locked="0"/>
    </xf>
    <xf numFmtId="180" fontId="4" fillId="0" borderId="5" xfId="0" applyNumberFormat="1" applyFont="1" applyBorder="1" applyAlignment="1">
      <alignment horizontal="center" vertical="center"/>
    </xf>
    <xf numFmtId="180" fontId="4" fillId="0" borderId="6" xfId="0" applyNumberFormat="1" applyFont="1" applyBorder="1" applyAlignment="1">
      <alignment horizontal="center" vertical="center"/>
    </xf>
    <xf numFmtId="180" fontId="4" fillId="0" borderId="7" xfId="0" applyNumberFormat="1" applyFont="1" applyBorder="1" applyAlignment="1">
      <alignment horizontal="center" vertical="center"/>
    </xf>
    <xf numFmtId="0" fontId="4" fillId="2" borderId="1" xfId="0" applyFont="1" applyFill="1" applyBorder="1" applyAlignment="1">
      <alignment horizontal="center" vertical="center" shrinkToFit="1"/>
    </xf>
    <xf numFmtId="177" fontId="4" fillId="0" borderId="1" xfId="0" applyNumberFormat="1" applyFont="1" applyFill="1" applyBorder="1" applyAlignment="1" applyProtection="1">
      <alignment horizontal="center" vertical="center"/>
      <protection locked="0"/>
    </xf>
    <xf numFmtId="0" fontId="4" fillId="0" borderId="8" xfId="0" applyFont="1" applyBorder="1" applyAlignment="1">
      <alignment horizontal="left" vertical="center" shrinkToFit="1"/>
    </xf>
    <xf numFmtId="0" fontId="4" fillId="0" borderId="0" xfId="0" applyFont="1" applyAlignment="1">
      <alignment horizontal="left" vertical="center" shrinkToFit="1"/>
    </xf>
    <xf numFmtId="176" fontId="4" fillId="4" borderId="1" xfId="0" applyNumberFormat="1" applyFont="1" applyFill="1" applyBorder="1" applyAlignment="1" applyProtection="1">
      <alignment horizontal="center" vertical="center"/>
      <protection locked="0"/>
    </xf>
    <xf numFmtId="0" fontId="3" fillId="4" borderId="1" xfId="0" applyFont="1" applyFill="1" applyBorder="1" applyAlignment="1">
      <alignment horizontal="left" vertical="center"/>
    </xf>
    <xf numFmtId="0" fontId="4" fillId="0" borderId="1" xfId="0" applyFont="1" applyBorder="1" applyAlignment="1">
      <alignment horizontal="left" vertical="center"/>
    </xf>
    <xf numFmtId="0" fontId="4" fillId="0" borderId="1" xfId="0" applyFont="1" applyBorder="1" applyAlignment="1">
      <alignment horizontal="center" vertical="center"/>
    </xf>
    <xf numFmtId="177" fontId="4" fillId="0" borderId="1" xfId="0" applyNumberFormat="1" applyFont="1" applyBorder="1" applyAlignment="1">
      <alignment horizontal="center" vertical="center"/>
    </xf>
    <xf numFmtId="177" fontId="4" fillId="4" borderId="1" xfId="0" applyNumberFormat="1" applyFont="1" applyFill="1" applyBorder="1" applyAlignment="1" applyProtection="1">
      <alignment horizontal="center" vertical="center"/>
      <protection locked="0"/>
    </xf>
    <xf numFmtId="0" fontId="4" fillId="2" borderId="15" xfId="0" applyFont="1" applyFill="1" applyBorder="1" applyAlignment="1">
      <alignment horizontal="left" vertical="center" shrinkToFit="1"/>
    </xf>
    <xf numFmtId="0" fontId="4" fillId="2" borderId="16" xfId="0" applyFont="1" applyFill="1" applyBorder="1" applyAlignment="1">
      <alignment horizontal="left" vertical="center" shrinkToFit="1"/>
    </xf>
    <xf numFmtId="0" fontId="4" fillId="4" borderId="16" xfId="0" applyFont="1" applyFill="1" applyBorder="1" applyAlignment="1" applyProtection="1">
      <alignment horizontal="center" vertical="center" shrinkToFit="1"/>
      <protection locked="0"/>
    </xf>
    <xf numFmtId="0" fontId="4" fillId="0" borderId="16" xfId="0" applyFont="1" applyFill="1" applyBorder="1" applyAlignment="1" applyProtection="1">
      <alignment horizontal="left" vertical="center"/>
      <protection locked="0"/>
    </xf>
    <xf numFmtId="0" fontId="4" fillId="0" borderId="27" xfId="0" applyFont="1" applyFill="1" applyBorder="1" applyAlignment="1" applyProtection="1">
      <alignment horizontal="left" vertical="center"/>
      <protection locked="0"/>
    </xf>
    <xf numFmtId="0" fontId="4" fillId="2" borderId="1" xfId="0" applyFont="1" applyFill="1" applyBorder="1" applyAlignment="1">
      <alignment horizontal="center" vertical="center" wrapText="1"/>
    </xf>
    <xf numFmtId="183" fontId="4" fillId="0" borderId="1" xfId="0" applyNumberFormat="1" applyFont="1" applyFill="1" applyBorder="1" applyAlignment="1" applyProtection="1">
      <alignment horizontal="center" vertical="center"/>
      <protection locked="0"/>
    </xf>
    <xf numFmtId="0" fontId="4" fillId="2" borderId="1" xfId="0" applyFont="1" applyFill="1" applyBorder="1" applyAlignment="1">
      <alignment horizontal="left" vertical="center"/>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left" vertical="top"/>
      <protection locked="0"/>
    </xf>
    <xf numFmtId="0" fontId="4" fillId="4" borderId="3" xfId="0" applyFont="1" applyFill="1" applyBorder="1" applyAlignment="1" applyProtection="1">
      <alignment horizontal="left" vertical="top"/>
      <protection locked="0"/>
    </xf>
    <xf numFmtId="0" fontId="4" fillId="4" borderId="4" xfId="0" applyFont="1" applyFill="1" applyBorder="1" applyAlignment="1" applyProtection="1">
      <alignment horizontal="left" vertical="top"/>
      <protection locked="0"/>
    </xf>
    <xf numFmtId="0" fontId="4" fillId="4" borderId="8" xfId="0" applyFont="1" applyFill="1" applyBorder="1" applyAlignment="1" applyProtection="1">
      <alignment horizontal="left" vertical="top"/>
      <protection locked="0"/>
    </xf>
    <xf numFmtId="0" fontId="4" fillId="4" borderId="0" xfId="0" applyFont="1" applyFill="1" applyBorder="1" applyAlignment="1" applyProtection="1">
      <alignment horizontal="left" vertical="top"/>
      <protection locked="0"/>
    </xf>
    <xf numFmtId="0" fontId="4" fillId="4" borderId="9" xfId="0" applyFont="1" applyFill="1" applyBorder="1" applyAlignment="1" applyProtection="1">
      <alignment horizontal="left" vertical="top"/>
      <protection locked="0"/>
    </xf>
    <xf numFmtId="0" fontId="4" fillId="4" borderId="54" xfId="0" applyFont="1" applyFill="1" applyBorder="1" applyAlignment="1" applyProtection="1">
      <alignment horizontal="left" vertical="top"/>
      <protection locked="0"/>
    </xf>
    <xf numFmtId="0" fontId="4" fillId="4" borderId="55" xfId="0" applyFont="1" applyFill="1" applyBorder="1" applyAlignment="1" applyProtection="1">
      <alignment horizontal="left" vertical="top"/>
      <protection locked="0"/>
    </xf>
    <xf numFmtId="0" fontId="4" fillId="4" borderId="56" xfId="0" applyFont="1" applyFill="1" applyBorder="1" applyAlignment="1" applyProtection="1">
      <alignment horizontal="left" vertical="top"/>
      <protection locked="0"/>
    </xf>
    <xf numFmtId="0" fontId="4" fillId="2" borderId="1" xfId="0" applyFont="1" applyFill="1" applyBorder="1" applyAlignment="1">
      <alignment horizontal="center" vertical="center" wrapText="1" shrinkToFit="1"/>
    </xf>
    <xf numFmtId="177" fontId="4" fillId="3" borderId="1" xfId="0" applyNumberFormat="1" applyFont="1" applyFill="1" applyBorder="1" applyAlignment="1">
      <alignment horizontal="center" vertical="center"/>
    </xf>
    <xf numFmtId="0" fontId="4" fillId="4" borderId="1" xfId="0" applyFont="1" applyFill="1" applyBorder="1" applyAlignment="1" applyProtection="1">
      <alignment horizontal="left" vertical="top"/>
      <protection locked="0"/>
    </xf>
    <xf numFmtId="0" fontId="4" fillId="2" borderId="13" xfId="0" applyFont="1" applyFill="1" applyBorder="1" applyAlignment="1">
      <alignment horizontal="center" vertical="center"/>
    </xf>
    <xf numFmtId="0" fontId="4" fillId="2" borderId="1" xfId="0" applyFont="1" applyFill="1" applyBorder="1" applyAlignment="1">
      <alignment vertical="center"/>
    </xf>
    <xf numFmtId="0" fontId="4" fillId="2" borderId="10" xfId="0" applyFont="1" applyFill="1" applyBorder="1" applyAlignment="1">
      <alignment horizontal="left" vertical="center"/>
    </xf>
    <xf numFmtId="0" fontId="4" fillId="2" borderId="11" xfId="0" applyFont="1" applyFill="1" applyBorder="1" applyAlignment="1">
      <alignment horizontal="left" vertical="center"/>
    </xf>
    <xf numFmtId="178" fontId="4" fillId="4" borderId="5" xfId="0" applyNumberFormat="1" applyFont="1" applyFill="1" applyBorder="1" applyAlignment="1" applyProtection="1">
      <alignment horizontal="center" vertical="center"/>
      <protection locked="0"/>
    </xf>
    <xf numFmtId="178" fontId="4" fillId="4" borderId="6" xfId="0" applyNumberFormat="1" applyFont="1" applyFill="1" applyBorder="1" applyAlignment="1" applyProtection="1">
      <alignment horizontal="center" vertical="center"/>
      <protection locked="0"/>
    </xf>
    <xf numFmtId="0" fontId="4" fillId="4" borderId="30" xfId="0" applyFont="1" applyFill="1" applyBorder="1" applyAlignment="1" applyProtection="1">
      <alignment horizontal="left" vertical="center"/>
      <protection locked="0"/>
    </xf>
    <xf numFmtId="0" fontId="4" fillId="2" borderId="13" xfId="0" applyFont="1" applyFill="1" applyBorder="1" applyAlignment="1">
      <alignment horizontal="left" vertical="center"/>
    </xf>
    <xf numFmtId="0" fontId="4" fillId="2" borderId="5" xfId="0" applyFont="1" applyFill="1" applyBorder="1" applyAlignment="1">
      <alignment horizontal="left" vertical="center"/>
    </xf>
    <xf numFmtId="0" fontId="4" fillId="2" borderId="25" xfId="0" applyFont="1" applyFill="1" applyBorder="1" applyAlignment="1">
      <alignment horizontal="center" vertical="center" shrinkToFit="1"/>
    </xf>
    <xf numFmtId="0" fontId="4" fillId="2" borderId="1" xfId="0" applyFont="1" applyFill="1" applyBorder="1" applyAlignment="1">
      <alignment vertical="center" shrinkToFit="1"/>
    </xf>
    <xf numFmtId="0" fontId="4" fillId="0" borderId="14"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33" xfId="0" applyFont="1" applyBorder="1" applyAlignment="1">
      <alignment horizontal="left" vertical="center"/>
    </xf>
    <xf numFmtId="0" fontId="4" fillId="0" borderId="36" xfId="0" applyFont="1" applyBorder="1" applyAlignment="1">
      <alignment horizontal="left" vertical="center"/>
    </xf>
    <xf numFmtId="0" fontId="4" fillId="0" borderId="58" xfId="0" applyFont="1" applyBorder="1" applyAlignment="1">
      <alignment horizontal="center" vertical="center"/>
    </xf>
    <xf numFmtId="0" fontId="3" fillId="3" borderId="60" xfId="0" applyFont="1" applyFill="1" applyBorder="1" applyAlignment="1">
      <alignment horizontal="left" vertical="top"/>
    </xf>
    <xf numFmtId="0" fontId="3" fillId="3" borderId="58" xfId="0" applyFont="1" applyFill="1" applyBorder="1" applyAlignment="1">
      <alignment horizontal="left" vertical="top"/>
    </xf>
    <xf numFmtId="0" fontId="3" fillId="3" borderId="61" xfId="0" applyFont="1" applyFill="1" applyBorder="1" applyAlignment="1">
      <alignment horizontal="left" vertical="top"/>
    </xf>
    <xf numFmtId="0" fontId="4" fillId="0" borderId="34" xfId="0" applyFont="1" applyBorder="1" applyAlignment="1">
      <alignment horizontal="left" vertical="center"/>
    </xf>
    <xf numFmtId="0" fontId="4" fillId="0" borderId="38" xfId="0" applyFont="1" applyBorder="1" applyAlignment="1">
      <alignment horizontal="left" vertical="center"/>
    </xf>
    <xf numFmtId="0" fontId="4" fillId="0" borderId="40" xfId="0" applyFont="1" applyBorder="1" applyAlignment="1">
      <alignment horizontal="left" vertical="center"/>
    </xf>
    <xf numFmtId="0" fontId="4" fillId="0" borderId="41" xfId="0" applyFont="1" applyBorder="1" applyAlignment="1">
      <alignment horizontal="left" vertical="center"/>
    </xf>
    <xf numFmtId="0" fontId="4" fillId="0" borderId="24" xfId="0" applyFont="1" applyBorder="1" applyAlignment="1">
      <alignment horizontal="left" vertical="center"/>
    </xf>
    <xf numFmtId="0" fontId="4" fillId="0" borderId="32" xfId="0" applyFont="1" applyBorder="1" applyAlignment="1">
      <alignment horizontal="left"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9" xfId="0" applyFont="1" applyFill="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0" borderId="53" xfId="0" applyFont="1" applyBorder="1" applyAlignment="1">
      <alignment horizontal="left" vertical="center"/>
    </xf>
    <xf numFmtId="0" fontId="3" fillId="3" borderId="60" xfId="0" applyFont="1" applyFill="1" applyBorder="1" applyAlignment="1">
      <alignment horizontal="left" vertical="center"/>
    </xf>
    <xf numFmtId="0" fontId="3" fillId="3" borderId="58" xfId="0" applyFont="1" applyFill="1" applyBorder="1" applyAlignment="1">
      <alignment horizontal="left" vertical="center"/>
    </xf>
    <xf numFmtId="0" fontId="3" fillId="3" borderId="61" xfId="0" applyFont="1" applyFill="1" applyBorder="1" applyAlignment="1">
      <alignment horizontal="left" vertical="center"/>
    </xf>
    <xf numFmtId="0" fontId="4" fillId="2" borderId="24" xfId="0" applyFont="1" applyFill="1" applyBorder="1" applyAlignment="1">
      <alignment horizontal="left" vertical="center"/>
    </xf>
    <xf numFmtId="0" fontId="3" fillId="4" borderId="1" xfId="0" applyFont="1" applyFill="1" applyBorder="1" applyAlignment="1" applyProtection="1">
      <alignment horizontal="left" vertical="center"/>
      <protection locked="0"/>
    </xf>
    <xf numFmtId="5" fontId="8" fillId="4" borderId="1" xfId="0" applyNumberFormat="1" applyFont="1" applyFill="1" applyBorder="1" applyAlignment="1" applyProtection="1">
      <alignment horizontal="center" vertical="center"/>
      <protection locked="0"/>
    </xf>
    <xf numFmtId="5" fontId="4" fillId="0" borderId="0" xfId="0" applyNumberFormat="1" applyFont="1" applyBorder="1" applyAlignment="1">
      <alignment horizontal="left"/>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3" fillId="2" borderId="24" xfId="0" applyFont="1" applyFill="1" applyBorder="1" applyAlignment="1">
      <alignment horizontal="left" vertical="center"/>
    </xf>
    <xf numFmtId="0" fontId="3" fillId="4" borderId="1" xfId="0" applyFont="1" applyFill="1" applyBorder="1" applyAlignment="1" applyProtection="1">
      <alignment horizontal="left" vertical="top"/>
      <protection locked="0"/>
    </xf>
    <xf numFmtId="0" fontId="9" fillId="0" borderId="0" xfId="0" applyFont="1" applyFill="1" applyBorder="1" applyAlignment="1">
      <alignment horizontal="right" wrapText="1"/>
    </xf>
    <xf numFmtId="0" fontId="9" fillId="0" borderId="0" xfId="0" applyFont="1" applyFill="1" applyBorder="1" applyAlignment="1">
      <alignment horizontal="right"/>
    </xf>
    <xf numFmtId="0" fontId="4" fillId="4" borderId="25" xfId="0" applyFont="1" applyFill="1" applyBorder="1" applyAlignment="1" applyProtection="1">
      <alignment horizontal="left" vertical="top"/>
      <protection locked="0"/>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4" xfId="0" applyFont="1" applyFill="1" applyBorder="1" applyAlignment="1">
      <alignment horizontal="left" vertical="center"/>
    </xf>
    <xf numFmtId="0" fontId="4" fillId="2" borderId="55" xfId="0" applyFont="1" applyFill="1" applyBorder="1" applyAlignment="1">
      <alignment horizontal="left" vertical="center"/>
    </xf>
    <xf numFmtId="0" fontId="4" fillId="2" borderId="56" xfId="0" applyFont="1" applyFill="1" applyBorder="1" applyAlignment="1">
      <alignment horizontal="left" vertical="center"/>
    </xf>
    <xf numFmtId="0" fontId="29" fillId="0" borderId="1" xfId="2" applyFont="1" applyBorder="1" applyAlignment="1">
      <alignment horizontal="left" vertical="center" shrinkToFit="1"/>
    </xf>
    <xf numFmtId="0" fontId="23" fillId="0" borderId="0" xfId="2" applyFont="1" applyAlignment="1">
      <alignment horizontal="center" vertical="center" shrinkToFit="1"/>
    </xf>
    <xf numFmtId="0" fontId="23" fillId="0" borderId="9" xfId="2" applyFont="1" applyBorder="1" applyAlignment="1">
      <alignment horizontal="center" vertical="center" shrinkToFit="1"/>
    </xf>
    <xf numFmtId="0" fontId="20" fillId="2" borderId="1" xfId="2" applyFont="1" applyFill="1" applyBorder="1" applyAlignment="1">
      <alignment horizontal="center" vertical="center"/>
    </xf>
    <xf numFmtId="5" fontId="21" fillId="0" borderId="1" xfId="2" applyNumberFormat="1" applyFont="1" applyBorder="1" applyAlignment="1">
      <alignment horizontal="center" vertical="center"/>
    </xf>
    <xf numFmtId="42" fontId="21" fillId="0" borderId="1" xfId="2" applyNumberFormat="1" applyFont="1" applyBorder="1" applyAlignment="1">
      <alignment horizontal="center" vertical="center"/>
    </xf>
    <xf numFmtId="0" fontId="22" fillId="0" borderId="3" xfId="2" applyFont="1" applyBorder="1" applyAlignment="1">
      <alignment horizontal="right" vertical="center"/>
    </xf>
    <xf numFmtId="0" fontId="20" fillId="2" borderId="11" xfId="2" applyFont="1" applyFill="1" applyBorder="1" applyAlignment="1">
      <alignment horizontal="center" vertical="center"/>
    </xf>
    <xf numFmtId="0" fontId="20" fillId="2" borderId="16" xfId="2" applyFont="1" applyFill="1" applyBorder="1" applyAlignment="1">
      <alignment horizontal="center" vertical="center"/>
    </xf>
    <xf numFmtId="0" fontId="20" fillId="2" borderId="11" xfId="2" applyFont="1" applyFill="1" applyBorder="1" applyAlignment="1">
      <alignment horizontal="center" vertical="center" shrinkToFit="1"/>
    </xf>
    <xf numFmtId="0" fontId="20" fillId="2" borderId="16" xfId="2" applyFont="1" applyFill="1" applyBorder="1" applyAlignment="1">
      <alignment horizontal="center" vertical="center" shrinkToFit="1"/>
    </xf>
    <xf numFmtId="0" fontId="20" fillId="2" borderId="49" xfId="2" applyFont="1" applyFill="1" applyBorder="1" applyAlignment="1">
      <alignment horizontal="center" vertical="center" wrapText="1"/>
    </xf>
    <xf numFmtId="0" fontId="20" fillId="2" borderId="68" xfId="2" applyFont="1" applyFill="1" applyBorder="1" applyAlignment="1">
      <alignment horizontal="center" vertical="center" wrapText="1"/>
    </xf>
    <xf numFmtId="0" fontId="20" fillId="2" borderId="50" xfId="2" applyFont="1" applyFill="1" applyBorder="1" applyAlignment="1">
      <alignment horizontal="center" vertical="center" wrapText="1"/>
    </xf>
    <xf numFmtId="0" fontId="20" fillId="2" borderId="52" xfId="2" applyFont="1" applyFill="1" applyBorder="1" applyAlignment="1">
      <alignment horizontal="center" vertical="center" wrapText="1"/>
    </xf>
    <xf numFmtId="0" fontId="25" fillId="2" borderId="63" xfId="2" applyFont="1" applyFill="1" applyBorder="1" applyAlignment="1">
      <alignment horizontal="center" vertical="center" wrapText="1"/>
    </xf>
    <xf numFmtId="0" fontId="25" fillId="2" borderId="21" xfId="2" applyFont="1" applyFill="1" applyBorder="1" applyAlignment="1">
      <alignment horizontal="center" vertical="center" wrapText="1"/>
    </xf>
    <xf numFmtId="0" fontId="25" fillId="2" borderId="64" xfId="2" applyFont="1" applyFill="1" applyBorder="1" applyAlignment="1">
      <alignment horizontal="center" vertical="center" wrapText="1"/>
    </xf>
    <xf numFmtId="0" fontId="20" fillId="0" borderId="0" xfId="2" applyFont="1" applyAlignment="1">
      <alignment horizontal="center" vertical="center" wrapText="1" shrinkToFit="1"/>
    </xf>
    <xf numFmtId="0" fontId="20" fillId="0" borderId="0" xfId="2" applyFont="1" applyAlignment="1">
      <alignment horizontal="center" vertical="center"/>
    </xf>
    <xf numFmtId="0" fontId="17" fillId="3" borderId="43" xfId="2" applyFont="1" applyFill="1" applyBorder="1" applyAlignment="1">
      <alignment horizontal="center" vertical="center"/>
    </xf>
    <xf numFmtId="0" fontId="17" fillId="3" borderId="44" xfId="2" applyFont="1" applyFill="1" applyBorder="1" applyAlignment="1">
      <alignment horizontal="center" vertical="center"/>
    </xf>
    <xf numFmtId="0" fontId="17" fillId="3" borderId="45" xfId="2" applyFont="1" applyFill="1" applyBorder="1" applyAlignment="1">
      <alignment horizontal="center" vertical="center"/>
    </xf>
    <xf numFmtId="0" fontId="20" fillId="0" borderId="0" xfId="2" applyFont="1" applyAlignment="1">
      <alignment horizontal="left" vertical="center" wrapText="1" shrinkToFit="1"/>
    </xf>
    <xf numFmtId="0" fontId="29" fillId="0" borderId="55" xfId="2" applyFont="1" applyBorder="1" applyAlignment="1">
      <alignment horizontal="left" vertical="center" shrinkToFit="1"/>
    </xf>
    <xf numFmtId="0" fontId="20" fillId="4" borderId="5" xfId="2" applyFont="1" applyFill="1" applyBorder="1" applyAlignment="1" applyProtection="1">
      <alignment horizontal="left" vertical="top" wrapText="1" shrinkToFit="1"/>
      <protection locked="0"/>
    </xf>
    <xf numFmtId="0" fontId="20" fillId="4" borderId="6" xfId="2" applyFont="1" applyFill="1" applyBorder="1" applyAlignment="1" applyProtection="1">
      <alignment horizontal="left" vertical="top" wrapText="1" shrinkToFit="1"/>
      <protection locked="0"/>
    </xf>
    <xf numFmtId="0" fontId="20" fillId="4" borderId="7" xfId="2" applyFont="1" applyFill="1" applyBorder="1" applyAlignment="1" applyProtection="1">
      <alignment horizontal="left" vertical="top" wrapText="1" shrinkToFit="1"/>
      <protection locked="0"/>
    </xf>
    <xf numFmtId="0" fontId="20" fillId="0" borderId="0" xfId="2" applyFont="1" applyAlignment="1">
      <alignment horizontal="left" vertical="center" shrinkToFit="1"/>
    </xf>
    <xf numFmtId="0" fontId="20" fillId="0" borderId="0" xfId="2" applyFont="1" applyAlignment="1">
      <alignment horizontal="center" vertical="center" shrinkToFit="1"/>
    </xf>
    <xf numFmtId="182" fontId="32" fillId="0" borderId="29" xfId="3" applyNumberFormat="1" applyFont="1" applyFill="1" applyBorder="1" applyAlignment="1">
      <alignment horizontal="center" vertical="center" wrapText="1"/>
    </xf>
    <xf numFmtId="182" fontId="32" fillId="0" borderId="0" xfId="3" applyNumberFormat="1" applyFont="1" applyFill="1" applyBorder="1" applyAlignment="1">
      <alignment horizontal="center" vertical="center" wrapText="1"/>
    </xf>
    <xf numFmtId="0" fontId="21" fillId="2" borderId="43" xfId="2" applyFont="1" applyFill="1" applyBorder="1" applyAlignment="1">
      <alignment horizontal="center" vertical="center" shrinkToFit="1"/>
    </xf>
    <xf numFmtId="0" fontId="21" fillId="2" borderId="66" xfId="2" applyFont="1" applyFill="1" applyBorder="1" applyAlignment="1">
      <alignment horizontal="center" vertical="center" shrinkToFit="1"/>
    </xf>
    <xf numFmtId="0" fontId="21" fillId="2" borderId="44" xfId="2" applyFont="1" applyFill="1" applyBorder="1" applyAlignment="1">
      <alignment horizontal="center" vertical="center" shrinkToFit="1"/>
    </xf>
    <xf numFmtId="0" fontId="19" fillId="0" borderId="0" xfId="2" applyFont="1" applyAlignment="1">
      <alignment horizontal="center" vertical="center"/>
    </xf>
    <xf numFmtId="0" fontId="20" fillId="2" borderId="11" xfId="2" applyFont="1" applyFill="1" applyBorder="1" applyAlignment="1">
      <alignment horizontal="center" vertical="center" wrapText="1" shrinkToFit="1"/>
    </xf>
    <xf numFmtId="0" fontId="24" fillId="0" borderId="29" xfId="2" applyFont="1" applyBorder="1" applyAlignment="1">
      <alignment horizontal="left" vertical="top" wrapText="1" shrinkToFit="1"/>
    </xf>
    <xf numFmtId="0" fontId="22" fillId="4" borderId="65" xfId="2" applyFont="1" applyFill="1" applyBorder="1" applyAlignment="1" applyProtection="1">
      <alignment horizontal="left" vertical="center" shrinkToFit="1"/>
      <protection locked="0"/>
    </xf>
    <xf numFmtId="0" fontId="22" fillId="4" borderId="6" xfId="2" applyFont="1" applyFill="1" applyBorder="1" applyAlignment="1" applyProtection="1">
      <alignment horizontal="left" vertical="center" shrinkToFit="1"/>
      <protection locked="0"/>
    </xf>
    <xf numFmtId="0" fontId="22" fillId="4" borderId="7" xfId="2" applyFont="1" applyFill="1" applyBorder="1" applyAlignment="1" applyProtection="1">
      <alignment horizontal="left" vertical="center" shrinkToFit="1"/>
      <protection locked="0"/>
    </xf>
    <xf numFmtId="0" fontId="22" fillId="4" borderId="63" xfId="2" applyFont="1" applyFill="1" applyBorder="1" applyAlignment="1" applyProtection="1">
      <alignment horizontal="left" vertical="center" shrinkToFit="1"/>
      <protection locked="0"/>
    </xf>
    <xf numFmtId="0" fontId="22" fillId="4" borderId="21" xfId="2" applyFont="1" applyFill="1" applyBorder="1" applyAlignment="1" applyProtection="1">
      <alignment horizontal="left" vertical="center" shrinkToFit="1"/>
      <protection locked="0"/>
    </xf>
    <xf numFmtId="0" fontId="22" fillId="4" borderId="64" xfId="2" applyFont="1" applyFill="1" applyBorder="1" applyAlignment="1" applyProtection="1">
      <alignment horizontal="left" vertical="center" shrinkToFit="1"/>
      <protection locked="0"/>
    </xf>
    <xf numFmtId="0" fontId="29" fillId="2" borderId="5" xfId="2" applyFont="1" applyFill="1" applyBorder="1" applyAlignment="1">
      <alignment horizontal="center" vertical="center" shrinkToFit="1"/>
    </xf>
    <xf numFmtId="0" fontId="29" fillId="2" borderId="6" xfId="2" applyFont="1" applyFill="1" applyBorder="1" applyAlignment="1">
      <alignment horizontal="center" vertical="center" shrinkToFit="1"/>
    </xf>
    <xf numFmtId="0" fontId="29" fillId="2" borderId="7" xfId="2" applyFont="1" applyFill="1" applyBorder="1" applyAlignment="1">
      <alignment horizontal="center" vertical="center" shrinkToFit="1"/>
    </xf>
    <xf numFmtId="0" fontId="26" fillId="5" borderId="49" xfId="2" applyFont="1" applyFill="1" applyBorder="1" applyAlignment="1">
      <alignment horizontal="left" vertical="center" shrinkToFit="1"/>
    </xf>
    <xf numFmtId="0" fontId="26" fillId="5" borderId="50" xfId="2" applyFont="1" applyFill="1" applyBorder="1" applyAlignment="1">
      <alignment horizontal="left" vertical="center" shrinkToFit="1"/>
    </xf>
    <xf numFmtId="0" fontId="26" fillId="5" borderId="52" xfId="2" applyFont="1" applyFill="1" applyBorder="1" applyAlignment="1">
      <alignment horizontal="left" vertical="center" shrinkToFit="1"/>
    </xf>
    <xf numFmtId="0" fontId="43" fillId="0" borderId="47" xfId="2" applyFont="1" applyBorder="1" applyAlignment="1">
      <alignment horizontal="left" vertical="top" wrapText="1"/>
    </xf>
    <xf numFmtId="0" fontId="43" fillId="0" borderId="0" xfId="2" applyFont="1" applyAlignment="1">
      <alignment horizontal="left" vertical="top" wrapText="1"/>
    </xf>
    <xf numFmtId="0" fontId="43" fillId="2" borderId="13" xfId="2" applyFont="1" applyFill="1" applyBorder="1" applyAlignment="1">
      <alignment horizontal="center" vertical="center" wrapText="1"/>
    </xf>
    <xf numFmtId="0" fontId="43" fillId="2" borderId="15" xfId="2" applyFont="1" applyFill="1" applyBorder="1" applyAlignment="1">
      <alignment horizontal="center" vertical="center" wrapText="1"/>
    </xf>
    <xf numFmtId="0" fontId="39" fillId="7" borderId="1" xfId="2" applyFont="1" applyFill="1" applyBorder="1" applyAlignment="1" applyProtection="1">
      <alignment horizontal="left" vertical="top"/>
      <protection locked="0"/>
    </xf>
    <xf numFmtId="0" fontId="39" fillId="7" borderId="14" xfId="2" applyFont="1" applyFill="1" applyBorder="1" applyAlignment="1" applyProtection="1">
      <alignment horizontal="left" vertical="top"/>
      <protection locked="0"/>
    </xf>
    <xf numFmtId="0" fontId="39" fillId="7" borderId="16" xfId="2" applyFont="1" applyFill="1" applyBorder="1" applyAlignment="1" applyProtection="1">
      <alignment horizontal="left" vertical="top"/>
      <protection locked="0"/>
    </xf>
    <xf numFmtId="0" fontId="39" fillId="7" borderId="27" xfId="2" applyFont="1" applyFill="1" applyBorder="1" applyAlignment="1" applyProtection="1">
      <alignment horizontal="left" vertical="top"/>
      <protection locked="0"/>
    </xf>
    <xf numFmtId="0" fontId="43" fillId="0" borderId="0" xfId="2" applyFont="1" applyAlignment="1">
      <alignment horizontal="left" vertical="top"/>
    </xf>
    <xf numFmtId="0" fontId="43" fillId="0" borderId="47" xfId="2" applyFont="1" applyBorder="1" applyAlignment="1">
      <alignment horizontal="left" vertical="top"/>
    </xf>
    <xf numFmtId="0" fontId="39" fillId="0" borderId="0" xfId="2" applyFont="1" applyAlignment="1">
      <alignment horizontal="center" vertical="center"/>
    </xf>
    <xf numFmtId="0" fontId="39" fillId="0" borderId="18" xfId="2" applyFont="1" applyBorder="1" applyAlignment="1">
      <alignment horizontal="center" vertical="center"/>
    </xf>
    <xf numFmtId="0" fontId="39" fillId="0" borderId="0" xfId="2" applyFont="1" applyAlignment="1">
      <alignment horizontal="left" vertical="center" wrapText="1"/>
    </xf>
    <xf numFmtId="0" fontId="39" fillId="0" borderId="18" xfId="2" applyFont="1" applyBorder="1" applyAlignment="1">
      <alignment horizontal="left" vertical="center" wrapText="1"/>
    </xf>
    <xf numFmtId="0" fontId="39" fillId="0" borderId="69" xfId="2" applyFont="1" applyBorder="1" applyAlignment="1">
      <alignment horizontal="left" vertical="center" wrapText="1"/>
    </xf>
    <xf numFmtId="0" fontId="39" fillId="0" borderId="70" xfId="2" applyFont="1" applyBorder="1" applyAlignment="1">
      <alignment horizontal="left" vertical="center" wrapText="1"/>
    </xf>
    <xf numFmtId="0" fontId="39" fillId="7" borderId="23" xfId="2" applyFont="1" applyFill="1" applyBorder="1" applyAlignment="1" applyProtection="1">
      <alignment horizontal="center" vertical="center" shrinkToFit="1"/>
      <protection locked="0"/>
    </xf>
    <xf numFmtId="0" fontId="39" fillId="7" borderId="42" xfId="2" applyFont="1" applyFill="1" applyBorder="1" applyAlignment="1" applyProtection="1">
      <alignment horizontal="center" vertical="center" shrinkToFit="1"/>
      <protection locked="0"/>
    </xf>
    <xf numFmtId="0" fontId="39" fillId="7" borderId="74" xfId="2" applyFont="1" applyFill="1" applyBorder="1" applyAlignment="1" applyProtection="1">
      <alignment horizontal="center" vertical="center" shrinkToFit="1"/>
      <protection locked="0"/>
    </xf>
    <xf numFmtId="184" fontId="39" fillId="7" borderId="72" xfId="2" applyNumberFormat="1" applyFont="1" applyFill="1" applyBorder="1" applyAlignment="1" applyProtection="1">
      <alignment horizontal="center" vertical="center" wrapText="1"/>
    </xf>
    <xf numFmtId="184" fontId="39" fillId="7" borderId="73" xfId="2" applyNumberFormat="1" applyFont="1" applyFill="1" applyBorder="1" applyAlignment="1" applyProtection="1">
      <alignment horizontal="center" vertical="center" wrapText="1"/>
    </xf>
    <xf numFmtId="0" fontId="39" fillId="7" borderId="28" xfId="2" applyFont="1" applyFill="1" applyBorder="1" applyAlignment="1" applyProtection="1">
      <alignment horizontal="left" vertical="top"/>
      <protection locked="0"/>
    </xf>
    <xf numFmtId="0" fontId="39" fillId="7" borderId="29" xfId="2" applyFont="1" applyFill="1" applyBorder="1" applyAlignment="1" applyProtection="1">
      <alignment horizontal="left" vertical="top"/>
      <protection locked="0"/>
    </xf>
    <xf numFmtId="0" fontId="39" fillId="7" borderId="46" xfId="2" applyFont="1" applyFill="1" applyBorder="1" applyAlignment="1" applyProtection="1">
      <alignment horizontal="left" vertical="top"/>
      <protection locked="0"/>
    </xf>
    <xf numFmtId="0" fontId="39" fillId="7" borderId="47" xfId="2" applyFont="1" applyFill="1" applyBorder="1" applyAlignment="1" applyProtection="1">
      <alignment horizontal="left" vertical="top"/>
      <protection locked="0"/>
    </xf>
    <xf numFmtId="0" fontId="39" fillId="7" borderId="0" xfId="2" applyFont="1" applyFill="1" applyAlignment="1" applyProtection="1">
      <alignment horizontal="left" vertical="top"/>
      <protection locked="0"/>
    </xf>
    <xf numFmtId="0" fontId="39" fillId="7" borderId="76" xfId="2" applyFont="1" applyFill="1" applyBorder="1" applyAlignment="1" applyProtection="1">
      <alignment horizontal="left" vertical="top"/>
      <protection locked="0"/>
    </xf>
    <xf numFmtId="0" fontId="39" fillId="7" borderId="31" xfId="2" applyFont="1" applyFill="1" applyBorder="1" applyAlignment="1" applyProtection="1">
      <alignment horizontal="left" vertical="top"/>
      <protection locked="0"/>
    </xf>
    <xf numFmtId="0" fontId="39" fillId="7" borderId="18" xfId="2" applyFont="1" applyFill="1" applyBorder="1" applyAlignment="1" applyProtection="1">
      <alignment horizontal="left" vertical="top"/>
      <protection locked="0"/>
    </xf>
    <xf numFmtId="0" fontId="39" fillId="7" borderId="48" xfId="2" applyFont="1" applyFill="1" applyBorder="1" applyAlignment="1" applyProtection="1">
      <alignment horizontal="left" vertical="top"/>
      <protection locked="0"/>
    </xf>
    <xf numFmtId="0" fontId="43" fillId="2" borderId="10" xfId="2" applyFont="1" applyFill="1" applyBorder="1" applyAlignment="1">
      <alignment horizontal="center" vertical="center" wrapText="1"/>
    </xf>
    <xf numFmtId="0" fontId="39" fillId="7" borderId="11" xfId="2" applyFont="1" applyFill="1" applyBorder="1" applyAlignment="1" applyProtection="1">
      <alignment horizontal="left" vertical="top"/>
      <protection locked="0"/>
    </xf>
    <xf numFmtId="0" fontId="39" fillId="7" borderId="12" xfId="2" applyFont="1" applyFill="1" applyBorder="1" applyAlignment="1" applyProtection="1">
      <alignment horizontal="left" vertical="top"/>
      <protection locked="0"/>
    </xf>
    <xf numFmtId="0" fontId="42" fillId="0" borderId="77" xfId="2" applyFont="1" applyBorder="1" applyAlignment="1">
      <alignment horizontal="left" vertical="center" wrapText="1"/>
    </xf>
    <xf numFmtId="0" fontId="42" fillId="0" borderId="72" xfId="2" applyFont="1" applyBorder="1" applyAlignment="1">
      <alignment horizontal="left" vertical="center" wrapText="1"/>
    </xf>
    <xf numFmtId="0" fontId="42" fillId="0" borderId="78" xfId="2" applyFont="1" applyBorder="1" applyAlignment="1">
      <alignment horizontal="left" vertical="center" wrapText="1"/>
    </xf>
    <xf numFmtId="0" fontId="42" fillId="0" borderId="79" xfId="2" applyFont="1" applyBorder="1" applyAlignment="1">
      <alignment horizontal="left" vertical="center" wrapText="1"/>
    </xf>
    <xf numFmtId="0" fontId="39" fillId="0" borderId="20" xfId="2" applyFont="1" applyBorder="1" applyAlignment="1">
      <alignment horizontal="left" vertical="center" wrapText="1"/>
    </xf>
    <xf numFmtId="0" fontId="39" fillId="0" borderId="21" xfId="2" applyFont="1" applyBorder="1" applyAlignment="1">
      <alignment horizontal="left" vertical="center" wrapText="1"/>
    </xf>
    <xf numFmtId="0" fontId="43" fillId="0" borderId="1" xfId="2" applyFont="1" applyBorder="1" applyAlignment="1">
      <alignment horizontal="left" vertical="center" wrapText="1"/>
    </xf>
    <xf numFmtId="0" fontId="43" fillId="0" borderId="14" xfId="2" applyFont="1" applyBorder="1" applyAlignment="1">
      <alignment horizontal="left" vertical="center" wrapText="1"/>
    </xf>
    <xf numFmtId="0" fontId="43" fillId="0" borderId="16" xfId="2" applyFont="1" applyBorder="1" applyAlignment="1">
      <alignment horizontal="left" vertical="center" wrapText="1"/>
    </xf>
    <xf numFmtId="0" fontId="43" fillId="0" borderId="27" xfId="2" applyFont="1" applyBorder="1" applyAlignment="1">
      <alignment horizontal="left" vertical="center" wrapText="1"/>
    </xf>
    <xf numFmtId="0" fontId="41" fillId="0" borderId="0" xfId="2" applyFont="1" applyAlignment="1">
      <alignment horizontal="left" vertical="center" wrapText="1"/>
    </xf>
    <xf numFmtId="0" fontId="39" fillId="0" borderId="50" xfId="2" applyFont="1" applyBorder="1" applyAlignment="1">
      <alignment horizontal="left" vertical="center" wrapText="1"/>
    </xf>
    <xf numFmtId="0" fontId="39" fillId="0" borderId="51" xfId="2" applyFont="1" applyBorder="1" applyAlignment="1">
      <alignment horizontal="left" vertical="center" wrapText="1"/>
    </xf>
    <xf numFmtId="0" fontId="39" fillId="0" borderId="9" xfId="2" applyFont="1" applyBorder="1" applyAlignment="1">
      <alignment horizontal="left" vertical="center" wrapText="1"/>
    </xf>
    <xf numFmtId="49" fontId="43" fillId="0" borderId="1" xfId="2" applyNumberFormat="1" applyFont="1" applyBorder="1" applyAlignment="1">
      <alignment horizontal="center" vertical="center" wrapText="1"/>
    </xf>
    <xf numFmtId="0" fontId="45" fillId="0" borderId="0" xfId="2" applyFont="1" applyAlignment="1">
      <alignment horizontal="left" vertical="center"/>
    </xf>
    <xf numFmtId="0" fontId="43" fillId="0" borderId="11" xfId="2" applyFont="1" applyBorder="1" applyAlignment="1">
      <alignment horizontal="left" vertical="center" wrapText="1"/>
    </xf>
    <xf numFmtId="0" fontId="43" fillId="0" borderId="12" xfId="2" applyFont="1" applyBorder="1" applyAlignment="1">
      <alignment horizontal="left" vertical="center" wrapText="1"/>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1" xfId="0" applyBorder="1" applyAlignment="1">
      <alignment horizontal="left" vertical="center"/>
    </xf>
    <xf numFmtId="0" fontId="0" fillId="0" borderId="1"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cellXfs>
  <cellStyles count="4">
    <cellStyle name="通貨 2" xfId="3" xr:uid="{00000000-0005-0000-0000-000000000000}"/>
    <cellStyle name="標準" xfId="0" builtinId="0"/>
    <cellStyle name="標準 2" xfId="2" xr:uid="{00000000-0005-0000-0000-000002000000}"/>
    <cellStyle name="標準 2 2" xfId="1" xr:uid="{00000000-0005-0000-0000-000003000000}"/>
  </cellStyles>
  <dxfs count="24">
    <dxf>
      <fill>
        <patternFill>
          <bgColor rgb="FFFF0000"/>
        </patternFill>
      </fill>
    </dxf>
    <dxf>
      <font>
        <color rgb="FFFF0000"/>
      </font>
      <fill>
        <patternFill>
          <bgColor rgb="FFFFFF00"/>
        </patternFill>
      </fill>
    </dxf>
    <dxf>
      <fill>
        <patternFill>
          <bgColor theme="8" tint="0.79998168889431442"/>
        </patternFill>
      </fill>
    </dxf>
    <dxf>
      <font>
        <color rgb="FFFF0000"/>
      </font>
      <fill>
        <patternFill>
          <fgColor auto="1"/>
          <bgColor rgb="FFFFFF00"/>
        </patternFill>
      </fill>
    </dxf>
    <dxf>
      <fill>
        <patternFill>
          <bgColor rgb="FFFFFF00"/>
        </patternFill>
      </fill>
      <border>
        <left style="thin">
          <color auto="1"/>
        </left>
        <right style="thin">
          <color auto="1"/>
        </right>
        <top style="thin">
          <color auto="1"/>
        </top>
        <bottom style="thin">
          <color auto="1"/>
        </bottom>
        <vertical/>
        <horizontal/>
      </border>
    </dxf>
    <dxf>
      <fill>
        <patternFill>
          <bgColor rgb="FFFFC000"/>
        </patternFill>
      </fill>
    </dxf>
    <dxf>
      <fill>
        <patternFill>
          <bgColor rgb="FFFF0000"/>
        </patternFill>
      </fill>
    </dxf>
    <dxf>
      <fill>
        <patternFill>
          <bgColor rgb="FFFF0000"/>
        </patternFill>
      </fill>
    </dxf>
    <dxf>
      <fill>
        <patternFill>
          <bgColor rgb="FFFF0000"/>
        </patternFill>
      </fill>
    </dxf>
    <dxf>
      <font>
        <color rgb="FFFF0000"/>
      </font>
    </dxf>
    <dxf>
      <fill>
        <patternFill>
          <bgColor rgb="FFFFFF00"/>
        </patternFill>
      </fill>
    </dxf>
    <dxf>
      <fill>
        <patternFill>
          <bgColor rgb="FFFF0000"/>
        </patternFill>
      </fill>
    </dxf>
    <dxf>
      <font>
        <color auto="1"/>
      </font>
      <fill>
        <patternFill>
          <bgColor theme="7" tint="0.79998168889431442"/>
        </patternFill>
      </fill>
      <border>
        <left style="thin">
          <color auto="1"/>
        </left>
        <right style="thin">
          <color auto="1"/>
        </right>
        <top style="thin">
          <color auto="1"/>
        </top>
        <bottom style="thin">
          <color auto="1"/>
        </bottom>
        <vertical/>
        <horizontal/>
      </border>
    </dxf>
    <dxf>
      <fill>
        <patternFill>
          <bgColor theme="7" tint="0.79998168889431442"/>
        </patternFill>
      </fill>
    </dxf>
    <dxf>
      <fill>
        <patternFill>
          <bgColor theme="7" tint="0.79998168889431442"/>
        </patternFill>
      </fill>
    </dxf>
    <dxf>
      <fill>
        <patternFill>
          <bgColor theme="7" tint="0.79998168889431442"/>
        </patternFill>
      </fill>
    </dxf>
    <dxf>
      <font>
        <color rgb="FFFF0000"/>
      </font>
    </dxf>
    <dxf>
      <fill>
        <patternFill>
          <bgColor rgb="FFFF0000"/>
        </patternFill>
      </fill>
    </dxf>
    <dxf>
      <fill>
        <patternFill>
          <bgColor rgb="FFFF0000"/>
        </patternFill>
      </fill>
    </dxf>
    <dxf>
      <fill>
        <patternFill>
          <bgColor rgb="FFFFFF00"/>
        </patternFill>
      </fill>
    </dxf>
    <dxf>
      <fill>
        <patternFill>
          <bgColor theme="8" tint="0.39994506668294322"/>
        </patternFill>
      </fill>
    </dxf>
    <dxf>
      <fill>
        <patternFill>
          <bgColor rgb="FFFFFF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104775</xdr:colOff>
      <xdr:row>3</xdr:row>
      <xdr:rowOff>152399</xdr:rowOff>
    </xdr:from>
    <xdr:to>
      <xdr:col>18</xdr:col>
      <xdr:colOff>304800</xdr:colOff>
      <xdr:row>8</xdr:row>
      <xdr:rowOff>19050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7181850" y="723899"/>
          <a:ext cx="3762375" cy="742951"/>
        </a:xfrm>
        <a:prstGeom prst="rect">
          <a:avLst/>
        </a:prstGeom>
        <a:solidFill>
          <a:srgbClr val="FFFF00"/>
        </a:solidFill>
        <a:ln>
          <a:solidFill>
            <a:schemeClr val="accent3">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latin typeface="BIZ UDPゴシック" panose="020B0400000000000000" pitchFamily="50" charset="-128"/>
              <a:ea typeface="BIZ UDPゴシック" panose="020B0400000000000000" pitchFamily="50" charset="-128"/>
            </a:rPr>
            <a:t>可能な範囲で見積をとり、見積書を別途送付お願いします。</a:t>
          </a:r>
          <a:endParaRPr kumimoji="1" lang="en-US" altLang="ja-JP" sz="11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twoCellAnchor>
    <xdr:from>
      <xdr:col>17</xdr:col>
      <xdr:colOff>352425</xdr:colOff>
      <xdr:row>28</xdr:row>
      <xdr:rowOff>104775</xdr:rowOff>
    </xdr:from>
    <xdr:to>
      <xdr:col>17</xdr:col>
      <xdr:colOff>3019425</xdr:colOff>
      <xdr:row>32</xdr:row>
      <xdr:rowOff>28575</xdr:rowOff>
    </xdr:to>
    <xdr:sp macro="" textlink="">
      <xdr:nvSpPr>
        <xdr:cNvPr id="3" name="吹き出し: 角を丸めた四角形 2">
          <a:extLst>
            <a:ext uri="{FF2B5EF4-FFF2-40B4-BE49-F238E27FC236}">
              <a16:creationId xmlns:a16="http://schemas.microsoft.com/office/drawing/2014/main" id="{B6AE9E06-AFD2-9D8F-A89C-88CD49080A7A}"/>
            </a:ext>
          </a:extLst>
        </xdr:cNvPr>
        <xdr:cNvSpPr/>
      </xdr:nvSpPr>
      <xdr:spPr>
        <a:xfrm>
          <a:off x="7753350" y="5667375"/>
          <a:ext cx="2667000" cy="685800"/>
        </a:xfrm>
        <a:prstGeom prst="wedgeRoundRectCallout">
          <a:avLst>
            <a:gd name="adj1" fmla="val -73399"/>
            <a:gd name="adj2" fmla="val 107993"/>
            <a:gd name="adj3" fmla="val 1666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項目が足りない場合は</a:t>
          </a:r>
          <a:r>
            <a:rPr kumimoji="1" lang="en-US" altLang="ja-JP" sz="1100"/>
            <a:t>36</a:t>
          </a:r>
          <a:r>
            <a:rPr kumimoji="1" lang="ja-JP" altLang="en-US" sz="1100"/>
            <a:t>行目～</a:t>
          </a:r>
          <a:r>
            <a:rPr kumimoji="1" lang="en-US" altLang="ja-JP" sz="1100"/>
            <a:t>63</a:t>
          </a:r>
          <a:r>
            <a:rPr kumimoji="1" lang="ja-JP" altLang="en-US" sz="1100"/>
            <a:t>行目を再表示してください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Q113"/>
  <sheetViews>
    <sheetView showGridLines="0" tabSelected="1" view="pageBreakPreview" zoomScaleNormal="100" zoomScaleSheetLayoutView="100" workbookViewId="0">
      <selection activeCell="AE3" sqref="AE3:AH3"/>
    </sheetView>
  </sheetViews>
  <sheetFormatPr defaultRowHeight="18.75"/>
  <cols>
    <col min="1" max="39" width="2.625" customWidth="1"/>
    <col min="40" max="43" width="9" hidden="1" customWidth="1"/>
    <col min="44" max="44" width="0" hidden="1" customWidth="1"/>
  </cols>
  <sheetData>
    <row r="1" spans="1:42" ht="15" customHeight="1">
      <c r="A1" t="s">
        <v>95</v>
      </c>
    </row>
    <row r="2" spans="1:42" ht="15" customHeight="1">
      <c r="A2" s="131" t="s">
        <v>105</v>
      </c>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row>
    <row r="3" spans="1:42" ht="15.95" customHeight="1">
      <c r="A3" s="143" t="s">
        <v>98</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c r="AC3" s="143"/>
      <c r="AD3" s="143"/>
      <c r="AE3" s="145" t="s">
        <v>32</v>
      </c>
      <c r="AF3" s="145"/>
      <c r="AG3" s="145"/>
      <c r="AH3" s="145"/>
      <c r="AO3" t="s">
        <v>32</v>
      </c>
      <c r="AP3" t="s">
        <v>32</v>
      </c>
    </row>
    <row r="4" spans="1:42" ht="15.95" customHeight="1">
      <c r="A4" s="140" t="s">
        <v>96</v>
      </c>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2"/>
      <c r="AE4" s="152" t="s">
        <v>32</v>
      </c>
      <c r="AF4" s="145"/>
      <c r="AG4" s="145"/>
      <c r="AH4" s="145"/>
      <c r="AO4" t="s">
        <v>103</v>
      </c>
      <c r="AP4" t="s">
        <v>106</v>
      </c>
    </row>
    <row r="5" spans="1:42" ht="15.95" customHeight="1">
      <c r="A5" s="146" t="s">
        <v>99</v>
      </c>
      <c r="B5" s="147"/>
      <c r="C5" s="147"/>
      <c r="D5" s="147"/>
      <c r="E5" s="147"/>
      <c r="F5" s="147"/>
      <c r="G5" s="147"/>
      <c r="H5" s="147"/>
      <c r="I5" s="147"/>
      <c r="J5" s="147"/>
      <c r="K5" s="147"/>
      <c r="L5" s="147"/>
      <c r="M5" s="147"/>
      <c r="N5" s="147"/>
      <c r="O5" s="147"/>
      <c r="P5" s="147"/>
      <c r="Q5" s="147"/>
      <c r="R5" s="147"/>
      <c r="S5" s="147"/>
      <c r="T5" s="147"/>
      <c r="U5" s="147"/>
      <c r="V5" s="147"/>
      <c r="W5" s="147"/>
      <c r="X5" s="147"/>
      <c r="Y5" s="147"/>
      <c r="Z5" s="147"/>
      <c r="AA5" s="147"/>
      <c r="AB5" s="147"/>
      <c r="AC5" s="147"/>
      <c r="AD5" s="148"/>
      <c r="AE5" s="152"/>
      <c r="AF5" s="145"/>
      <c r="AG5" s="145"/>
      <c r="AH5" s="145"/>
      <c r="AO5" t="s">
        <v>104</v>
      </c>
      <c r="AP5" t="s">
        <v>107</v>
      </c>
    </row>
    <row r="6" spans="1:42" ht="15.95" customHeight="1">
      <c r="A6" s="149"/>
      <c r="B6" s="150"/>
      <c r="C6" s="150"/>
      <c r="D6" s="150"/>
      <c r="E6" s="150"/>
      <c r="F6" s="150"/>
      <c r="G6" s="150"/>
      <c r="H6" s="150"/>
      <c r="I6" s="150"/>
      <c r="J6" s="150"/>
      <c r="K6" s="150"/>
      <c r="L6" s="150"/>
      <c r="M6" s="150"/>
      <c r="N6" s="150"/>
      <c r="O6" s="150"/>
      <c r="P6" s="150"/>
      <c r="Q6" s="150"/>
      <c r="R6" s="150"/>
      <c r="S6" s="150"/>
      <c r="T6" s="150"/>
      <c r="U6" s="150"/>
      <c r="V6" s="150"/>
      <c r="W6" s="150"/>
      <c r="X6" s="150"/>
      <c r="Y6" s="150"/>
      <c r="Z6" s="150"/>
      <c r="AA6" s="150"/>
      <c r="AB6" s="150"/>
      <c r="AC6" s="150"/>
      <c r="AD6" s="151"/>
      <c r="AE6" s="152"/>
      <c r="AF6" s="145"/>
      <c r="AG6" s="145"/>
      <c r="AH6" s="145"/>
    </row>
    <row r="7" spans="1:42" ht="15.95" customHeight="1">
      <c r="A7" s="137" t="s">
        <v>216</v>
      </c>
      <c r="B7" s="138"/>
      <c r="C7" s="138"/>
      <c r="D7" s="138"/>
      <c r="E7" s="138"/>
      <c r="F7" s="138"/>
      <c r="G7" s="138"/>
      <c r="H7" s="138"/>
      <c r="I7" s="138"/>
      <c r="J7" s="138"/>
      <c r="K7" s="138"/>
      <c r="L7" s="138"/>
      <c r="M7" s="138"/>
      <c r="N7" s="138"/>
      <c r="O7" s="138"/>
      <c r="P7" s="138"/>
      <c r="Q7" s="138"/>
      <c r="R7" s="138"/>
      <c r="S7" s="138"/>
      <c r="T7" s="138"/>
      <c r="U7" s="138"/>
      <c r="V7" s="138"/>
      <c r="W7" s="138"/>
      <c r="X7" s="138"/>
      <c r="Y7" s="138"/>
      <c r="Z7" s="138"/>
      <c r="AA7" s="138"/>
      <c r="AB7" s="138"/>
      <c r="AC7" s="138"/>
      <c r="AD7" s="138"/>
      <c r="AE7" s="145" t="s">
        <v>32</v>
      </c>
      <c r="AF7" s="145"/>
      <c r="AG7" s="145"/>
      <c r="AH7" s="145"/>
    </row>
    <row r="8" spans="1:42" ht="15.95" customHeight="1">
      <c r="A8" s="139"/>
      <c r="B8" s="139"/>
      <c r="C8" s="139"/>
      <c r="D8" s="139"/>
      <c r="E8" s="139"/>
      <c r="F8" s="139"/>
      <c r="G8" s="139"/>
      <c r="H8" s="139"/>
      <c r="I8" s="139"/>
      <c r="J8" s="139"/>
      <c r="K8" s="139"/>
      <c r="L8" s="139"/>
      <c r="M8" s="139"/>
      <c r="N8" s="139"/>
      <c r="O8" s="139"/>
      <c r="P8" s="139"/>
      <c r="Q8" s="139"/>
      <c r="R8" s="139"/>
      <c r="S8" s="139"/>
      <c r="T8" s="139"/>
      <c r="U8" s="139"/>
      <c r="V8" s="139"/>
      <c r="W8" s="139"/>
      <c r="X8" s="139"/>
      <c r="Y8" s="139"/>
      <c r="Z8" s="139"/>
      <c r="AA8" s="139"/>
      <c r="AB8" s="139"/>
      <c r="AC8" s="139"/>
      <c r="AD8" s="139"/>
      <c r="AE8" s="145"/>
      <c r="AF8" s="145"/>
      <c r="AG8" s="145"/>
      <c r="AH8" s="145"/>
    </row>
    <row r="9" spans="1:42" ht="15.95" customHeight="1">
      <c r="A9" s="144" t="s">
        <v>97</v>
      </c>
      <c r="B9" s="144"/>
      <c r="C9" s="144"/>
      <c r="D9" s="144"/>
      <c r="E9" s="144"/>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5" t="s">
        <v>32</v>
      </c>
      <c r="AF9" s="145"/>
      <c r="AG9" s="145"/>
      <c r="AH9" s="145"/>
    </row>
    <row r="10" spans="1:42" ht="15.95" customHeight="1">
      <c r="A10" s="144"/>
      <c r="B10" s="144"/>
      <c r="C10" s="144"/>
      <c r="D10" s="144"/>
      <c r="E10" s="144"/>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5"/>
      <c r="AF10" s="145"/>
      <c r="AG10" s="145"/>
      <c r="AH10" s="145"/>
    </row>
    <row r="11" spans="1:42" ht="15.95" customHeight="1">
      <c r="A11" s="154" t="s">
        <v>119</v>
      </c>
      <c r="B11" s="155"/>
      <c r="C11" s="155"/>
      <c r="D11" s="155"/>
      <c r="E11" s="155"/>
      <c r="F11" s="155"/>
      <c r="G11" s="155"/>
      <c r="H11" s="155"/>
      <c r="I11" s="155"/>
      <c r="J11" s="155"/>
      <c r="K11" s="155"/>
      <c r="L11" s="155"/>
      <c r="M11" s="155"/>
      <c r="N11" s="155"/>
      <c r="O11" s="155"/>
      <c r="P11" s="155"/>
      <c r="Q11" s="155"/>
      <c r="R11" s="155"/>
      <c r="S11" s="155"/>
      <c r="T11" s="155"/>
      <c r="U11" s="155"/>
      <c r="V11" s="155"/>
      <c r="W11" s="155"/>
      <c r="X11" s="155"/>
      <c r="Y11" s="155"/>
      <c r="Z11" s="155"/>
      <c r="AA11" s="155"/>
      <c r="AB11" s="155"/>
      <c r="AC11" s="155"/>
      <c r="AD11" s="156"/>
      <c r="AE11" s="157" t="s">
        <v>32</v>
      </c>
      <c r="AF11" s="158"/>
      <c r="AG11" s="158"/>
      <c r="AH11" s="159"/>
    </row>
    <row r="12" spans="1:42" ht="15.95" customHeight="1">
      <c r="A12" s="149"/>
      <c r="B12" s="150"/>
      <c r="C12" s="150"/>
      <c r="D12" s="150"/>
      <c r="E12" s="150"/>
      <c r="F12" s="150"/>
      <c r="G12" s="150"/>
      <c r="H12" s="150"/>
      <c r="I12" s="150"/>
      <c r="J12" s="150"/>
      <c r="K12" s="150"/>
      <c r="L12" s="150"/>
      <c r="M12" s="150"/>
      <c r="N12" s="150"/>
      <c r="O12" s="150"/>
      <c r="P12" s="150"/>
      <c r="Q12" s="150"/>
      <c r="R12" s="150"/>
      <c r="S12" s="150"/>
      <c r="T12" s="150"/>
      <c r="U12" s="150"/>
      <c r="V12" s="150"/>
      <c r="W12" s="150"/>
      <c r="X12" s="150"/>
      <c r="Y12" s="150"/>
      <c r="Z12" s="150"/>
      <c r="AA12" s="150"/>
      <c r="AB12" s="150"/>
      <c r="AC12" s="150"/>
      <c r="AD12" s="151"/>
      <c r="AE12" s="160"/>
      <c r="AF12" s="161"/>
      <c r="AG12" s="161"/>
      <c r="AH12" s="162"/>
    </row>
    <row r="13" spans="1:42" ht="15.95" customHeight="1">
      <c r="A13" s="163" t="s">
        <v>118</v>
      </c>
      <c r="B13" s="163"/>
      <c r="C13" s="163"/>
      <c r="D13" s="163"/>
      <c r="E13" s="163"/>
      <c r="F13" s="163"/>
      <c r="G13" s="163"/>
      <c r="H13" s="163"/>
      <c r="I13" s="163"/>
      <c r="J13" s="163"/>
      <c r="K13" s="163"/>
      <c r="L13" s="163"/>
      <c r="M13" s="163"/>
      <c r="N13" s="163"/>
      <c r="O13" s="163"/>
      <c r="P13" s="163"/>
      <c r="Q13" s="163"/>
      <c r="R13" s="163"/>
      <c r="S13" s="163"/>
      <c r="T13" s="163"/>
      <c r="U13" s="163"/>
      <c r="V13" s="163"/>
      <c r="W13" s="163"/>
      <c r="X13" s="163"/>
      <c r="Y13" s="163"/>
      <c r="Z13" s="163"/>
      <c r="AA13" s="163"/>
      <c r="AB13" s="163"/>
      <c r="AC13" s="163"/>
      <c r="AD13" s="163"/>
      <c r="AE13" s="145" t="s">
        <v>32</v>
      </c>
      <c r="AF13" s="145"/>
      <c r="AG13" s="145"/>
      <c r="AH13" s="145"/>
    </row>
    <row r="14" spans="1:42" ht="15.95" customHeight="1">
      <c r="A14" s="163"/>
      <c r="B14" s="163"/>
      <c r="C14" s="163"/>
      <c r="D14" s="163"/>
      <c r="E14" s="163"/>
      <c r="F14" s="163"/>
      <c r="G14" s="163"/>
      <c r="H14" s="163"/>
      <c r="I14" s="163"/>
      <c r="J14" s="163"/>
      <c r="K14" s="163"/>
      <c r="L14" s="163"/>
      <c r="M14" s="163"/>
      <c r="N14" s="163"/>
      <c r="O14" s="163"/>
      <c r="P14" s="163"/>
      <c r="Q14" s="163"/>
      <c r="R14" s="163"/>
      <c r="S14" s="163"/>
      <c r="T14" s="163"/>
      <c r="U14" s="163"/>
      <c r="V14" s="163"/>
      <c r="W14" s="163"/>
      <c r="X14" s="163"/>
      <c r="Y14" s="163"/>
      <c r="Z14" s="163"/>
      <c r="AA14" s="163"/>
      <c r="AB14" s="163"/>
      <c r="AC14" s="163"/>
      <c r="AD14" s="163"/>
      <c r="AE14" s="145"/>
      <c r="AF14" s="145"/>
      <c r="AG14" s="145"/>
      <c r="AH14" s="145"/>
    </row>
    <row r="15" spans="1:42" ht="15.95" customHeight="1">
      <c r="A15" s="163"/>
      <c r="B15" s="163"/>
      <c r="C15" s="163"/>
      <c r="D15" s="163"/>
      <c r="E15" s="163"/>
      <c r="F15" s="163"/>
      <c r="G15" s="163"/>
      <c r="H15" s="163"/>
      <c r="I15" s="163"/>
      <c r="J15" s="163"/>
      <c r="K15" s="163"/>
      <c r="L15" s="163"/>
      <c r="M15" s="163"/>
      <c r="N15" s="163"/>
      <c r="O15" s="163"/>
      <c r="P15" s="163"/>
      <c r="Q15" s="163"/>
      <c r="R15" s="163"/>
      <c r="S15" s="163"/>
      <c r="T15" s="163"/>
      <c r="U15" s="163"/>
      <c r="V15" s="163"/>
      <c r="W15" s="163"/>
      <c r="X15" s="163"/>
      <c r="Y15" s="163"/>
      <c r="Z15" s="163"/>
      <c r="AA15" s="163"/>
      <c r="AB15" s="163"/>
      <c r="AC15" s="163"/>
      <c r="AD15" s="163"/>
      <c r="AE15" s="145"/>
      <c r="AF15" s="145"/>
      <c r="AG15" s="145"/>
      <c r="AH15" s="145"/>
    </row>
    <row r="16" spans="1:42" ht="15.95" customHeight="1">
      <c r="A16" s="163"/>
      <c r="B16" s="163"/>
      <c r="C16" s="163"/>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163"/>
      <c r="AB16" s="163"/>
      <c r="AC16" s="163"/>
      <c r="AD16" s="163"/>
      <c r="AE16" s="145"/>
      <c r="AF16" s="145"/>
      <c r="AG16" s="145"/>
      <c r="AH16" s="145"/>
    </row>
    <row r="17" spans="1:34" ht="15" customHeight="1">
      <c r="A17" s="153" t="s">
        <v>108</v>
      </c>
      <c r="B17" s="153"/>
      <c r="C17" s="153"/>
      <c r="D17" s="153"/>
      <c r="E17" s="153"/>
      <c r="F17" s="153"/>
      <c r="G17" s="153"/>
      <c r="H17" s="153"/>
      <c r="I17" s="153"/>
      <c r="J17" s="15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3"/>
      <c r="AH17" s="153"/>
    </row>
    <row r="18" spans="1:34" ht="15" customHeight="1"/>
    <row r="19" spans="1:34" ht="15" customHeight="1">
      <c r="A19" s="165" t="s">
        <v>100</v>
      </c>
      <c r="B19" s="165"/>
      <c r="C19" s="165"/>
      <c r="D19" s="165"/>
      <c r="E19" s="165"/>
      <c r="F19" s="165"/>
      <c r="G19" s="165"/>
      <c r="H19" s="165"/>
      <c r="I19" s="165"/>
      <c r="J19" s="165"/>
      <c r="K19" s="165"/>
    </row>
    <row r="20" spans="1:34" ht="15" customHeight="1">
      <c r="A20" t="s">
        <v>101</v>
      </c>
      <c r="B20" s="132"/>
      <c r="C20" s="133"/>
      <c r="D20" s="134"/>
      <c r="E20" s="129" t="s">
        <v>102</v>
      </c>
      <c r="F20" s="128"/>
      <c r="G20" s="128"/>
      <c r="H20" s="128"/>
      <c r="I20" s="128"/>
      <c r="J20" s="128"/>
      <c r="K20" s="128"/>
      <c r="L20" s="128"/>
      <c r="M20" s="128"/>
      <c r="N20" s="128"/>
      <c r="O20" s="128"/>
      <c r="P20" s="128"/>
      <c r="Q20" s="128"/>
      <c r="R20" s="128"/>
      <c r="S20" s="128"/>
      <c r="T20" s="128"/>
      <c r="U20" s="128"/>
      <c r="V20" s="128"/>
      <c r="W20" s="128"/>
      <c r="X20" s="128"/>
      <c r="Y20" s="128"/>
      <c r="Z20" s="128"/>
      <c r="AA20" s="128"/>
      <c r="AB20" s="128"/>
      <c r="AC20" s="128"/>
      <c r="AD20" s="128"/>
      <c r="AE20" s="128"/>
      <c r="AF20" s="128"/>
      <c r="AG20" s="128"/>
      <c r="AH20" s="128"/>
    </row>
    <row r="21" spans="1:34" ht="15" customHeight="1">
      <c r="A21" s="136" t="s">
        <v>101</v>
      </c>
      <c r="B21" s="135" t="s">
        <v>313</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row>
    <row r="22" spans="1:34" ht="23.25" customHeight="1">
      <c r="A22" s="136"/>
      <c r="B22" s="135"/>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row>
    <row r="23" spans="1:34" ht="15" customHeight="1">
      <c r="A23" s="8" t="s">
        <v>110</v>
      </c>
      <c r="B23" s="135" t="s">
        <v>171</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row>
    <row r="24" spans="1:34" ht="15" customHeight="1">
      <c r="A24" s="8" t="s">
        <v>110</v>
      </c>
      <c r="B24" s="128" t="s">
        <v>113</v>
      </c>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8"/>
      <c r="AE24" s="128"/>
      <c r="AF24" s="128"/>
      <c r="AG24" s="128"/>
      <c r="AH24" s="128"/>
    </row>
    <row r="25" spans="1:34" ht="15" customHeight="1">
      <c r="A25" s="8"/>
      <c r="B25" s="128" t="s">
        <v>114</v>
      </c>
      <c r="C25" s="128"/>
      <c r="D25" s="128"/>
      <c r="E25" s="128"/>
      <c r="F25" s="128"/>
      <c r="G25" s="128"/>
      <c r="H25" s="128"/>
      <c r="I25" s="128"/>
      <c r="J25" s="128"/>
      <c r="K25" s="128"/>
      <c r="L25" s="128"/>
      <c r="M25" s="128"/>
      <c r="N25" s="128"/>
      <c r="O25" s="128"/>
      <c r="P25" s="128"/>
      <c r="Q25" s="128"/>
      <c r="R25" s="128"/>
      <c r="S25" s="128"/>
      <c r="T25" s="128"/>
      <c r="U25" s="128"/>
      <c r="V25" s="128"/>
      <c r="W25" s="128"/>
      <c r="X25" s="128"/>
      <c r="Y25" s="128"/>
      <c r="Z25" s="128"/>
      <c r="AA25" s="128"/>
      <c r="AB25" s="128"/>
      <c r="AC25" s="128"/>
      <c r="AD25" s="128"/>
      <c r="AE25" s="128"/>
      <c r="AF25" s="128"/>
      <c r="AG25" s="128"/>
      <c r="AH25" s="128"/>
    </row>
    <row r="26" spans="1:34" ht="15" customHeight="1"/>
    <row r="27" spans="1:34" ht="15" customHeight="1">
      <c r="A27" s="164" t="s">
        <v>109</v>
      </c>
      <c r="B27" s="164"/>
      <c r="C27" s="164"/>
      <c r="D27" s="164"/>
      <c r="E27" s="164"/>
      <c r="F27" s="164"/>
      <c r="G27" s="164"/>
      <c r="H27" s="164"/>
      <c r="I27" s="164"/>
      <c r="J27" s="164"/>
      <c r="K27" s="164"/>
      <c r="L27" s="164"/>
    </row>
    <row r="28" spans="1:34" ht="15" customHeight="1">
      <c r="A28" t="s">
        <v>110</v>
      </c>
      <c r="B28" s="128" t="s">
        <v>111</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row>
    <row r="29" spans="1:34" ht="15" customHeight="1"/>
    <row r="30" spans="1:34" ht="15" customHeight="1">
      <c r="A30" s="165" t="s">
        <v>112</v>
      </c>
      <c r="B30" s="165"/>
      <c r="C30" s="165"/>
      <c r="D30" s="165"/>
      <c r="E30" s="165"/>
      <c r="F30" s="165"/>
      <c r="G30" s="165"/>
      <c r="H30" s="165"/>
      <c r="I30" s="165"/>
      <c r="J30" s="165"/>
      <c r="K30" s="165"/>
      <c r="L30" s="165"/>
    </row>
    <row r="31" spans="1:34" ht="15" customHeight="1">
      <c r="A31" s="130" t="s">
        <v>110</v>
      </c>
      <c r="B31" s="135" t="s">
        <v>117</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135"/>
      <c r="AD31" s="135"/>
      <c r="AE31" s="135"/>
      <c r="AF31" s="135"/>
      <c r="AG31" s="135"/>
      <c r="AH31" s="135"/>
    </row>
    <row r="32" spans="1:34" ht="15" customHeight="1">
      <c r="A32" s="130"/>
      <c r="B32" s="135"/>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row>
    <row r="33" spans="1:34" ht="15" customHeight="1">
      <c r="A33" s="130" t="s">
        <v>110</v>
      </c>
      <c r="B33" s="135" t="s">
        <v>120</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135"/>
      <c r="AD33" s="135"/>
      <c r="AE33" s="135"/>
      <c r="AF33" s="135"/>
      <c r="AG33" s="135"/>
      <c r="AH33" s="135"/>
    </row>
    <row r="34" spans="1:34" ht="15" customHeight="1">
      <c r="A34" s="130"/>
      <c r="B34" s="135"/>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135"/>
      <c r="AD34" s="135"/>
      <c r="AE34" s="135"/>
      <c r="AF34" s="135"/>
      <c r="AG34" s="135"/>
      <c r="AH34" s="135"/>
    </row>
    <row r="35" spans="1:34" ht="15" customHeight="1"/>
    <row r="36" spans="1:34" ht="15" customHeight="1">
      <c r="A36" s="165" t="s">
        <v>156</v>
      </c>
      <c r="B36" s="165"/>
      <c r="C36" s="165"/>
      <c r="D36" s="165"/>
      <c r="E36" s="165"/>
      <c r="F36" s="165"/>
      <c r="G36" s="165"/>
      <c r="H36" s="165"/>
      <c r="I36" s="165"/>
      <c r="J36" s="165"/>
      <c r="K36" s="165"/>
      <c r="L36" s="165"/>
    </row>
    <row r="37" spans="1:34" ht="15" customHeight="1">
      <c r="A37" s="128" t="s">
        <v>162</v>
      </c>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row>
    <row r="38" spans="1:34" ht="15" customHeight="1">
      <c r="A38" s="168" t="s">
        <v>160</v>
      </c>
      <c r="B38" s="168"/>
      <c r="C38" s="168"/>
      <c r="D38" s="168"/>
      <c r="E38" s="168"/>
      <c r="F38" s="168"/>
      <c r="G38" s="168"/>
      <c r="H38" s="168"/>
      <c r="I38" s="168"/>
      <c r="J38" s="168"/>
      <c r="K38" s="168"/>
      <c r="L38" s="168"/>
      <c r="M38" s="168"/>
      <c r="N38" s="168"/>
      <c r="O38" s="168"/>
      <c r="P38" s="168"/>
      <c r="Q38" s="168" t="s">
        <v>161</v>
      </c>
      <c r="R38" s="168"/>
      <c r="S38" s="168"/>
      <c r="T38" s="168"/>
    </row>
    <row r="39" spans="1:34" ht="15" customHeight="1">
      <c r="A39" s="166" t="s">
        <v>168</v>
      </c>
      <c r="B39" s="166"/>
      <c r="C39" s="166"/>
      <c r="D39" s="166"/>
      <c r="E39" s="166"/>
      <c r="F39" s="166"/>
      <c r="G39" s="166"/>
      <c r="H39" s="166"/>
      <c r="I39" s="166"/>
      <c r="J39" s="166"/>
      <c r="K39" s="166"/>
      <c r="L39" s="166"/>
      <c r="M39" s="166"/>
      <c r="N39" s="166"/>
      <c r="O39" s="166"/>
      <c r="P39" s="166"/>
      <c r="Q39" s="167" t="str">
        <f>IF(国際会議情報!M29&gt;49,"〇","")</f>
        <v/>
      </c>
      <c r="R39" s="167"/>
      <c r="S39" s="167"/>
      <c r="T39" s="167"/>
    </row>
    <row r="40" spans="1:34" ht="15" customHeight="1">
      <c r="A40" s="166" t="s">
        <v>167</v>
      </c>
      <c r="B40" s="166"/>
      <c r="C40" s="166"/>
      <c r="D40" s="166"/>
      <c r="E40" s="166"/>
      <c r="F40" s="166"/>
      <c r="G40" s="166"/>
      <c r="H40" s="166"/>
      <c r="I40" s="166"/>
      <c r="J40" s="166"/>
      <c r="K40" s="166"/>
      <c r="L40" s="166"/>
      <c r="M40" s="166"/>
      <c r="N40" s="166"/>
      <c r="O40" s="166"/>
      <c r="P40" s="166"/>
      <c r="Q40" s="167" t="str">
        <f>IF(国際会議情報!V26&gt;2,"〇","")</f>
        <v/>
      </c>
      <c r="R40" s="167"/>
      <c r="S40" s="167"/>
      <c r="T40" s="167"/>
    </row>
    <row r="41" spans="1:34" ht="15" customHeight="1">
      <c r="A41" s="166" t="s">
        <v>157</v>
      </c>
      <c r="B41" s="166"/>
      <c r="C41" s="166"/>
      <c r="D41" s="166"/>
      <c r="E41" s="166"/>
      <c r="F41" s="166"/>
      <c r="G41" s="166"/>
      <c r="H41" s="166"/>
      <c r="I41" s="166"/>
      <c r="J41" s="166"/>
      <c r="K41" s="166"/>
      <c r="L41" s="166"/>
      <c r="M41" s="166"/>
      <c r="N41" s="166"/>
      <c r="O41" s="166"/>
      <c r="P41" s="166"/>
      <c r="Q41" s="167" t="str">
        <f>IF(国際会議情報!I29&gt;1,"〇","")</f>
        <v/>
      </c>
      <c r="R41" s="167"/>
      <c r="S41" s="167"/>
      <c r="T41" s="167"/>
    </row>
    <row r="42" spans="1:34" ht="15" customHeight="1">
      <c r="A42" s="166" t="s">
        <v>163</v>
      </c>
      <c r="B42" s="166"/>
      <c r="C42" s="166"/>
      <c r="D42" s="166"/>
      <c r="E42" s="166"/>
      <c r="F42" s="166"/>
      <c r="G42" s="166"/>
      <c r="H42" s="166"/>
      <c r="I42" s="166"/>
      <c r="J42" s="166"/>
      <c r="K42" s="166"/>
      <c r="L42" s="166"/>
      <c r="M42" s="166"/>
      <c r="N42" s="166"/>
      <c r="O42" s="166"/>
      <c r="P42" s="166"/>
      <c r="Q42" s="167" t="str">
        <f>IF(申請者!AQ12=1,"〇","")</f>
        <v/>
      </c>
      <c r="R42" s="167"/>
      <c r="S42" s="167"/>
      <c r="T42" s="167"/>
    </row>
    <row r="43" spans="1:34" ht="15" customHeight="1">
      <c r="A43" s="166" t="s">
        <v>164</v>
      </c>
      <c r="B43" s="166"/>
      <c r="C43" s="166"/>
      <c r="D43" s="166"/>
      <c r="E43" s="166"/>
      <c r="F43" s="166"/>
      <c r="G43" s="166"/>
      <c r="H43" s="166"/>
      <c r="I43" s="166"/>
      <c r="J43" s="166"/>
      <c r="K43" s="166"/>
      <c r="L43" s="166"/>
      <c r="M43" s="166"/>
      <c r="N43" s="166"/>
      <c r="O43" s="166"/>
      <c r="P43" s="166"/>
      <c r="Q43" s="167" t="str">
        <f>IF(申請者!AQ13=1,"〇","")</f>
        <v/>
      </c>
      <c r="R43" s="167"/>
      <c r="S43" s="167"/>
      <c r="T43" s="167"/>
    </row>
    <row r="44" spans="1:34" ht="15" customHeight="1">
      <c r="A44" s="166" t="s">
        <v>165</v>
      </c>
      <c r="B44" s="166"/>
      <c r="C44" s="166"/>
      <c r="D44" s="166"/>
      <c r="E44" s="166"/>
      <c r="F44" s="166"/>
      <c r="G44" s="166"/>
      <c r="H44" s="166"/>
      <c r="I44" s="166"/>
      <c r="J44" s="166"/>
      <c r="K44" s="166"/>
      <c r="L44" s="166"/>
      <c r="M44" s="166"/>
      <c r="N44" s="166"/>
      <c r="O44" s="166"/>
      <c r="P44" s="166"/>
      <c r="Q44" s="167" t="str">
        <f>IF(取組!N7="","〇",IF(取組!N7="",".",""))</f>
        <v/>
      </c>
      <c r="R44" s="167"/>
      <c r="S44" s="167"/>
      <c r="T44" s="167"/>
    </row>
    <row r="45" spans="1:34" ht="15" customHeight="1">
      <c r="A45" s="166" t="s">
        <v>166</v>
      </c>
      <c r="B45" s="166"/>
      <c r="C45" s="166"/>
      <c r="D45" s="166"/>
      <c r="E45" s="166"/>
      <c r="F45" s="166"/>
      <c r="G45" s="166"/>
      <c r="H45" s="166"/>
      <c r="I45" s="166"/>
      <c r="J45" s="166"/>
      <c r="K45" s="166"/>
      <c r="L45" s="166"/>
      <c r="M45" s="166"/>
      <c r="N45" s="166"/>
      <c r="O45" s="166"/>
      <c r="P45" s="166"/>
      <c r="Q45" s="167" t="str">
        <f>IF(経費!M65="","〇",IF(経費!M65="",".",""))</f>
        <v/>
      </c>
      <c r="R45" s="167"/>
      <c r="S45" s="167"/>
      <c r="T45" s="167"/>
    </row>
    <row r="46" spans="1:34" ht="15" customHeight="1"/>
    <row r="47" spans="1:34" ht="15" customHeight="1"/>
    <row r="48" spans="1:34"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sheetData>
  <sheetProtection sheet="1" formatCells="0" formatColumns="0" selectLockedCells="1"/>
  <mergeCells count="48">
    <mergeCell ref="Q42:T42"/>
    <mergeCell ref="Q43:T43"/>
    <mergeCell ref="Q44:T44"/>
    <mergeCell ref="Q45:T45"/>
    <mergeCell ref="Q41:T41"/>
    <mergeCell ref="A42:P42"/>
    <mergeCell ref="A43:P43"/>
    <mergeCell ref="A44:P44"/>
    <mergeCell ref="A45:P45"/>
    <mergeCell ref="A41:P41"/>
    <mergeCell ref="A13:AD16"/>
    <mergeCell ref="AE13:AH16"/>
    <mergeCell ref="A27:L27"/>
    <mergeCell ref="A30:L30"/>
    <mergeCell ref="A40:P40"/>
    <mergeCell ref="Q40:T40"/>
    <mergeCell ref="B33:AH34"/>
    <mergeCell ref="A19:K19"/>
    <mergeCell ref="A39:P39"/>
    <mergeCell ref="Q39:T39"/>
    <mergeCell ref="B23:AH23"/>
    <mergeCell ref="B31:AH32"/>
    <mergeCell ref="A38:P38"/>
    <mergeCell ref="Q38:T38"/>
    <mergeCell ref="A36:L36"/>
    <mergeCell ref="B24:AH24"/>
    <mergeCell ref="A2:AH2"/>
    <mergeCell ref="B20:D20"/>
    <mergeCell ref="B21:AH22"/>
    <mergeCell ref="A21:A22"/>
    <mergeCell ref="A7:AD8"/>
    <mergeCell ref="A4:AD4"/>
    <mergeCell ref="A3:AD3"/>
    <mergeCell ref="A9:AD10"/>
    <mergeCell ref="AE7:AH8"/>
    <mergeCell ref="AE9:AH10"/>
    <mergeCell ref="A5:AD6"/>
    <mergeCell ref="AE3:AH3"/>
    <mergeCell ref="AE4:AH6"/>
    <mergeCell ref="A17:AH17"/>
    <mergeCell ref="A11:AD12"/>
    <mergeCell ref="AE11:AH12"/>
    <mergeCell ref="A37:AH37"/>
    <mergeCell ref="B25:AH25"/>
    <mergeCell ref="E20:AH20"/>
    <mergeCell ref="B28:AH28"/>
    <mergeCell ref="A31:A32"/>
    <mergeCell ref="A33:A34"/>
  </mergeCells>
  <phoneticPr fontId="1"/>
  <conditionalFormatting sqref="AE3:AH10 AE11 AE13">
    <cfRule type="containsBlanks" dxfId="23" priority="3">
      <formula>LEN(TRIM(AE3))=0</formula>
    </cfRule>
  </conditionalFormatting>
  <dataValidations count="2">
    <dataValidation type="list" allowBlank="1" showInputMessage="1" showErrorMessage="1" sqref="AE7:AH8" xr:uid="{00000000-0002-0000-0000-000000000000}">
      <formula1>$AO$3:$AO$5</formula1>
    </dataValidation>
    <dataValidation type="list" allowBlank="1" showInputMessage="1" showErrorMessage="1" sqref="AE3:AH6 AF9:AH10 AE9:AE11 AE13" xr:uid="{00000000-0002-0000-0000-000001000000}">
      <formula1>$AP$3:$AP$6</formula1>
    </dataValidation>
  </dataValidations>
  <pageMargins left="0.25" right="0.25"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73835AF4-D7A6-44C4-B6ED-DBCFCE05F803}">
            <xm:f>NOT(ISERROR(SEARCH($AP$5,AE3)))</xm:f>
            <xm:f>$AP$5</xm:f>
            <x14:dxf>
              <fill>
                <patternFill>
                  <bgColor rgb="FFFF0000"/>
                </patternFill>
              </fill>
            </x14:dxf>
          </x14:cfRule>
          <x14:cfRule type="containsText" priority="2" operator="containsText" id="{F131FD36-BD9A-4490-AD11-DA7C2A94CA14}">
            <xm:f>NOT(ISERROR(SEARCH($AO$4,AE3)))</xm:f>
            <xm:f>$AO$4</xm:f>
            <x14:dxf>
              <fill>
                <patternFill>
                  <bgColor rgb="FFFFFF00"/>
                </patternFill>
              </fill>
            </x14:dxf>
          </x14:cfRule>
          <xm:sqref>AE3:AH10 AE11 AE13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112"/>
  <sheetViews>
    <sheetView showGridLines="0" view="pageBreakPreview" zoomScaleNormal="100" zoomScaleSheetLayoutView="100" workbookViewId="0">
      <selection activeCell="I31" sqref="I31:AH31"/>
    </sheetView>
  </sheetViews>
  <sheetFormatPr defaultColWidth="9" defaultRowHeight="16.5"/>
  <cols>
    <col min="1" max="35" width="2.625" style="1" customWidth="1"/>
    <col min="36" max="36" width="2.625" style="1" hidden="1" customWidth="1"/>
    <col min="37" max="37" width="21.375" style="1" hidden="1" customWidth="1"/>
    <col min="38" max="46" width="9" style="1" hidden="1" customWidth="1"/>
    <col min="47" max="51" width="9" style="1" customWidth="1"/>
    <col min="52" max="16384" width="9" style="1"/>
  </cols>
  <sheetData>
    <row r="1" spans="1:46" ht="15" customHeight="1" thickBot="1">
      <c r="A1" s="259" t="s">
        <v>159</v>
      </c>
      <c r="B1" s="260"/>
      <c r="C1" s="260"/>
      <c r="D1" s="260"/>
      <c r="E1" s="260"/>
      <c r="F1" s="260"/>
      <c r="G1" s="260"/>
      <c r="H1" s="260"/>
      <c r="I1" s="261"/>
      <c r="J1" s="13"/>
      <c r="K1" s="172" t="s">
        <v>200</v>
      </c>
      <c r="L1" s="172"/>
      <c r="M1" s="172"/>
      <c r="N1" s="172"/>
      <c r="O1" s="172"/>
      <c r="P1" s="172"/>
      <c r="Q1" s="172"/>
      <c r="R1" s="172"/>
      <c r="S1" s="172"/>
      <c r="T1" s="172"/>
      <c r="U1" s="172"/>
      <c r="V1" s="172"/>
      <c r="W1" s="172"/>
      <c r="X1" s="172"/>
      <c r="Y1" s="172"/>
      <c r="Z1" s="172"/>
      <c r="AA1" s="172"/>
      <c r="AC1" s="245" t="s">
        <v>31</v>
      </c>
      <c r="AD1" s="246"/>
      <c r="AE1" s="243" t="s">
        <v>205</v>
      </c>
      <c r="AF1" s="243"/>
      <c r="AG1" s="243"/>
      <c r="AH1" s="244"/>
      <c r="AI1" s="1" t="s">
        <v>197</v>
      </c>
      <c r="AL1" s="1" t="s">
        <v>115</v>
      </c>
      <c r="AO1" s="1">
        <v>1</v>
      </c>
      <c r="AP1" s="1">
        <v>2</v>
      </c>
      <c r="AQ1" s="1">
        <v>3</v>
      </c>
      <c r="AR1" s="1">
        <v>4</v>
      </c>
      <c r="AS1" s="1">
        <v>5</v>
      </c>
      <c r="AT1" s="1">
        <v>6</v>
      </c>
    </row>
    <row r="2" spans="1:46" ht="6.6" customHeight="1" thickBot="1">
      <c r="B2" s="7" t="str">
        <f>IF(A1=AL2,AL3,"")</f>
        <v/>
      </c>
      <c r="AJ2" s="4"/>
      <c r="AK2" s="4"/>
      <c r="AL2" s="1" t="s">
        <v>116</v>
      </c>
      <c r="AM2" s="4"/>
      <c r="AN2" s="4"/>
    </row>
    <row r="3" spans="1:46" ht="15" customHeight="1">
      <c r="A3" s="228" t="s">
        <v>25</v>
      </c>
      <c r="B3" s="222"/>
      <c r="C3" s="222"/>
      <c r="D3" s="222"/>
      <c r="E3" s="224"/>
      <c r="F3" s="224"/>
      <c r="G3" s="224"/>
      <c r="H3" s="224"/>
      <c r="I3" s="224"/>
      <c r="J3" s="224"/>
      <c r="K3" s="224"/>
      <c r="L3" s="224"/>
      <c r="M3" s="224"/>
      <c r="N3" s="224"/>
      <c r="O3" s="224"/>
      <c r="P3" s="224"/>
      <c r="Q3" s="224"/>
      <c r="R3" s="224"/>
      <c r="S3" s="224"/>
      <c r="T3" s="224"/>
      <c r="U3" s="224"/>
      <c r="V3" s="224"/>
      <c r="W3" s="224"/>
      <c r="X3" s="224"/>
      <c r="Y3" s="224"/>
      <c r="Z3" s="224"/>
      <c r="AA3" s="224"/>
      <c r="AB3" s="224"/>
      <c r="AC3" s="224"/>
      <c r="AD3" s="224"/>
      <c r="AE3" s="224"/>
      <c r="AF3" s="224"/>
      <c r="AG3" s="224"/>
      <c r="AH3" s="225"/>
      <c r="AL3" s="1" t="s">
        <v>89</v>
      </c>
    </row>
    <row r="4" spans="1:46" ht="15" customHeight="1">
      <c r="A4" s="229"/>
      <c r="B4" s="230"/>
      <c r="C4" s="230"/>
      <c r="D4" s="230"/>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3"/>
    </row>
    <row r="5" spans="1:46" ht="15" customHeight="1">
      <c r="A5" s="241" t="s">
        <v>26</v>
      </c>
      <c r="B5" s="242"/>
      <c r="C5" s="242"/>
      <c r="D5" s="242"/>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c r="AH5" s="237"/>
    </row>
    <row r="6" spans="1:46" ht="15" customHeight="1" thickBot="1">
      <c r="A6" s="234" t="s">
        <v>36</v>
      </c>
      <c r="B6" s="235"/>
      <c r="C6" s="235"/>
      <c r="D6" s="235"/>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9"/>
    </row>
    <row r="7" spans="1:46" ht="15" customHeight="1">
      <c r="A7" s="2"/>
      <c r="B7" s="2"/>
      <c r="C7" s="2"/>
      <c r="D7" s="2"/>
      <c r="E7" s="2"/>
      <c r="F7" s="2"/>
      <c r="G7" s="2"/>
      <c r="H7" s="2"/>
      <c r="I7" s="2"/>
      <c r="J7" s="2"/>
      <c r="K7" s="2"/>
      <c r="L7" s="2"/>
      <c r="M7" s="2"/>
      <c r="N7" s="2"/>
      <c r="O7" s="2"/>
      <c r="P7" s="2"/>
      <c r="Q7" s="2"/>
      <c r="R7" s="2"/>
      <c r="S7" s="2"/>
      <c r="T7" s="2"/>
      <c r="U7" s="2"/>
      <c r="V7" s="240" t="s">
        <v>94</v>
      </c>
      <c r="W7" s="240"/>
      <c r="X7" s="240"/>
      <c r="Y7" s="240"/>
      <c r="Z7" s="240"/>
      <c r="AA7" s="240"/>
      <c r="AB7" s="240"/>
      <c r="AC7" s="240"/>
      <c r="AD7" s="240"/>
      <c r="AE7" s="240"/>
      <c r="AF7" s="240"/>
      <c r="AG7" s="240"/>
      <c r="AH7" s="240"/>
    </row>
    <row r="8" spans="1:46" ht="15" customHeight="1">
      <c r="A8" s="3" t="s">
        <v>17</v>
      </c>
      <c r="B8" s="2"/>
      <c r="D8" s="2"/>
      <c r="E8" s="2"/>
      <c r="F8" s="2"/>
      <c r="G8" s="2"/>
      <c r="H8" s="2"/>
      <c r="I8" s="2"/>
      <c r="J8" s="2"/>
      <c r="K8" s="2"/>
      <c r="L8" s="2"/>
      <c r="M8" s="2"/>
      <c r="N8" s="2"/>
      <c r="O8" s="2"/>
      <c r="Q8" s="94"/>
      <c r="R8" s="94"/>
      <c r="S8" s="94"/>
      <c r="T8" s="94"/>
      <c r="U8" s="94"/>
      <c r="V8" s="94"/>
      <c r="W8" s="94"/>
      <c r="X8" s="94"/>
      <c r="Y8" s="94"/>
      <c r="Z8" s="94"/>
      <c r="AA8" s="94"/>
      <c r="AB8" s="94"/>
      <c r="AC8" s="94"/>
      <c r="AD8" s="94"/>
      <c r="AE8" s="94"/>
      <c r="AF8" s="94"/>
      <c r="AG8" s="94"/>
      <c r="AH8" s="94"/>
    </row>
    <row r="9" spans="1:46" ht="15" customHeight="1">
      <c r="A9" s="95" t="s">
        <v>204</v>
      </c>
      <c r="B9" s="2"/>
      <c r="D9" s="2"/>
      <c r="E9" s="2"/>
      <c r="F9" s="2"/>
      <c r="G9" s="2"/>
      <c r="H9" s="2"/>
      <c r="I9" s="2"/>
      <c r="J9" s="2"/>
      <c r="K9" s="2"/>
      <c r="L9" s="2"/>
      <c r="M9" s="2"/>
      <c r="N9" s="2"/>
      <c r="O9" s="2"/>
      <c r="P9" s="94"/>
      <c r="Q9" s="94"/>
      <c r="R9" s="94"/>
      <c r="S9" s="94"/>
      <c r="T9" s="94"/>
      <c r="U9" s="94"/>
      <c r="V9" s="94"/>
      <c r="W9" s="94"/>
      <c r="X9" s="94"/>
      <c r="Y9" s="94"/>
      <c r="Z9" s="94"/>
      <c r="AA9" s="94"/>
      <c r="AB9" s="94"/>
      <c r="AC9" s="94"/>
      <c r="AD9" s="94"/>
      <c r="AE9" s="94"/>
      <c r="AF9" s="94"/>
      <c r="AG9" s="94"/>
      <c r="AH9" s="94"/>
    </row>
    <row r="10" spans="1:46" ht="15" customHeight="1">
      <c r="A10" s="1" t="s">
        <v>206</v>
      </c>
      <c r="B10" s="2"/>
      <c r="D10" s="2"/>
      <c r="E10" s="2"/>
      <c r="F10" s="2"/>
      <c r="G10" s="2"/>
      <c r="H10" s="2"/>
      <c r="I10" s="2"/>
      <c r="J10" s="2"/>
      <c r="K10" s="2"/>
      <c r="L10" s="2"/>
      <c r="M10" s="2"/>
      <c r="N10" s="2"/>
      <c r="O10" s="2"/>
      <c r="P10" s="94"/>
      <c r="Q10" s="94"/>
      <c r="R10" s="94"/>
      <c r="S10" s="94"/>
      <c r="T10" s="94"/>
      <c r="U10" s="94"/>
      <c r="V10" s="94"/>
      <c r="W10" s="94"/>
      <c r="X10" s="94"/>
      <c r="Y10" s="94"/>
      <c r="Z10" s="94"/>
      <c r="AA10" s="94"/>
      <c r="AB10" s="94"/>
      <c r="AC10" s="94"/>
      <c r="AD10" s="94"/>
      <c r="AE10" s="94"/>
      <c r="AF10" s="94"/>
      <c r="AG10" s="94"/>
      <c r="AH10" s="94"/>
    </row>
    <row r="11" spans="1:46" ht="15" customHeight="1" thickBot="1">
      <c r="A11" s="1" t="s">
        <v>207</v>
      </c>
      <c r="AN11" s="1" t="s">
        <v>15</v>
      </c>
      <c r="AO11" s="1" t="s">
        <v>16</v>
      </c>
    </row>
    <row r="12" spans="1:46" ht="15" customHeight="1">
      <c r="A12" s="221" t="s">
        <v>23</v>
      </c>
      <c r="B12" s="222"/>
      <c r="C12" s="222"/>
      <c r="D12" s="222"/>
      <c r="E12" s="222" t="s">
        <v>35</v>
      </c>
      <c r="F12" s="222"/>
      <c r="G12" s="222"/>
      <c r="H12" s="222"/>
      <c r="I12" s="224"/>
      <c r="J12" s="224"/>
      <c r="K12" s="224"/>
      <c r="L12" s="224"/>
      <c r="M12" s="224"/>
      <c r="N12" s="224"/>
      <c r="O12" s="224"/>
      <c r="P12" s="224"/>
      <c r="Q12" s="224"/>
      <c r="R12" s="224"/>
      <c r="S12" s="224"/>
      <c r="T12" s="224"/>
      <c r="U12" s="224"/>
      <c r="V12" s="224"/>
      <c r="W12" s="224"/>
      <c r="X12" s="224"/>
      <c r="Y12" s="224"/>
      <c r="Z12" s="224"/>
      <c r="AA12" s="224"/>
      <c r="AB12" s="224"/>
      <c r="AC12" s="224"/>
      <c r="AD12" s="224"/>
      <c r="AE12" s="224"/>
      <c r="AF12" s="224"/>
      <c r="AG12" s="224"/>
      <c r="AH12" s="225"/>
      <c r="AN12" s="1" t="s">
        <v>1</v>
      </c>
      <c r="AO12" s="1" t="s">
        <v>10</v>
      </c>
      <c r="AP12" s="1">
        <f>COUNTIF(A$13,AO12)+COUNTIF(A$18,AO12)+COUNTIF(A$23,AO12)+COUNTIF(A$28,AO12)</f>
        <v>0</v>
      </c>
      <c r="AQ12" s="1">
        <f>AP12+AP14</f>
        <v>0</v>
      </c>
    </row>
    <row r="13" spans="1:46" ht="15" customHeight="1">
      <c r="A13" s="179" t="s">
        <v>16</v>
      </c>
      <c r="B13" s="182" t="s">
        <v>0</v>
      </c>
      <c r="C13" s="183"/>
      <c r="D13" s="184"/>
      <c r="E13" s="191" t="s">
        <v>37</v>
      </c>
      <c r="F13" s="192"/>
      <c r="G13" s="192"/>
      <c r="H13" s="193"/>
      <c r="I13" s="194"/>
      <c r="J13" s="195"/>
      <c r="K13" s="195"/>
      <c r="L13" s="195"/>
      <c r="M13" s="195"/>
      <c r="N13" s="195"/>
      <c r="O13" s="195"/>
      <c r="P13" s="195"/>
      <c r="Q13" s="195"/>
      <c r="R13" s="195"/>
      <c r="S13" s="195"/>
      <c r="T13" s="195"/>
      <c r="U13" s="195"/>
      <c r="V13" s="195"/>
      <c r="W13" s="195"/>
      <c r="X13" s="195"/>
      <c r="Y13" s="195"/>
      <c r="Z13" s="195"/>
      <c r="AA13" s="195"/>
      <c r="AB13" s="195"/>
      <c r="AC13" s="195"/>
      <c r="AD13" s="195"/>
      <c r="AE13" s="195"/>
      <c r="AF13" s="195"/>
      <c r="AG13" s="195"/>
      <c r="AH13" s="196"/>
      <c r="AN13" s="1" t="s">
        <v>27</v>
      </c>
      <c r="AO13" s="1" t="s">
        <v>11</v>
      </c>
      <c r="AP13" s="1">
        <f t="shared" ref="AP13" si="0">COUNTIF(A$13,AO13)+COUNTIF(A$18,AO13)+COUNTIF(A$23,AO13)+COUNTIF(A$28,AO13)</f>
        <v>0</v>
      </c>
      <c r="AQ13" s="1">
        <f>AP13+AP14</f>
        <v>0</v>
      </c>
    </row>
    <row r="14" spans="1:46" ht="15" customHeight="1">
      <c r="A14" s="180"/>
      <c r="B14" s="185"/>
      <c r="C14" s="186"/>
      <c r="D14" s="187"/>
      <c r="E14" s="227" t="s">
        <v>9</v>
      </c>
      <c r="F14" s="227"/>
      <c r="G14" s="227"/>
      <c r="H14" s="227"/>
      <c r="I14" s="223"/>
      <c r="J14" s="223"/>
      <c r="K14" s="223"/>
      <c r="L14" s="223"/>
      <c r="M14" s="223"/>
      <c r="N14" s="223"/>
      <c r="O14" s="223"/>
      <c r="P14" s="223"/>
      <c r="Q14" s="223"/>
      <c r="R14" s="223"/>
      <c r="S14" s="223"/>
      <c r="T14" s="191" t="s">
        <v>8</v>
      </c>
      <c r="U14" s="192"/>
      <c r="V14" s="193"/>
      <c r="W14" s="223"/>
      <c r="X14" s="223"/>
      <c r="Y14" s="223"/>
      <c r="Z14" s="223"/>
      <c r="AA14" s="223"/>
      <c r="AB14" s="223"/>
      <c r="AC14" s="223"/>
      <c r="AD14" s="223"/>
      <c r="AE14" s="223"/>
      <c r="AF14" s="223"/>
      <c r="AG14" s="223"/>
      <c r="AH14" s="226"/>
      <c r="AM14" s="1" t="s">
        <v>1</v>
      </c>
      <c r="AN14" s="1" t="s">
        <v>28</v>
      </c>
      <c r="AO14" s="1" t="s">
        <v>30</v>
      </c>
      <c r="AP14" s="1">
        <f>COUNTIF(A$13,AO14)+COUNTIF(A$18,AO14)+COUNTIF(A$23,AO14)+COUNTIF(A$28,AO14)</f>
        <v>0</v>
      </c>
    </row>
    <row r="15" spans="1:46" ht="15" customHeight="1">
      <c r="A15" s="180"/>
      <c r="B15" s="185"/>
      <c r="C15" s="186"/>
      <c r="D15" s="187"/>
      <c r="E15" s="227" t="s">
        <v>12</v>
      </c>
      <c r="F15" s="227"/>
      <c r="G15" s="227"/>
      <c r="H15" s="227"/>
      <c r="I15" s="223"/>
      <c r="J15" s="223"/>
      <c r="K15" s="223"/>
      <c r="L15" s="223"/>
      <c r="M15" s="223"/>
      <c r="N15" s="223"/>
      <c r="O15" s="223"/>
      <c r="P15" s="223"/>
      <c r="Q15" s="223"/>
      <c r="R15" s="223"/>
      <c r="S15" s="223"/>
      <c r="T15" s="231" t="s">
        <v>13</v>
      </c>
      <c r="U15" s="231"/>
      <c r="V15" s="231"/>
      <c r="W15" s="223"/>
      <c r="X15" s="223"/>
      <c r="Y15" s="223"/>
      <c r="Z15" s="223"/>
      <c r="AA15" s="223"/>
      <c r="AB15" s="223"/>
      <c r="AC15" s="223"/>
      <c r="AD15" s="223"/>
      <c r="AE15" s="223"/>
      <c r="AF15" s="223"/>
      <c r="AG15" s="223"/>
      <c r="AH15" s="226"/>
      <c r="AM15" s="1" t="s">
        <v>27</v>
      </c>
      <c r="AN15" s="1" t="s">
        <v>2</v>
      </c>
      <c r="AO15" s="1" t="s">
        <v>158</v>
      </c>
    </row>
    <row r="16" spans="1:46" ht="15" customHeight="1" thickBot="1">
      <c r="A16" s="181"/>
      <c r="B16" s="188"/>
      <c r="C16" s="189"/>
      <c r="D16" s="190"/>
      <c r="E16" s="247" t="s">
        <v>14</v>
      </c>
      <c r="F16" s="247"/>
      <c r="G16" s="247"/>
      <c r="H16" s="247"/>
      <c r="I16" s="248"/>
      <c r="J16" s="248"/>
      <c r="K16" s="248"/>
      <c r="L16" s="248"/>
      <c r="M16" s="248"/>
      <c r="N16" s="248"/>
      <c r="O16" s="248"/>
      <c r="P16" s="248"/>
      <c r="Q16" s="248"/>
      <c r="R16" s="248"/>
      <c r="S16" s="248"/>
      <c r="T16" s="248"/>
      <c r="U16" s="248"/>
      <c r="V16" s="248"/>
      <c r="W16" s="248"/>
      <c r="X16" s="248"/>
      <c r="Y16" s="248"/>
      <c r="Z16" s="248"/>
      <c r="AA16" s="248"/>
      <c r="AB16" s="248"/>
      <c r="AC16" s="248"/>
      <c r="AD16" s="248"/>
      <c r="AE16" s="248"/>
      <c r="AF16" s="248"/>
      <c r="AG16" s="248"/>
      <c r="AH16" s="249"/>
      <c r="AM16" s="1" t="s">
        <v>28</v>
      </c>
      <c r="AN16" s="1" t="s">
        <v>3</v>
      </c>
    </row>
    <row r="17" spans="1:40" ht="15" customHeight="1">
      <c r="A17" s="221" t="s">
        <v>24</v>
      </c>
      <c r="B17" s="222"/>
      <c r="C17" s="222"/>
      <c r="D17" s="222"/>
      <c r="E17" s="222" t="s">
        <v>35</v>
      </c>
      <c r="F17" s="222"/>
      <c r="G17" s="222"/>
      <c r="H17" s="222"/>
      <c r="I17" s="224"/>
      <c r="J17" s="224"/>
      <c r="K17" s="224"/>
      <c r="L17" s="224"/>
      <c r="M17" s="224"/>
      <c r="N17" s="224"/>
      <c r="O17" s="224"/>
      <c r="P17" s="224"/>
      <c r="Q17" s="224"/>
      <c r="R17" s="224"/>
      <c r="S17" s="224"/>
      <c r="T17" s="224"/>
      <c r="U17" s="224"/>
      <c r="V17" s="224"/>
      <c r="W17" s="224"/>
      <c r="X17" s="224"/>
      <c r="Y17" s="224"/>
      <c r="Z17" s="224"/>
      <c r="AA17" s="224"/>
      <c r="AB17" s="224"/>
      <c r="AC17" s="224"/>
      <c r="AD17" s="224"/>
      <c r="AE17" s="224"/>
      <c r="AF17" s="224"/>
      <c r="AG17" s="224"/>
      <c r="AH17" s="225"/>
      <c r="AM17" s="1" t="s">
        <v>7</v>
      </c>
      <c r="AN17" s="1" t="s">
        <v>4</v>
      </c>
    </row>
    <row r="18" spans="1:40" ht="15" customHeight="1">
      <c r="A18" s="179" t="s">
        <v>16</v>
      </c>
      <c r="B18" s="197" t="s">
        <v>29</v>
      </c>
      <c r="C18" s="198"/>
      <c r="D18" s="199"/>
      <c r="E18" s="191" t="s">
        <v>37</v>
      </c>
      <c r="F18" s="192"/>
      <c r="G18" s="192"/>
      <c r="H18" s="193"/>
      <c r="I18" s="194"/>
      <c r="J18" s="195"/>
      <c r="K18" s="195"/>
      <c r="L18" s="195"/>
      <c r="M18" s="195"/>
      <c r="N18" s="195"/>
      <c r="O18" s="195"/>
      <c r="P18" s="195"/>
      <c r="Q18" s="195"/>
      <c r="R18" s="195"/>
      <c r="S18" s="195"/>
      <c r="T18" s="195"/>
      <c r="U18" s="195"/>
      <c r="V18" s="195"/>
      <c r="W18" s="195"/>
      <c r="X18" s="195"/>
      <c r="Y18" s="195"/>
      <c r="Z18" s="195"/>
      <c r="AA18" s="195"/>
      <c r="AB18" s="195"/>
      <c r="AC18" s="195"/>
      <c r="AD18" s="195"/>
      <c r="AE18" s="195"/>
      <c r="AF18" s="195"/>
      <c r="AG18" s="195"/>
      <c r="AH18" s="196"/>
      <c r="AN18" s="1" t="s">
        <v>5</v>
      </c>
    </row>
    <row r="19" spans="1:40" ht="15" customHeight="1">
      <c r="A19" s="180"/>
      <c r="B19" s="200"/>
      <c r="C19" s="201"/>
      <c r="D19" s="202"/>
      <c r="E19" s="227" t="s">
        <v>9</v>
      </c>
      <c r="F19" s="227"/>
      <c r="G19" s="227"/>
      <c r="H19" s="227"/>
      <c r="I19" s="223"/>
      <c r="J19" s="223"/>
      <c r="K19" s="223"/>
      <c r="L19" s="223"/>
      <c r="M19" s="223"/>
      <c r="N19" s="223"/>
      <c r="O19" s="223"/>
      <c r="P19" s="223"/>
      <c r="Q19" s="223"/>
      <c r="R19" s="223"/>
      <c r="S19" s="223"/>
      <c r="T19" s="191" t="s">
        <v>8</v>
      </c>
      <c r="U19" s="192"/>
      <c r="V19" s="193"/>
      <c r="W19" s="223"/>
      <c r="X19" s="223"/>
      <c r="Y19" s="223"/>
      <c r="Z19" s="223"/>
      <c r="AA19" s="223"/>
      <c r="AB19" s="223"/>
      <c r="AC19" s="223"/>
      <c r="AD19" s="223"/>
      <c r="AE19" s="223"/>
      <c r="AF19" s="223"/>
      <c r="AG19" s="223"/>
      <c r="AH19" s="226"/>
      <c r="AN19" s="1" t="s">
        <v>6</v>
      </c>
    </row>
    <row r="20" spans="1:40" ht="15" customHeight="1">
      <c r="A20" s="180"/>
      <c r="B20" s="200"/>
      <c r="C20" s="201"/>
      <c r="D20" s="202"/>
      <c r="E20" s="227" t="s">
        <v>12</v>
      </c>
      <c r="F20" s="227"/>
      <c r="G20" s="227"/>
      <c r="H20" s="227"/>
      <c r="I20" s="223"/>
      <c r="J20" s="223"/>
      <c r="K20" s="223"/>
      <c r="L20" s="223"/>
      <c r="M20" s="223"/>
      <c r="N20" s="223"/>
      <c r="O20" s="223"/>
      <c r="P20" s="223"/>
      <c r="Q20" s="223"/>
      <c r="R20" s="223"/>
      <c r="S20" s="223"/>
      <c r="T20" s="231" t="s">
        <v>13</v>
      </c>
      <c r="U20" s="231"/>
      <c r="V20" s="231"/>
      <c r="W20" s="223"/>
      <c r="X20" s="223"/>
      <c r="Y20" s="223"/>
      <c r="Z20" s="223"/>
      <c r="AA20" s="223"/>
      <c r="AB20" s="223"/>
      <c r="AC20" s="223"/>
      <c r="AD20" s="223"/>
      <c r="AE20" s="223"/>
      <c r="AF20" s="223"/>
      <c r="AG20" s="223"/>
      <c r="AH20" s="226"/>
      <c r="AN20" s="1" t="s">
        <v>209</v>
      </c>
    </row>
    <row r="21" spans="1:40" ht="15" customHeight="1" thickBot="1">
      <c r="A21" s="181"/>
      <c r="B21" s="203"/>
      <c r="C21" s="204"/>
      <c r="D21" s="205"/>
      <c r="E21" s="247" t="s">
        <v>14</v>
      </c>
      <c r="F21" s="247"/>
      <c r="G21" s="247"/>
      <c r="H21" s="247"/>
      <c r="I21" s="248"/>
      <c r="J21" s="248"/>
      <c r="K21" s="248"/>
      <c r="L21" s="248"/>
      <c r="M21" s="248"/>
      <c r="N21" s="248"/>
      <c r="O21" s="248"/>
      <c r="P21" s="248"/>
      <c r="Q21" s="248"/>
      <c r="R21" s="248"/>
      <c r="S21" s="248"/>
      <c r="T21" s="248"/>
      <c r="U21" s="248"/>
      <c r="V21" s="248"/>
      <c r="W21" s="248"/>
      <c r="X21" s="248"/>
      <c r="Y21" s="248"/>
      <c r="Z21" s="248"/>
      <c r="AA21" s="248"/>
      <c r="AB21" s="248"/>
      <c r="AC21" s="248"/>
      <c r="AD21" s="248"/>
      <c r="AE21" s="248"/>
      <c r="AF21" s="248"/>
      <c r="AG21" s="248"/>
      <c r="AH21" s="249"/>
      <c r="AN21" s="1" t="s">
        <v>208</v>
      </c>
    </row>
    <row r="22" spans="1:40" ht="15" customHeight="1">
      <c r="A22" s="221" t="s">
        <v>18</v>
      </c>
      <c r="B22" s="222"/>
      <c r="C22" s="222"/>
      <c r="D22" s="222"/>
      <c r="E22" s="222" t="s">
        <v>35</v>
      </c>
      <c r="F22" s="222"/>
      <c r="G22" s="222"/>
      <c r="H22" s="222"/>
      <c r="I22" s="224"/>
      <c r="J22" s="224"/>
      <c r="K22" s="224"/>
      <c r="L22" s="224"/>
      <c r="M22" s="224"/>
      <c r="N22" s="224"/>
      <c r="O22" s="224"/>
      <c r="P22" s="224"/>
      <c r="Q22" s="224"/>
      <c r="R22" s="224"/>
      <c r="S22" s="224"/>
      <c r="T22" s="224"/>
      <c r="U22" s="224"/>
      <c r="V22" s="224"/>
      <c r="W22" s="224"/>
      <c r="X22" s="224"/>
      <c r="Y22" s="224"/>
      <c r="Z22" s="224"/>
      <c r="AA22" s="224"/>
      <c r="AB22" s="224"/>
      <c r="AC22" s="224"/>
      <c r="AD22" s="224"/>
      <c r="AE22" s="224"/>
      <c r="AF22" s="224"/>
      <c r="AG22" s="224"/>
      <c r="AH22" s="225"/>
      <c r="AN22" s="1" t="s">
        <v>210</v>
      </c>
    </row>
    <row r="23" spans="1:40" ht="15" customHeight="1">
      <c r="A23" s="206" t="s">
        <v>16</v>
      </c>
      <c r="B23" s="197" t="s">
        <v>15</v>
      </c>
      <c r="C23" s="198"/>
      <c r="D23" s="199"/>
      <c r="E23" s="191" t="s">
        <v>37</v>
      </c>
      <c r="F23" s="192"/>
      <c r="G23" s="192"/>
      <c r="H23" s="193"/>
      <c r="I23" s="194"/>
      <c r="J23" s="195"/>
      <c r="K23" s="195"/>
      <c r="L23" s="195"/>
      <c r="M23" s="195"/>
      <c r="N23" s="195"/>
      <c r="O23" s="195"/>
      <c r="P23" s="195"/>
      <c r="Q23" s="195"/>
      <c r="R23" s="195"/>
      <c r="S23" s="195"/>
      <c r="T23" s="195"/>
      <c r="U23" s="195"/>
      <c r="V23" s="195"/>
      <c r="W23" s="195"/>
      <c r="X23" s="195"/>
      <c r="Y23" s="195"/>
      <c r="Z23" s="195"/>
      <c r="AA23" s="195"/>
      <c r="AB23" s="195"/>
      <c r="AC23" s="195"/>
      <c r="AD23" s="195"/>
      <c r="AE23" s="195"/>
      <c r="AF23" s="195"/>
      <c r="AG23" s="195"/>
      <c r="AH23" s="196"/>
      <c r="AN23" s="1" t="s">
        <v>7</v>
      </c>
    </row>
    <row r="24" spans="1:40" ht="15" customHeight="1">
      <c r="A24" s="207"/>
      <c r="B24" s="200"/>
      <c r="C24" s="201"/>
      <c r="D24" s="202"/>
      <c r="E24" s="227" t="s">
        <v>9</v>
      </c>
      <c r="F24" s="227"/>
      <c r="G24" s="227"/>
      <c r="H24" s="227"/>
      <c r="I24" s="223"/>
      <c r="J24" s="223"/>
      <c r="K24" s="223"/>
      <c r="L24" s="223"/>
      <c r="M24" s="223"/>
      <c r="N24" s="223"/>
      <c r="O24" s="223"/>
      <c r="P24" s="223"/>
      <c r="Q24" s="223"/>
      <c r="R24" s="223"/>
      <c r="S24" s="223"/>
      <c r="T24" s="191" t="s">
        <v>8</v>
      </c>
      <c r="U24" s="192"/>
      <c r="V24" s="193"/>
      <c r="W24" s="223"/>
      <c r="X24" s="223"/>
      <c r="Y24" s="223"/>
      <c r="Z24" s="223"/>
      <c r="AA24" s="223"/>
      <c r="AB24" s="223"/>
      <c r="AC24" s="223"/>
      <c r="AD24" s="223"/>
      <c r="AE24" s="223"/>
      <c r="AF24" s="223"/>
      <c r="AG24" s="223"/>
      <c r="AH24" s="226"/>
    </row>
    <row r="25" spans="1:40" ht="15" customHeight="1">
      <c r="A25" s="207"/>
      <c r="B25" s="200"/>
      <c r="C25" s="201"/>
      <c r="D25" s="202"/>
      <c r="E25" s="227" t="s">
        <v>12</v>
      </c>
      <c r="F25" s="227"/>
      <c r="G25" s="227"/>
      <c r="H25" s="227"/>
      <c r="I25" s="223"/>
      <c r="J25" s="223"/>
      <c r="K25" s="223"/>
      <c r="L25" s="223"/>
      <c r="M25" s="223"/>
      <c r="N25" s="223"/>
      <c r="O25" s="223"/>
      <c r="P25" s="223"/>
      <c r="Q25" s="223"/>
      <c r="R25" s="223"/>
      <c r="S25" s="223"/>
      <c r="T25" s="231" t="s">
        <v>13</v>
      </c>
      <c r="U25" s="231"/>
      <c r="V25" s="231"/>
      <c r="W25" s="223"/>
      <c r="X25" s="223"/>
      <c r="Y25" s="223"/>
      <c r="Z25" s="223"/>
      <c r="AA25" s="223"/>
      <c r="AB25" s="223"/>
      <c r="AC25" s="223"/>
      <c r="AD25" s="223"/>
      <c r="AE25" s="223"/>
      <c r="AF25" s="223"/>
      <c r="AG25" s="223"/>
      <c r="AH25" s="226"/>
    </row>
    <row r="26" spans="1:40" ht="15" customHeight="1" thickBot="1">
      <c r="A26" s="208"/>
      <c r="B26" s="203"/>
      <c r="C26" s="204"/>
      <c r="D26" s="205"/>
      <c r="E26" s="247" t="s">
        <v>14</v>
      </c>
      <c r="F26" s="247"/>
      <c r="G26" s="247"/>
      <c r="H26" s="247"/>
      <c r="I26" s="248"/>
      <c r="J26" s="248"/>
      <c r="K26" s="248"/>
      <c r="L26" s="248"/>
      <c r="M26" s="248"/>
      <c r="N26" s="248"/>
      <c r="O26" s="248"/>
      <c r="P26" s="248"/>
      <c r="Q26" s="248"/>
      <c r="R26" s="248"/>
      <c r="S26" s="248"/>
      <c r="T26" s="248"/>
      <c r="U26" s="248"/>
      <c r="V26" s="248"/>
      <c r="W26" s="248"/>
      <c r="X26" s="248"/>
      <c r="Y26" s="248"/>
      <c r="Z26" s="248"/>
      <c r="AA26" s="248"/>
      <c r="AB26" s="248"/>
      <c r="AC26" s="248"/>
      <c r="AD26" s="248"/>
      <c r="AE26" s="248"/>
      <c r="AF26" s="248"/>
      <c r="AG26" s="248"/>
      <c r="AH26" s="249"/>
    </row>
    <row r="27" spans="1:40" ht="15" customHeight="1">
      <c r="A27" s="221" t="s">
        <v>19</v>
      </c>
      <c r="B27" s="222"/>
      <c r="C27" s="222"/>
      <c r="D27" s="222"/>
      <c r="E27" s="222" t="s">
        <v>35</v>
      </c>
      <c r="F27" s="222"/>
      <c r="G27" s="222"/>
      <c r="H27" s="222"/>
      <c r="I27" s="224"/>
      <c r="J27" s="224"/>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5"/>
    </row>
    <row r="28" spans="1:40" ht="15" customHeight="1">
      <c r="A28" s="206" t="s">
        <v>16</v>
      </c>
      <c r="B28" s="197" t="s">
        <v>15</v>
      </c>
      <c r="C28" s="198"/>
      <c r="D28" s="199"/>
      <c r="E28" s="191" t="s">
        <v>37</v>
      </c>
      <c r="F28" s="192"/>
      <c r="G28" s="192"/>
      <c r="H28" s="193"/>
      <c r="I28" s="194"/>
      <c r="J28" s="195"/>
      <c r="K28" s="195"/>
      <c r="L28" s="195"/>
      <c r="M28" s="195"/>
      <c r="N28" s="195"/>
      <c r="O28" s="195"/>
      <c r="P28" s="195"/>
      <c r="Q28" s="195"/>
      <c r="R28" s="195"/>
      <c r="S28" s="195"/>
      <c r="T28" s="195"/>
      <c r="U28" s="195"/>
      <c r="V28" s="195"/>
      <c r="W28" s="195"/>
      <c r="X28" s="195"/>
      <c r="Y28" s="195"/>
      <c r="Z28" s="195"/>
      <c r="AA28" s="195"/>
      <c r="AB28" s="195"/>
      <c r="AC28" s="195"/>
      <c r="AD28" s="195"/>
      <c r="AE28" s="195"/>
      <c r="AF28" s="195"/>
      <c r="AG28" s="195"/>
      <c r="AH28" s="196"/>
    </row>
    <row r="29" spans="1:40" ht="15" customHeight="1">
      <c r="A29" s="207"/>
      <c r="B29" s="200"/>
      <c r="C29" s="201"/>
      <c r="D29" s="202"/>
      <c r="E29" s="227" t="s">
        <v>9</v>
      </c>
      <c r="F29" s="227"/>
      <c r="G29" s="227"/>
      <c r="H29" s="227"/>
      <c r="I29" s="223"/>
      <c r="J29" s="223"/>
      <c r="K29" s="223"/>
      <c r="L29" s="223"/>
      <c r="M29" s="223"/>
      <c r="N29" s="223"/>
      <c r="O29" s="223"/>
      <c r="P29" s="223"/>
      <c r="Q29" s="223"/>
      <c r="R29" s="223"/>
      <c r="S29" s="223"/>
      <c r="T29" s="191" t="s">
        <v>8</v>
      </c>
      <c r="U29" s="192"/>
      <c r="V29" s="193"/>
      <c r="W29" s="223"/>
      <c r="X29" s="223"/>
      <c r="Y29" s="223"/>
      <c r="Z29" s="223"/>
      <c r="AA29" s="223"/>
      <c r="AB29" s="223"/>
      <c r="AC29" s="223"/>
      <c r="AD29" s="223"/>
      <c r="AE29" s="223"/>
      <c r="AF29" s="223"/>
      <c r="AG29" s="223"/>
      <c r="AH29" s="226"/>
    </row>
    <row r="30" spans="1:40" ht="15" customHeight="1">
      <c r="A30" s="207"/>
      <c r="B30" s="200"/>
      <c r="C30" s="201"/>
      <c r="D30" s="202"/>
      <c r="E30" s="227" t="s">
        <v>12</v>
      </c>
      <c r="F30" s="227"/>
      <c r="G30" s="227"/>
      <c r="H30" s="227"/>
      <c r="I30" s="223"/>
      <c r="J30" s="223"/>
      <c r="K30" s="223"/>
      <c r="L30" s="223"/>
      <c r="M30" s="223"/>
      <c r="N30" s="223"/>
      <c r="O30" s="223"/>
      <c r="P30" s="223"/>
      <c r="Q30" s="223"/>
      <c r="R30" s="223"/>
      <c r="S30" s="223"/>
      <c r="T30" s="231" t="s">
        <v>13</v>
      </c>
      <c r="U30" s="231"/>
      <c r="V30" s="231"/>
      <c r="W30" s="223"/>
      <c r="X30" s="223"/>
      <c r="Y30" s="223"/>
      <c r="Z30" s="223"/>
      <c r="AA30" s="223"/>
      <c r="AB30" s="223"/>
      <c r="AC30" s="223"/>
      <c r="AD30" s="223"/>
      <c r="AE30" s="223"/>
      <c r="AF30" s="223"/>
      <c r="AG30" s="223"/>
      <c r="AH30" s="226"/>
    </row>
    <row r="31" spans="1:40" ht="15" customHeight="1" thickBot="1">
      <c r="A31" s="208"/>
      <c r="B31" s="203"/>
      <c r="C31" s="204"/>
      <c r="D31" s="205"/>
      <c r="E31" s="256" t="s">
        <v>14</v>
      </c>
      <c r="F31" s="256"/>
      <c r="G31" s="256"/>
      <c r="H31" s="256"/>
      <c r="I31" s="257"/>
      <c r="J31" s="257"/>
      <c r="K31" s="257"/>
      <c r="L31" s="257"/>
      <c r="M31" s="257"/>
      <c r="N31" s="257"/>
      <c r="O31" s="257"/>
      <c r="P31" s="257"/>
      <c r="Q31" s="257"/>
      <c r="R31" s="257"/>
      <c r="S31" s="257"/>
      <c r="T31" s="257"/>
      <c r="U31" s="257"/>
      <c r="V31" s="257"/>
      <c r="W31" s="257"/>
      <c r="X31" s="257"/>
      <c r="Y31" s="257"/>
      <c r="Z31" s="257"/>
      <c r="AA31" s="257"/>
      <c r="AB31" s="257"/>
      <c r="AC31" s="257"/>
      <c r="AD31" s="257"/>
      <c r="AE31" s="257"/>
      <c r="AF31" s="257"/>
      <c r="AG31" s="257"/>
      <c r="AH31" s="258"/>
    </row>
    <row r="32" spans="1:40" ht="15" customHeight="1">
      <c r="A32" s="255" t="s">
        <v>20</v>
      </c>
      <c r="B32" s="255"/>
      <c r="C32" s="255"/>
      <c r="D32" s="255"/>
      <c r="E32" s="222" t="s">
        <v>35</v>
      </c>
      <c r="F32" s="222"/>
      <c r="G32" s="222"/>
      <c r="H32" s="222"/>
      <c r="I32" s="250"/>
      <c r="J32" s="250"/>
      <c r="K32" s="250"/>
      <c r="L32" s="250"/>
      <c r="M32" s="250"/>
      <c r="N32" s="250"/>
      <c r="O32" s="250"/>
      <c r="P32" s="250"/>
      <c r="Q32" s="250"/>
      <c r="R32" s="250"/>
      <c r="S32" s="250"/>
      <c r="T32" s="250"/>
      <c r="U32" s="250"/>
      <c r="V32" s="250"/>
      <c r="W32" s="250"/>
      <c r="X32" s="250"/>
      <c r="Y32" s="250"/>
      <c r="Z32" s="250"/>
      <c r="AA32" s="250"/>
      <c r="AB32" s="250"/>
      <c r="AC32" s="250"/>
      <c r="AD32" s="250"/>
      <c r="AE32" s="250"/>
      <c r="AF32" s="250"/>
      <c r="AG32" s="250"/>
      <c r="AH32" s="251"/>
    </row>
    <row r="33" spans="1:34" ht="15" customHeight="1">
      <c r="A33" s="209" t="s">
        <v>15</v>
      </c>
      <c r="B33" s="210"/>
      <c r="C33" s="210"/>
      <c r="D33" s="211"/>
      <c r="E33" s="191" t="s">
        <v>37</v>
      </c>
      <c r="F33" s="192"/>
      <c r="G33" s="192"/>
      <c r="H33" s="193"/>
      <c r="I33" s="194"/>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6"/>
    </row>
    <row r="34" spans="1:34" ht="15" customHeight="1">
      <c r="A34" s="212"/>
      <c r="B34" s="213"/>
      <c r="C34" s="213"/>
      <c r="D34" s="214"/>
      <c r="E34" s="227" t="s">
        <v>9</v>
      </c>
      <c r="F34" s="227"/>
      <c r="G34" s="227"/>
      <c r="H34" s="227"/>
      <c r="I34" s="223"/>
      <c r="J34" s="223"/>
      <c r="K34" s="223"/>
      <c r="L34" s="223"/>
      <c r="M34" s="223"/>
      <c r="N34" s="223"/>
      <c r="O34" s="223"/>
      <c r="P34" s="223"/>
      <c r="Q34" s="223"/>
      <c r="R34" s="223"/>
      <c r="S34" s="223"/>
      <c r="T34" s="191" t="s">
        <v>8</v>
      </c>
      <c r="U34" s="192"/>
      <c r="V34" s="193"/>
      <c r="W34" s="223"/>
      <c r="X34" s="223"/>
      <c r="Y34" s="223"/>
      <c r="Z34" s="223"/>
      <c r="AA34" s="223"/>
      <c r="AB34" s="223"/>
      <c r="AC34" s="223"/>
      <c r="AD34" s="223"/>
      <c r="AE34" s="223"/>
      <c r="AF34" s="223"/>
      <c r="AG34" s="223"/>
      <c r="AH34" s="226"/>
    </row>
    <row r="35" spans="1:34" ht="15" customHeight="1">
      <c r="A35" s="212"/>
      <c r="B35" s="213"/>
      <c r="C35" s="213"/>
      <c r="D35" s="214"/>
      <c r="E35" s="227" t="s">
        <v>12</v>
      </c>
      <c r="F35" s="227"/>
      <c r="G35" s="227"/>
      <c r="H35" s="227"/>
      <c r="I35" s="223"/>
      <c r="J35" s="223"/>
      <c r="K35" s="223"/>
      <c r="L35" s="223"/>
      <c r="M35" s="223"/>
      <c r="N35" s="223"/>
      <c r="O35" s="223"/>
      <c r="P35" s="223"/>
      <c r="Q35" s="223"/>
      <c r="R35" s="223"/>
      <c r="S35" s="223"/>
      <c r="T35" s="231" t="s">
        <v>13</v>
      </c>
      <c r="U35" s="231"/>
      <c r="V35" s="231"/>
      <c r="W35" s="223"/>
      <c r="X35" s="223"/>
      <c r="Y35" s="223"/>
      <c r="Z35" s="223"/>
      <c r="AA35" s="223"/>
      <c r="AB35" s="223"/>
      <c r="AC35" s="223"/>
      <c r="AD35" s="223"/>
      <c r="AE35" s="223"/>
      <c r="AF35" s="223"/>
      <c r="AG35" s="223"/>
      <c r="AH35" s="226"/>
    </row>
    <row r="36" spans="1:34" ht="15" customHeight="1" thickBot="1">
      <c r="A36" s="215"/>
      <c r="B36" s="216"/>
      <c r="C36" s="216"/>
      <c r="D36" s="217"/>
      <c r="E36" s="256" t="s">
        <v>14</v>
      </c>
      <c r="F36" s="256"/>
      <c r="G36" s="256"/>
      <c r="H36" s="256"/>
      <c r="I36" s="252"/>
      <c r="J36" s="253"/>
      <c r="K36" s="253"/>
      <c r="L36" s="253"/>
      <c r="M36" s="253"/>
      <c r="N36" s="253"/>
      <c r="O36" s="253"/>
      <c r="P36" s="253"/>
      <c r="Q36" s="253"/>
      <c r="R36" s="253"/>
      <c r="S36" s="253"/>
      <c r="T36" s="253"/>
      <c r="U36" s="253"/>
      <c r="V36" s="253"/>
      <c r="W36" s="253"/>
      <c r="X36" s="253"/>
      <c r="Y36" s="253"/>
      <c r="Z36" s="253"/>
      <c r="AA36" s="253"/>
      <c r="AB36" s="253"/>
      <c r="AC36" s="253"/>
      <c r="AD36" s="253"/>
      <c r="AE36" s="253"/>
      <c r="AF36" s="253"/>
      <c r="AG36" s="253"/>
      <c r="AH36" s="254"/>
    </row>
    <row r="37" spans="1:34" ht="15" customHeight="1">
      <c r="A37" s="222" t="s">
        <v>21</v>
      </c>
      <c r="B37" s="222"/>
      <c r="C37" s="222"/>
      <c r="D37" s="222"/>
      <c r="E37" s="222" t="s">
        <v>35</v>
      </c>
      <c r="F37" s="222"/>
      <c r="G37" s="222"/>
      <c r="H37" s="222"/>
      <c r="I37" s="218"/>
      <c r="J37" s="219"/>
      <c r="K37" s="219"/>
      <c r="L37" s="219"/>
      <c r="M37" s="219"/>
      <c r="N37" s="219"/>
      <c r="O37" s="219"/>
      <c r="P37" s="219"/>
      <c r="Q37" s="219"/>
      <c r="R37" s="219"/>
      <c r="S37" s="219"/>
      <c r="T37" s="219"/>
      <c r="U37" s="219"/>
      <c r="V37" s="219"/>
      <c r="W37" s="219"/>
      <c r="X37" s="219"/>
      <c r="Y37" s="219"/>
      <c r="Z37" s="219"/>
      <c r="AA37" s="219"/>
      <c r="AB37" s="219"/>
      <c r="AC37" s="219"/>
      <c r="AD37" s="219"/>
      <c r="AE37" s="219"/>
      <c r="AF37" s="219"/>
      <c r="AG37" s="219"/>
      <c r="AH37" s="220"/>
    </row>
    <row r="38" spans="1:34" ht="15" customHeight="1">
      <c r="A38" s="209" t="s">
        <v>15</v>
      </c>
      <c r="B38" s="210"/>
      <c r="C38" s="210"/>
      <c r="D38" s="211"/>
      <c r="E38" s="191" t="s">
        <v>37</v>
      </c>
      <c r="F38" s="192"/>
      <c r="G38" s="192"/>
      <c r="H38" s="193"/>
      <c r="I38" s="194"/>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6"/>
    </row>
    <row r="39" spans="1:34" ht="15" customHeight="1">
      <c r="A39" s="212"/>
      <c r="B39" s="213"/>
      <c r="C39" s="213"/>
      <c r="D39" s="214"/>
      <c r="E39" s="227" t="s">
        <v>9</v>
      </c>
      <c r="F39" s="227"/>
      <c r="G39" s="227"/>
      <c r="H39" s="227"/>
      <c r="I39" s="223"/>
      <c r="J39" s="223"/>
      <c r="K39" s="223"/>
      <c r="L39" s="223"/>
      <c r="M39" s="223"/>
      <c r="N39" s="223"/>
      <c r="O39" s="223"/>
      <c r="P39" s="223"/>
      <c r="Q39" s="223"/>
      <c r="R39" s="223"/>
      <c r="S39" s="223"/>
      <c r="T39" s="191" t="s">
        <v>8</v>
      </c>
      <c r="U39" s="192"/>
      <c r="V39" s="193"/>
      <c r="W39" s="223"/>
      <c r="X39" s="223"/>
      <c r="Y39" s="223"/>
      <c r="Z39" s="223"/>
      <c r="AA39" s="223"/>
      <c r="AB39" s="223"/>
      <c r="AC39" s="223"/>
      <c r="AD39" s="223"/>
      <c r="AE39" s="223"/>
      <c r="AF39" s="223"/>
      <c r="AG39" s="223"/>
      <c r="AH39" s="226"/>
    </row>
    <row r="40" spans="1:34" ht="15" customHeight="1">
      <c r="A40" s="212"/>
      <c r="B40" s="213"/>
      <c r="C40" s="213"/>
      <c r="D40" s="214"/>
      <c r="E40" s="227" t="s">
        <v>12</v>
      </c>
      <c r="F40" s="227"/>
      <c r="G40" s="227"/>
      <c r="H40" s="227"/>
      <c r="I40" s="223"/>
      <c r="J40" s="223"/>
      <c r="K40" s="223"/>
      <c r="L40" s="223"/>
      <c r="M40" s="223"/>
      <c r="N40" s="223"/>
      <c r="O40" s="223"/>
      <c r="P40" s="223"/>
      <c r="Q40" s="223"/>
      <c r="R40" s="223"/>
      <c r="S40" s="223"/>
      <c r="T40" s="231" t="s">
        <v>13</v>
      </c>
      <c r="U40" s="231"/>
      <c r="V40" s="231"/>
      <c r="W40" s="223"/>
      <c r="X40" s="223"/>
      <c r="Y40" s="223"/>
      <c r="Z40" s="223"/>
      <c r="AA40" s="223"/>
      <c r="AB40" s="223"/>
      <c r="AC40" s="223"/>
      <c r="AD40" s="223"/>
      <c r="AE40" s="223"/>
      <c r="AF40" s="223"/>
      <c r="AG40" s="223"/>
      <c r="AH40" s="226"/>
    </row>
    <row r="41" spans="1:34" ht="15" customHeight="1" thickBot="1">
      <c r="A41" s="215"/>
      <c r="B41" s="216"/>
      <c r="C41" s="216"/>
      <c r="D41" s="217"/>
      <c r="E41" s="256" t="s">
        <v>14</v>
      </c>
      <c r="F41" s="256"/>
      <c r="G41" s="256"/>
      <c r="H41" s="256"/>
      <c r="I41" s="252"/>
      <c r="J41" s="253"/>
      <c r="K41" s="253"/>
      <c r="L41" s="253"/>
      <c r="M41" s="253"/>
      <c r="N41" s="253"/>
      <c r="O41" s="253"/>
      <c r="P41" s="253"/>
      <c r="Q41" s="253"/>
      <c r="R41" s="253"/>
      <c r="S41" s="253"/>
      <c r="T41" s="253"/>
      <c r="U41" s="253"/>
      <c r="V41" s="253"/>
      <c r="W41" s="253"/>
      <c r="X41" s="253"/>
      <c r="Y41" s="253"/>
      <c r="Z41" s="253"/>
      <c r="AA41" s="253"/>
      <c r="AB41" s="253"/>
      <c r="AC41" s="253"/>
      <c r="AD41" s="253"/>
      <c r="AE41" s="253"/>
      <c r="AF41" s="253"/>
      <c r="AG41" s="253"/>
      <c r="AH41" s="254"/>
    </row>
    <row r="42" spans="1:34" ht="15" customHeight="1">
      <c r="A42" s="222" t="s">
        <v>22</v>
      </c>
      <c r="B42" s="222"/>
      <c r="C42" s="222"/>
      <c r="D42" s="222"/>
      <c r="E42" s="222" t="s">
        <v>35</v>
      </c>
      <c r="F42" s="222"/>
      <c r="G42" s="222"/>
      <c r="H42" s="222"/>
      <c r="I42" s="224"/>
      <c r="J42" s="224"/>
      <c r="K42" s="224"/>
      <c r="L42" s="224"/>
      <c r="M42" s="224"/>
      <c r="N42" s="224"/>
      <c r="O42" s="224"/>
      <c r="P42" s="224"/>
      <c r="Q42" s="224"/>
      <c r="R42" s="224"/>
      <c r="S42" s="224"/>
      <c r="T42" s="224"/>
      <c r="U42" s="224"/>
      <c r="V42" s="224"/>
      <c r="W42" s="224"/>
      <c r="X42" s="224"/>
      <c r="Y42" s="224"/>
      <c r="Z42" s="224"/>
      <c r="AA42" s="224"/>
      <c r="AB42" s="224"/>
      <c r="AC42" s="224"/>
      <c r="AD42" s="224"/>
      <c r="AE42" s="224"/>
      <c r="AF42" s="224"/>
      <c r="AG42" s="224"/>
      <c r="AH42" s="225"/>
    </row>
    <row r="43" spans="1:34" ht="15" customHeight="1">
      <c r="A43" s="209" t="s">
        <v>15</v>
      </c>
      <c r="B43" s="210"/>
      <c r="C43" s="210"/>
      <c r="D43" s="211"/>
      <c r="E43" s="191" t="s">
        <v>37</v>
      </c>
      <c r="F43" s="192"/>
      <c r="G43" s="192"/>
      <c r="H43" s="193"/>
      <c r="I43" s="194"/>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6"/>
    </row>
    <row r="44" spans="1:34" ht="15" customHeight="1">
      <c r="A44" s="212"/>
      <c r="B44" s="213"/>
      <c r="C44" s="213"/>
      <c r="D44" s="214"/>
      <c r="E44" s="227" t="s">
        <v>9</v>
      </c>
      <c r="F44" s="227"/>
      <c r="G44" s="227"/>
      <c r="H44" s="227"/>
      <c r="I44" s="223"/>
      <c r="J44" s="223"/>
      <c r="K44" s="223"/>
      <c r="L44" s="223"/>
      <c r="M44" s="223"/>
      <c r="N44" s="223"/>
      <c r="O44" s="223"/>
      <c r="P44" s="223"/>
      <c r="Q44" s="223"/>
      <c r="R44" s="223"/>
      <c r="S44" s="223"/>
      <c r="T44" s="191" t="s">
        <v>8</v>
      </c>
      <c r="U44" s="192"/>
      <c r="V44" s="193"/>
      <c r="W44" s="223"/>
      <c r="X44" s="223"/>
      <c r="Y44" s="223"/>
      <c r="Z44" s="223"/>
      <c r="AA44" s="223"/>
      <c r="AB44" s="223"/>
      <c r="AC44" s="223"/>
      <c r="AD44" s="223"/>
      <c r="AE44" s="223"/>
      <c r="AF44" s="223"/>
      <c r="AG44" s="223"/>
      <c r="AH44" s="226"/>
    </row>
    <row r="45" spans="1:34" ht="15" customHeight="1">
      <c r="A45" s="212"/>
      <c r="B45" s="213"/>
      <c r="C45" s="213"/>
      <c r="D45" s="214"/>
      <c r="E45" s="227" t="s">
        <v>12</v>
      </c>
      <c r="F45" s="227"/>
      <c r="G45" s="227"/>
      <c r="H45" s="227"/>
      <c r="I45" s="223"/>
      <c r="J45" s="223"/>
      <c r="K45" s="223"/>
      <c r="L45" s="223"/>
      <c r="M45" s="223"/>
      <c r="N45" s="223"/>
      <c r="O45" s="223"/>
      <c r="P45" s="223"/>
      <c r="Q45" s="223"/>
      <c r="R45" s="223"/>
      <c r="S45" s="223"/>
      <c r="T45" s="231" t="s">
        <v>13</v>
      </c>
      <c r="U45" s="231"/>
      <c r="V45" s="231"/>
      <c r="W45" s="223"/>
      <c r="X45" s="223"/>
      <c r="Y45" s="223"/>
      <c r="Z45" s="223"/>
      <c r="AA45" s="223"/>
      <c r="AB45" s="223"/>
      <c r="AC45" s="223"/>
      <c r="AD45" s="223"/>
      <c r="AE45" s="223"/>
      <c r="AF45" s="223"/>
      <c r="AG45" s="223"/>
      <c r="AH45" s="226"/>
    </row>
    <row r="46" spans="1:34" ht="15" customHeight="1" thickBot="1">
      <c r="A46" s="215"/>
      <c r="B46" s="216"/>
      <c r="C46" s="216"/>
      <c r="D46" s="217"/>
      <c r="E46" s="256" t="s">
        <v>14</v>
      </c>
      <c r="F46" s="256"/>
      <c r="G46" s="256"/>
      <c r="H46" s="256"/>
      <c r="I46" s="252"/>
      <c r="J46" s="253"/>
      <c r="K46" s="253"/>
      <c r="L46" s="253"/>
      <c r="M46" s="253"/>
      <c r="N46" s="253"/>
      <c r="O46" s="253"/>
      <c r="P46" s="253"/>
      <c r="Q46" s="253"/>
      <c r="R46" s="253"/>
      <c r="S46" s="253"/>
      <c r="T46" s="253"/>
      <c r="U46" s="253"/>
      <c r="V46" s="253"/>
      <c r="W46" s="253"/>
      <c r="X46" s="253"/>
      <c r="Y46" s="253"/>
      <c r="Z46" s="253"/>
      <c r="AA46" s="253"/>
      <c r="AB46" s="253"/>
      <c r="AC46" s="253"/>
      <c r="AD46" s="253"/>
      <c r="AE46" s="253"/>
      <c r="AF46" s="253"/>
      <c r="AG46" s="253"/>
      <c r="AH46" s="254"/>
    </row>
    <row r="47" spans="1:34" ht="7.5" customHeight="1" thickBot="1"/>
    <row r="48" spans="1:34" ht="15" customHeight="1" thickBot="1">
      <c r="A48" s="169" t="str">
        <f>IF(G1=AL2,"変更理由など","備考")</f>
        <v>備考</v>
      </c>
      <c r="B48" s="170"/>
      <c r="C48" s="170"/>
      <c r="D48" s="171"/>
    </row>
    <row r="49" spans="1:39" ht="15" customHeight="1">
      <c r="A49" s="173"/>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c r="AA49" s="174"/>
      <c r="AB49" s="174"/>
      <c r="AC49" s="174"/>
      <c r="AD49" s="174"/>
      <c r="AE49" s="174"/>
      <c r="AF49" s="174"/>
      <c r="AG49" s="174"/>
      <c r="AH49" s="175"/>
    </row>
    <row r="50" spans="1:39" ht="15" customHeight="1" thickBot="1">
      <c r="A50" s="176"/>
      <c r="B50" s="177"/>
      <c r="C50" s="177"/>
      <c r="D50" s="177"/>
      <c r="E50" s="177"/>
      <c r="F50" s="177"/>
      <c r="G50" s="177"/>
      <c r="H50" s="177"/>
      <c r="I50" s="177"/>
      <c r="J50" s="177"/>
      <c r="K50" s="177"/>
      <c r="L50" s="177"/>
      <c r="M50" s="177"/>
      <c r="N50" s="177"/>
      <c r="O50" s="177"/>
      <c r="P50" s="177"/>
      <c r="Q50" s="177"/>
      <c r="R50" s="177"/>
      <c r="S50" s="177"/>
      <c r="T50" s="177"/>
      <c r="U50" s="177"/>
      <c r="V50" s="177"/>
      <c r="W50" s="177"/>
      <c r="X50" s="177"/>
      <c r="Y50" s="177"/>
      <c r="Z50" s="177"/>
      <c r="AA50" s="177"/>
      <c r="AB50" s="177"/>
      <c r="AC50" s="177"/>
      <c r="AD50" s="177"/>
      <c r="AE50" s="177"/>
      <c r="AF50" s="177"/>
      <c r="AG50" s="177"/>
      <c r="AH50" s="178"/>
    </row>
    <row r="51" spans="1:39" ht="15" customHeight="1" thickBot="1"/>
    <row r="52" spans="1:39" ht="15" customHeight="1">
      <c r="A52" s="169" t="s">
        <v>261</v>
      </c>
      <c r="B52" s="170"/>
      <c r="C52" s="170"/>
      <c r="D52" s="171"/>
      <c r="AM52" s="1" t="s">
        <v>262</v>
      </c>
    </row>
    <row r="53" spans="1:39" ht="15" customHeight="1">
      <c r="AM53" s="1" t="s">
        <v>263</v>
      </c>
    </row>
    <row r="54" spans="1:39" ht="15" customHeight="1">
      <c r="AM54" s="1" t="s">
        <v>264</v>
      </c>
    </row>
    <row r="55" spans="1:39" ht="15" customHeight="1"/>
    <row r="56" spans="1:39" ht="15" customHeight="1"/>
    <row r="57" spans="1:39" ht="15" customHeight="1"/>
    <row r="58" spans="1:39" ht="15" customHeight="1"/>
    <row r="59" spans="1:39" ht="15" customHeight="1"/>
    <row r="60" spans="1:39" ht="15" customHeight="1"/>
    <row r="61" spans="1:39" ht="15" customHeight="1"/>
    <row r="62" spans="1:39" ht="15" customHeight="1"/>
    <row r="63" spans="1:39" ht="15" customHeight="1"/>
    <row r="64" spans="1:39"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20.100000000000001" customHeight="1"/>
    <row r="108" ht="20.100000000000001" customHeight="1"/>
    <row r="109" ht="20.100000000000001" customHeight="1"/>
    <row r="110" ht="20.100000000000001" customHeight="1"/>
    <row r="111" ht="20.100000000000001" customHeight="1"/>
    <row r="112" ht="20.100000000000001" customHeight="1"/>
  </sheetData>
  <sheetProtection sheet="1" formatCells="0" formatColumns="0" formatRows="0" selectLockedCells="1"/>
  <mergeCells count="130">
    <mergeCell ref="A1:I1"/>
    <mergeCell ref="W35:AH35"/>
    <mergeCell ref="T34:V34"/>
    <mergeCell ref="E46:H46"/>
    <mergeCell ref="I46:AH46"/>
    <mergeCell ref="A17:D17"/>
    <mergeCell ref="A22:D22"/>
    <mergeCell ref="E42:H42"/>
    <mergeCell ref="I42:AH42"/>
    <mergeCell ref="E44:H44"/>
    <mergeCell ref="I44:S44"/>
    <mergeCell ref="W44:AH44"/>
    <mergeCell ref="E45:H45"/>
    <mergeCell ref="I45:S45"/>
    <mergeCell ref="T45:V45"/>
    <mergeCell ref="W45:AH45"/>
    <mergeCell ref="T44:V44"/>
    <mergeCell ref="E40:H40"/>
    <mergeCell ref="I40:S40"/>
    <mergeCell ref="T40:V40"/>
    <mergeCell ref="W40:AH40"/>
    <mergeCell ref="E41:H41"/>
    <mergeCell ref="I41:AH41"/>
    <mergeCell ref="E36:H36"/>
    <mergeCell ref="I36:AH36"/>
    <mergeCell ref="E35:H35"/>
    <mergeCell ref="I35:S35"/>
    <mergeCell ref="T35:V35"/>
    <mergeCell ref="E37:H37"/>
    <mergeCell ref="A32:D32"/>
    <mergeCell ref="A37:D37"/>
    <mergeCell ref="A42:D42"/>
    <mergeCell ref="I20:S20"/>
    <mergeCell ref="T20:V20"/>
    <mergeCell ref="E21:H21"/>
    <mergeCell ref="I21:AH21"/>
    <mergeCell ref="W30:AH30"/>
    <mergeCell ref="E31:H31"/>
    <mergeCell ref="I31:AH31"/>
    <mergeCell ref="E26:H26"/>
    <mergeCell ref="I26:AH26"/>
    <mergeCell ref="E27:H27"/>
    <mergeCell ref="I27:AH27"/>
    <mergeCell ref="E29:H29"/>
    <mergeCell ref="I29:S29"/>
    <mergeCell ref="W29:AH29"/>
    <mergeCell ref="T29:V29"/>
    <mergeCell ref="E39:H39"/>
    <mergeCell ref="I39:S39"/>
    <mergeCell ref="AE1:AH1"/>
    <mergeCell ref="AC1:AD1"/>
    <mergeCell ref="I33:AH33"/>
    <mergeCell ref="E38:H38"/>
    <mergeCell ref="E43:H43"/>
    <mergeCell ref="I43:AH43"/>
    <mergeCell ref="E14:H14"/>
    <mergeCell ref="E15:H15"/>
    <mergeCell ref="E16:H16"/>
    <mergeCell ref="W14:AH14"/>
    <mergeCell ref="T15:V15"/>
    <mergeCell ref="W15:AH15"/>
    <mergeCell ref="I16:AH16"/>
    <mergeCell ref="E17:H17"/>
    <mergeCell ref="I17:AH17"/>
    <mergeCell ref="W39:AH39"/>
    <mergeCell ref="T39:V39"/>
    <mergeCell ref="E32:H32"/>
    <mergeCell ref="I32:AH32"/>
    <mergeCell ref="E34:H34"/>
    <mergeCell ref="I34:S34"/>
    <mergeCell ref="W34:AH34"/>
    <mergeCell ref="I38:AH38"/>
    <mergeCell ref="A3:D4"/>
    <mergeCell ref="A12:D12"/>
    <mergeCell ref="E30:H30"/>
    <mergeCell ref="I30:S30"/>
    <mergeCell ref="T30:V30"/>
    <mergeCell ref="E22:H22"/>
    <mergeCell ref="I22:AH22"/>
    <mergeCell ref="E24:H24"/>
    <mergeCell ref="I24:S24"/>
    <mergeCell ref="W24:AH24"/>
    <mergeCell ref="E25:H25"/>
    <mergeCell ref="I25:S25"/>
    <mergeCell ref="T25:V25"/>
    <mergeCell ref="W25:AH25"/>
    <mergeCell ref="T24:V24"/>
    <mergeCell ref="E3:AH4"/>
    <mergeCell ref="A6:D6"/>
    <mergeCell ref="E5:AH5"/>
    <mergeCell ref="E6:AH6"/>
    <mergeCell ref="V7:AH7"/>
    <mergeCell ref="E28:H28"/>
    <mergeCell ref="A5:D5"/>
    <mergeCell ref="E33:H33"/>
    <mergeCell ref="I28:AH28"/>
    <mergeCell ref="E12:H12"/>
    <mergeCell ref="I14:S14"/>
    <mergeCell ref="I15:S15"/>
    <mergeCell ref="I12:AH12"/>
    <mergeCell ref="W19:AH19"/>
    <mergeCell ref="E20:H20"/>
    <mergeCell ref="W20:AH20"/>
    <mergeCell ref="T19:V19"/>
    <mergeCell ref="E19:H19"/>
    <mergeCell ref="I19:S19"/>
    <mergeCell ref="A52:D52"/>
    <mergeCell ref="K1:AA1"/>
    <mergeCell ref="A49:AH50"/>
    <mergeCell ref="A48:D48"/>
    <mergeCell ref="A13:A16"/>
    <mergeCell ref="B13:D16"/>
    <mergeCell ref="E13:H13"/>
    <mergeCell ref="I13:AH13"/>
    <mergeCell ref="B18:D21"/>
    <mergeCell ref="A18:A21"/>
    <mergeCell ref="E18:H18"/>
    <mergeCell ref="I18:AH18"/>
    <mergeCell ref="A23:A26"/>
    <mergeCell ref="B23:D26"/>
    <mergeCell ref="B28:D31"/>
    <mergeCell ref="A28:A31"/>
    <mergeCell ref="A33:D36"/>
    <mergeCell ref="A38:D41"/>
    <mergeCell ref="A43:D46"/>
    <mergeCell ref="E23:H23"/>
    <mergeCell ref="I23:AH23"/>
    <mergeCell ref="I37:AH37"/>
    <mergeCell ref="T14:V14"/>
    <mergeCell ref="A27:D27"/>
  </mergeCells>
  <phoneticPr fontId="1"/>
  <dataValidations count="5">
    <dataValidation type="list" allowBlank="1" showInputMessage="1" showErrorMessage="1" sqref="A13 A18 A23 A28" xr:uid="{00000000-0002-0000-0100-000000000000}">
      <formula1>$AO$11:$AO$16</formula1>
    </dataValidation>
    <dataValidation type="list" allowBlank="1" showInputMessage="1" showErrorMessage="1" sqref="B18" xr:uid="{00000000-0002-0000-0100-000001000000}">
      <formula1>$AM$14:$AM$17</formula1>
    </dataValidation>
    <dataValidation type="list" allowBlank="1" showInputMessage="1" showErrorMessage="1" sqref="A1:I1" xr:uid="{00000000-0002-0000-0100-000002000000}">
      <formula1>$AL$1:$AL$2</formula1>
    </dataValidation>
    <dataValidation type="list" allowBlank="1" showInputMessage="1" showErrorMessage="1" sqref="J1" xr:uid="{00000000-0002-0000-0100-000003000000}">
      <formula1>$AO$1:$AT$1</formula1>
    </dataValidation>
    <dataValidation type="list" allowBlank="1" showInputMessage="1" showErrorMessage="1" sqref="A38 A33 B28 B23 A43" xr:uid="{00000000-0002-0000-0100-000004000000}">
      <formula1>$AN$11:$AN$23</formula1>
    </dataValidation>
  </dataValidations>
  <pageMargins left="0.25" right="0.25" top="0.75" bottom="0.75" header="0.3" footer="0.3"/>
  <pageSetup paperSize="9" scale="97" orientation="portrait" r:id="rId1"/>
  <extLst>
    <ext xmlns:x14="http://schemas.microsoft.com/office/spreadsheetml/2009/9/main" uri="{78C0D931-6437-407d-A8EE-F0AAD7539E65}">
      <x14:conditionalFormattings>
        <x14:conditionalFormatting xmlns:xm="http://schemas.microsoft.com/office/excel/2006/main">
          <x14:cfRule type="beginsWith" priority="10" operator="beginsWith" id="{EC91A0EB-476F-49C4-A7FA-2873CAE1504F}">
            <xm:f>LEFT(A13,LEN($AO$13))=$AO$13</xm:f>
            <xm:f>$AO$13</xm:f>
            <x14:dxf>
              <fill>
                <patternFill>
                  <bgColor theme="8" tint="0.39994506668294322"/>
                </patternFill>
              </fill>
            </x14:dxf>
          </x14:cfRule>
          <x14:cfRule type="endsWith" priority="11" operator="endsWith" id="{13C98FEB-713B-4517-A464-277E0D7905A9}">
            <xm:f>RIGHT(A13,LEN($AO$12))=$AO$12</xm:f>
            <xm:f>$AO$12</xm:f>
            <x14:dxf>
              <fill>
                <patternFill>
                  <bgColor rgb="FFFFFF00"/>
                </patternFill>
              </fill>
            </x14:dxf>
          </x14:cfRule>
          <x14:cfRule type="containsText" priority="18" operator="containsText" id="{455978D1-B59D-4F1E-8995-2B412E83D295}">
            <xm:f>NOT(ISERROR(SEARCH($AO$14,A13)))</xm:f>
            <xm:f>$AO$14</xm:f>
            <x14:dxf>
              <fill>
                <patternFill>
                  <bgColor rgb="FFFF0000"/>
                </patternFill>
              </fill>
            </x14:dxf>
          </x14:cfRule>
          <xm:sqref>A13 A18 A23 A28</xm:sqref>
        </x14:conditionalFormatting>
        <x14:conditionalFormatting xmlns:xm="http://schemas.microsoft.com/office/excel/2006/main">
          <x14:cfRule type="containsText" priority="1" operator="containsText" id="{A7322DA6-62F1-44BD-9E14-5C80E0828C1A}">
            <xm:f>NOT(ISERROR(SEARCH($AL$2,A1)))</xm:f>
            <xm:f>$AL$2</xm:f>
            <x14:dxf>
              <fill>
                <patternFill>
                  <bgColor rgb="FFFF0000"/>
                </patternFill>
              </fill>
            </x14:dxf>
          </x14:cfRule>
          <xm:sqref>A1:I1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28"/>
  <sheetViews>
    <sheetView showGridLines="0" view="pageBreakPreview" zoomScaleNormal="100" zoomScaleSheetLayoutView="100" workbookViewId="0">
      <selection activeCell="E13" sqref="E13:Q13"/>
    </sheetView>
  </sheetViews>
  <sheetFormatPr defaultColWidth="9" defaultRowHeight="16.5"/>
  <cols>
    <col min="1" max="36" width="2.625" style="26" customWidth="1"/>
    <col min="37" max="50" width="2.625" style="26" hidden="1" customWidth="1"/>
    <col min="51" max="57" width="9" style="26" hidden="1" customWidth="1"/>
    <col min="58" max="58" width="0" style="26" hidden="1" customWidth="1"/>
    <col min="59" max="16384" width="9" style="26"/>
  </cols>
  <sheetData>
    <row r="1" spans="1:55" ht="15" customHeight="1" thickBot="1">
      <c r="A1" s="327" t="str">
        <f>申請者!A1</f>
        <v>【様式1】　申請書</v>
      </c>
      <c r="B1" s="328"/>
      <c r="C1" s="328"/>
      <c r="D1" s="328"/>
      <c r="E1" s="328"/>
      <c r="F1" s="328"/>
      <c r="G1" s="328"/>
      <c r="H1" s="328"/>
      <c r="I1" s="329"/>
      <c r="J1" s="11" t="str">
        <f>IF(申請者!J1="","",申請者!J1)</f>
        <v/>
      </c>
      <c r="K1" s="264" t="s">
        <v>200</v>
      </c>
      <c r="L1" s="264"/>
      <c r="M1" s="264"/>
      <c r="N1" s="264"/>
      <c r="O1" s="264"/>
      <c r="P1" s="264"/>
      <c r="Q1" s="264"/>
      <c r="R1" s="264"/>
      <c r="S1" s="264"/>
      <c r="T1" s="264"/>
      <c r="U1" s="264"/>
      <c r="V1" s="264"/>
      <c r="W1" s="264"/>
      <c r="X1" s="264"/>
      <c r="Y1" s="264"/>
      <c r="Z1" s="264"/>
      <c r="AA1" s="264"/>
      <c r="AC1" s="269" t="s">
        <v>31</v>
      </c>
      <c r="AD1" s="270"/>
      <c r="AE1" s="271" t="str">
        <f>申請者!AE1</f>
        <v>事務局使用欄</v>
      </c>
      <c r="AF1" s="272"/>
      <c r="AG1" s="272"/>
      <c r="AH1" s="273"/>
      <c r="AI1" s="27"/>
      <c r="AJ1" s="27"/>
      <c r="AK1" s="27"/>
    </row>
    <row r="2" spans="1:55" ht="15" customHeight="1" thickBot="1">
      <c r="B2" s="12" t="str">
        <f>申請者!B2</f>
        <v/>
      </c>
      <c r="C2" s="12"/>
      <c r="D2" s="12"/>
      <c r="E2" s="12"/>
      <c r="F2" s="12"/>
      <c r="G2" s="12"/>
      <c r="H2" s="12"/>
      <c r="I2" s="12"/>
      <c r="J2" s="12"/>
      <c r="K2" s="12"/>
      <c r="L2" s="12"/>
      <c r="M2" s="12"/>
      <c r="N2" s="12"/>
      <c r="O2" s="12"/>
      <c r="P2" s="12"/>
      <c r="Q2" s="12"/>
      <c r="R2" s="12"/>
      <c r="S2" s="12"/>
      <c r="T2" s="12"/>
      <c r="U2" s="12"/>
      <c r="V2" s="12"/>
      <c r="W2" s="12"/>
      <c r="X2" s="12"/>
      <c r="Y2" s="12"/>
      <c r="Z2" s="12"/>
      <c r="AA2" s="12"/>
      <c r="AB2" s="12"/>
      <c r="AC2" s="12"/>
      <c r="AD2" s="12"/>
      <c r="AE2" s="12"/>
      <c r="AF2" s="12"/>
      <c r="AG2" s="12"/>
      <c r="AH2" s="12"/>
    </row>
    <row r="3" spans="1:55" ht="15" customHeight="1">
      <c r="A3" s="228" t="s">
        <v>25</v>
      </c>
      <c r="B3" s="222"/>
      <c r="C3" s="222"/>
      <c r="D3" s="222"/>
      <c r="E3" s="322">
        <f>申請者!E3</f>
        <v>0</v>
      </c>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3"/>
      <c r="AI3" s="3"/>
      <c r="AJ3" s="3"/>
    </row>
    <row r="4" spans="1:55" ht="15" customHeight="1">
      <c r="A4" s="229"/>
      <c r="B4" s="230"/>
      <c r="C4" s="230"/>
      <c r="D4" s="230"/>
      <c r="E4" s="324"/>
      <c r="F4" s="324"/>
      <c r="G4" s="324"/>
      <c r="H4" s="324"/>
      <c r="I4" s="324"/>
      <c r="J4" s="324"/>
      <c r="K4" s="324"/>
      <c r="L4" s="324"/>
      <c r="M4" s="324"/>
      <c r="N4" s="324"/>
      <c r="O4" s="324"/>
      <c r="P4" s="324"/>
      <c r="Q4" s="324"/>
      <c r="R4" s="324"/>
      <c r="S4" s="324"/>
      <c r="T4" s="324"/>
      <c r="U4" s="324"/>
      <c r="V4" s="324"/>
      <c r="W4" s="324"/>
      <c r="X4" s="324"/>
      <c r="Y4" s="324"/>
      <c r="Z4" s="324"/>
      <c r="AA4" s="324"/>
      <c r="AB4" s="324"/>
      <c r="AC4" s="324"/>
      <c r="AD4" s="324"/>
      <c r="AE4" s="324"/>
      <c r="AF4" s="324"/>
      <c r="AG4" s="324"/>
      <c r="AH4" s="325"/>
      <c r="AI4" s="3"/>
      <c r="AJ4" s="3"/>
    </row>
    <row r="5" spans="1:55" ht="15" customHeight="1">
      <c r="A5" s="241" t="s">
        <v>26</v>
      </c>
      <c r="B5" s="242"/>
      <c r="C5" s="242"/>
      <c r="D5" s="242"/>
      <c r="E5" s="330">
        <f>申請者!E5</f>
        <v>0</v>
      </c>
      <c r="F5" s="330"/>
      <c r="G5" s="330"/>
      <c r="H5" s="330"/>
      <c r="I5" s="330"/>
      <c r="J5" s="330"/>
      <c r="K5" s="330"/>
      <c r="L5" s="330"/>
      <c r="M5" s="330"/>
      <c r="N5" s="330"/>
      <c r="O5" s="330"/>
      <c r="P5" s="330"/>
      <c r="Q5" s="330"/>
      <c r="R5" s="330"/>
      <c r="S5" s="330"/>
      <c r="T5" s="330"/>
      <c r="U5" s="330"/>
      <c r="V5" s="330"/>
      <c r="W5" s="330"/>
      <c r="X5" s="330"/>
      <c r="Y5" s="330"/>
      <c r="Z5" s="330"/>
      <c r="AA5" s="330"/>
      <c r="AB5" s="330"/>
      <c r="AC5" s="330"/>
      <c r="AD5" s="330"/>
      <c r="AE5" s="330"/>
      <c r="AF5" s="330"/>
      <c r="AG5" s="330"/>
      <c r="AH5" s="331"/>
      <c r="AI5" s="3"/>
      <c r="AJ5" s="3"/>
    </row>
    <row r="6" spans="1:55" ht="15" customHeight="1" thickBot="1">
      <c r="A6" s="234" t="s">
        <v>36</v>
      </c>
      <c r="B6" s="235"/>
      <c r="C6" s="235"/>
      <c r="D6" s="235"/>
      <c r="E6" s="332">
        <f>申請者!E6</f>
        <v>0</v>
      </c>
      <c r="F6" s="332"/>
      <c r="G6" s="332"/>
      <c r="H6" s="332"/>
      <c r="I6" s="332"/>
      <c r="J6" s="332"/>
      <c r="K6" s="332"/>
      <c r="L6" s="332"/>
      <c r="M6" s="332"/>
      <c r="N6" s="332"/>
      <c r="O6" s="332"/>
      <c r="P6" s="332"/>
      <c r="Q6" s="332"/>
      <c r="R6" s="332"/>
      <c r="S6" s="332"/>
      <c r="T6" s="332"/>
      <c r="U6" s="332"/>
      <c r="V6" s="332"/>
      <c r="W6" s="332"/>
      <c r="X6" s="332"/>
      <c r="Y6" s="332"/>
      <c r="Z6" s="332"/>
      <c r="AA6" s="332"/>
      <c r="AB6" s="332"/>
      <c r="AC6" s="332"/>
      <c r="AD6" s="332"/>
      <c r="AE6" s="332"/>
      <c r="AF6" s="332"/>
      <c r="AG6" s="332"/>
      <c r="AH6" s="333"/>
      <c r="AI6" s="3"/>
      <c r="AJ6" s="3"/>
    </row>
    <row r="7" spans="1:55" ht="15" customHeight="1" thickBot="1">
      <c r="A7" s="326"/>
      <c r="B7" s="326"/>
      <c r="C7" s="326"/>
      <c r="D7" s="326"/>
      <c r="E7" s="326"/>
      <c r="F7" s="326"/>
      <c r="G7" s="326"/>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row>
    <row r="8" spans="1:55" ht="15" customHeight="1">
      <c r="A8" s="336" t="s">
        <v>0</v>
      </c>
      <c r="B8" s="337"/>
      <c r="C8" s="337"/>
      <c r="D8" s="338"/>
      <c r="E8" s="222" t="s">
        <v>35</v>
      </c>
      <c r="F8" s="222"/>
      <c r="G8" s="222"/>
      <c r="H8" s="222"/>
      <c r="I8" s="322">
        <f>申請者!I12</f>
        <v>0</v>
      </c>
      <c r="J8" s="322"/>
      <c r="K8" s="322"/>
      <c r="L8" s="322"/>
      <c r="M8" s="322"/>
      <c r="N8" s="322"/>
      <c r="O8" s="322"/>
      <c r="P8" s="322"/>
      <c r="Q8" s="322"/>
      <c r="R8" s="322"/>
      <c r="S8" s="322"/>
      <c r="T8" s="322"/>
      <c r="U8" s="322"/>
      <c r="V8" s="322"/>
      <c r="W8" s="322"/>
      <c r="X8" s="322"/>
      <c r="Y8" s="322"/>
      <c r="Z8" s="322"/>
      <c r="AA8" s="322"/>
      <c r="AB8" s="322"/>
      <c r="AC8" s="322"/>
      <c r="AD8" s="322"/>
      <c r="AE8" s="322"/>
      <c r="AF8" s="322"/>
      <c r="AG8" s="322"/>
      <c r="AH8" s="323"/>
      <c r="AI8" s="3"/>
      <c r="AJ8" s="3"/>
      <c r="AK8" s="10"/>
    </row>
    <row r="9" spans="1:55" ht="15" customHeight="1">
      <c r="A9" s="339"/>
      <c r="B9" s="340"/>
      <c r="C9" s="340"/>
      <c r="D9" s="341"/>
      <c r="E9" s="191" t="s">
        <v>37</v>
      </c>
      <c r="F9" s="192"/>
      <c r="G9" s="192"/>
      <c r="H9" s="193"/>
      <c r="I9" s="342">
        <f>申請者!I13</f>
        <v>0</v>
      </c>
      <c r="J9" s="343"/>
      <c r="K9" s="343"/>
      <c r="L9" s="343"/>
      <c r="M9" s="343"/>
      <c r="N9" s="343"/>
      <c r="O9" s="343"/>
      <c r="P9" s="343"/>
      <c r="Q9" s="343"/>
      <c r="R9" s="343"/>
      <c r="S9" s="343"/>
      <c r="T9" s="343"/>
      <c r="U9" s="343"/>
      <c r="V9" s="343"/>
      <c r="W9" s="343"/>
      <c r="X9" s="343"/>
      <c r="Y9" s="343"/>
      <c r="Z9" s="343"/>
      <c r="AA9" s="343"/>
      <c r="AB9" s="343"/>
      <c r="AC9" s="343"/>
      <c r="AD9" s="343"/>
      <c r="AE9" s="343"/>
      <c r="AF9" s="343"/>
      <c r="AG9" s="343"/>
      <c r="AH9" s="344"/>
      <c r="AI9" s="3"/>
      <c r="AJ9" s="3"/>
      <c r="AK9" s="10"/>
    </row>
    <row r="10" spans="1:55" ht="15" customHeight="1">
      <c r="A10" s="339"/>
      <c r="B10" s="340"/>
      <c r="C10" s="340"/>
      <c r="D10" s="341"/>
      <c r="E10" s="227" t="s">
        <v>9</v>
      </c>
      <c r="F10" s="227"/>
      <c r="G10" s="227"/>
      <c r="H10" s="227"/>
      <c r="I10" s="285">
        <f>申請者!I14</f>
        <v>0</v>
      </c>
      <c r="J10" s="285"/>
      <c r="K10" s="285"/>
      <c r="L10" s="285"/>
      <c r="M10" s="285"/>
      <c r="N10" s="285"/>
      <c r="O10" s="285"/>
      <c r="P10" s="285"/>
      <c r="Q10" s="285"/>
      <c r="R10" s="285"/>
      <c r="S10" s="285"/>
      <c r="T10" s="191" t="s">
        <v>8</v>
      </c>
      <c r="U10" s="192"/>
      <c r="V10" s="193"/>
      <c r="W10" s="285">
        <f>申請者!W14</f>
        <v>0</v>
      </c>
      <c r="X10" s="285"/>
      <c r="Y10" s="285"/>
      <c r="Z10" s="285"/>
      <c r="AA10" s="285"/>
      <c r="AB10" s="285"/>
      <c r="AC10" s="285"/>
      <c r="AD10" s="285"/>
      <c r="AE10" s="285"/>
      <c r="AF10" s="285"/>
      <c r="AG10" s="285"/>
      <c r="AH10" s="321"/>
      <c r="AI10" s="3"/>
      <c r="AJ10" s="3"/>
      <c r="AK10" s="10"/>
    </row>
    <row r="11" spans="1:55" ht="15" customHeight="1">
      <c r="A11" s="339"/>
      <c r="B11" s="340"/>
      <c r="C11" s="340"/>
      <c r="D11" s="341"/>
      <c r="E11" s="227" t="s">
        <v>12</v>
      </c>
      <c r="F11" s="227"/>
      <c r="G11" s="227"/>
      <c r="H11" s="227"/>
      <c r="I11" s="285">
        <f>申請者!I15</f>
        <v>0</v>
      </c>
      <c r="J11" s="285"/>
      <c r="K11" s="285"/>
      <c r="L11" s="285"/>
      <c r="M11" s="285"/>
      <c r="N11" s="285"/>
      <c r="O11" s="285"/>
      <c r="P11" s="285"/>
      <c r="Q11" s="285"/>
      <c r="R11" s="285"/>
      <c r="S11" s="285"/>
      <c r="T11" s="279" t="s">
        <v>13</v>
      </c>
      <c r="U11" s="279"/>
      <c r="V11" s="279"/>
      <c r="W11" s="285">
        <f>申請者!W15</f>
        <v>0</v>
      </c>
      <c r="X11" s="285"/>
      <c r="Y11" s="285"/>
      <c r="Z11" s="285"/>
      <c r="AA11" s="285"/>
      <c r="AB11" s="285"/>
      <c r="AC11" s="285"/>
      <c r="AD11" s="285"/>
      <c r="AE11" s="285"/>
      <c r="AF11" s="285"/>
      <c r="AG11" s="285"/>
      <c r="AH11" s="321"/>
      <c r="AI11" s="3"/>
      <c r="AJ11" s="3"/>
      <c r="AK11" s="10"/>
    </row>
    <row r="12" spans="1:55" ht="15" customHeight="1" thickBot="1">
      <c r="A12" s="339"/>
      <c r="B12" s="340"/>
      <c r="C12" s="340"/>
      <c r="D12" s="341"/>
      <c r="E12" s="247" t="s">
        <v>14</v>
      </c>
      <c r="F12" s="247"/>
      <c r="G12" s="247"/>
      <c r="H12" s="247"/>
      <c r="I12" s="334">
        <f>申請者!I16</f>
        <v>0</v>
      </c>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5"/>
      <c r="AI12" s="3"/>
      <c r="AJ12" s="3"/>
      <c r="AK12" s="10"/>
    </row>
    <row r="13" spans="1:55" ht="15" customHeight="1">
      <c r="A13" s="312" t="s">
        <v>38</v>
      </c>
      <c r="B13" s="313"/>
      <c r="C13" s="313"/>
      <c r="D13" s="313"/>
      <c r="E13" s="316" t="s">
        <v>67</v>
      </c>
      <c r="F13" s="268"/>
      <c r="G13" s="268"/>
      <c r="H13" s="268"/>
      <c r="I13" s="268"/>
      <c r="J13" s="268"/>
      <c r="K13" s="268"/>
      <c r="L13" s="268"/>
      <c r="M13" s="268"/>
      <c r="N13" s="268"/>
      <c r="O13" s="268"/>
      <c r="P13" s="268"/>
      <c r="Q13" s="268"/>
      <c r="R13" s="28"/>
      <c r="S13" s="267" t="s">
        <v>39</v>
      </c>
      <c r="T13" s="267"/>
      <c r="U13" s="267"/>
      <c r="V13" s="267"/>
      <c r="W13" s="268" t="s">
        <v>67</v>
      </c>
      <c r="X13" s="268"/>
      <c r="Y13" s="268"/>
      <c r="Z13" s="224"/>
      <c r="AA13" s="224"/>
      <c r="AB13" s="224"/>
      <c r="AC13" s="224"/>
      <c r="AD13" s="224"/>
      <c r="AE13" s="224"/>
      <c r="AF13" s="224"/>
      <c r="AG13" s="224"/>
      <c r="AH13" s="225"/>
      <c r="AI13" s="3"/>
      <c r="AJ13" s="3"/>
      <c r="AK13" s="10"/>
      <c r="AM13" s="26" t="s">
        <v>67</v>
      </c>
      <c r="AN13" s="26" t="s">
        <v>43</v>
      </c>
      <c r="AO13" s="26" t="s">
        <v>44</v>
      </c>
      <c r="AP13" s="26" t="s">
        <v>45</v>
      </c>
      <c r="AQ13" s="26" t="s">
        <v>46</v>
      </c>
      <c r="AR13" s="26" t="s">
        <v>47</v>
      </c>
      <c r="AS13" s="26" t="s">
        <v>48</v>
      </c>
      <c r="AT13" s="26" t="s">
        <v>49</v>
      </c>
      <c r="AU13" s="26" t="s">
        <v>50</v>
      </c>
      <c r="AV13" s="26" t="s">
        <v>51</v>
      </c>
      <c r="AW13" s="26" t="s">
        <v>52</v>
      </c>
      <c r="AX13" s="26" t="s">
        <v>53</v>
      </c>
      <c r="AZ13" s="26" t="s">
        <v>176</v>
      </c>
      <c r="BA13" s="26" t="s">
        <v>173</v>
      </c>
      <c r="BB13" s="26" t="s">
        <v>174</v>
      </c>
      <c r="BC13" s="26" t="s">
        <v>175</v>
      </c>
    </row>
    <row r="14" spans="1:55" ht="15" customHeight="1">
      <c r="A14" s="317" t="s">
        <v>40</v>
      </c>
      <c r="B14" s="296"/>
      <c r="C14" s="296"/>
      <c r="D14" s="318"/>
      <c r="E14" s="314"/>
      <c r="F14" s="315"/>
      <c r="G14" s="315"/>
      <c r="H14" s="315"/>
      <c r="I14" s="315"/>
      <c r="J14" s="315"/>
      <c r="K14" s="29">
        <f>E14</f>
        <v>0</v>
      </c>
      <c r="L14" s="30" t="s">
        <v>57</v>
      </c>
      <c r="M14" s="274"/>
      <c r="N14" s="275"/>
      <c r="O14" s="275"/>
      <c r="P14" s="275"/>
      <c r="Q14" s="275"/>
      <c r="R14" s="275"/>
      <c r="S14" s="29">
        <f>M14</f>
        <v>0</v>
      </c>
      <c r="T14" s="31"/>
      <c r="U14" s="276">
        <f>M14-E14+1</f>
        <v>1</v>
      </c>
      <c r="V14" s="277"/>
      <c r="W14" s="277"/>
      <c r="X14" s="277"/>
      <c r="Y14" s="278"/>
      <c r="Z14" s="194" t="s">
        <v>32</v>
      </c>
      <c r="AA14" s="195"/>
      <c r="AB14" s="195"/>
      <c r="AC14" s="195"/>
      <c r="AD14" s="195"/>
      <c r="AE14" s="195"/>
      <c r="AF14" s="195"/>
      <c r="AG14" s="195"/>
      <c r="AH14" s="196"/>
      <c r="AI14" s="3" t="s">
        <v>177</v>
      </c>
      <c r="AJ14" s="3"/>
      <c r="AK14" s="10"/>
      <c r="AM14" s="26" t="s">
        <v>67</v>
      </c>
      <c r="AN14" s="26" t="s">
        <v>54</v>
      </c>
      <c r="AO14" s="26" t="s">
        <v>55</v>
      </c>
      <c r="AP14" s="26" t="s">
        <v>56</v>
      </c>
    </row>
    <row r="15" spans="1:55" ht="15" customHeight="1">
      <c r="A15" s="310" t="s">
        <v>42</v>
      </c>
      <c r="B15" s="227"/>
      <c r="C15" s="227"/>
      <c r="D15" s="227"/>
      <c r="E15" s="319" t="s">
        <v>58</v>
      </c>
      <c r="F15" s="319"/>
      <c r="G15" s="319"/>
      <c r="H15" s="319"/>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6"/>
      <c r="AI15" s="3" t="s">
        <v>178</v>
      </c>
      <c r="AJ15" s="3"/>
      <c r="AK15" s="10"/>
    </row>
    <row r="16" spans="1:55" ht="15" customHeight="1">
      <c r="A16" s="310"/>
      <c r="B16" s="227"/>
      <c r="C16" s="227"/>
      <c r="D16" s="227"/>
      <c r="E16" s="279" t="s">
        <v>59</v>
      </c>
      <c r="F16" s="279"/>
      <c r="G16" s="279"/>
      <c r="H16" s="279"/>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6"/>
      <c r="AI16" s="3"/>
      <c r="AJ16" s="3"/>
      <c r="AK16" s="10"/>
    </row>
    <row r="17" spans="1:42" ht="15" customHeight="1">
      <c r="A17" s="310" t="s">
        <v>60</v>
      </c>
      <c r="B17" s="227"/>
      <c r="C17" s="227"/>
      <c r="D17" s="227"/>
      <c r="E17" s="311" t="s">
        <v>61</v>
      </c>
      <c r="F17" s="311"/>
      <c r="G17" s="311"/>
      <c r="H17" s="311"/>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6"/>
      <c r="AI17" s="3"/>
      <c r="AJ17" s="3"/>
      <c r="AK17" s="10"/>
    </row>
    <row r="18" spans="1:42" ht="15" customHeight="1">
      <c r="A18" s="310"/>
      <c r="B18" s="227"/>
      <c r="C18" s="227"/>
      <c r="D18" s="227"/>
      <c r="E18" s="311" t="s">
        <v>62</v>
      </c>
      <c r="F18" s="311"/>
      <c r="G18" s="311"/>
      <c r="H18" s="311"/>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6"/>
      <c r="AI18" s="3"/>
      <c r="AJ18" s="3"/>
      <c r="AK18" s="10"/>
    </row>
    <row r="19" spans="1:42" ht="15" customHeight="1">
      <c r="A19" s="310"/>
      <c r="B19" s="227"/>
      <c r="C19" s="227"/>
      <c r="D19" s="227"/>
      <c r="E19" s="320" t="s">
        <v>63</v>
      </c>
      <c r="F19" s="320"/>
      <c r="G19" s="320"/>
      <c r="H19" s="320"/>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6"/>
      <c r="AI19" s="3" t="s">
        <v>172</v>
      </c>
      <c r="AJ19" s="3"/>
      <c r="AK19" s="10"/>
      <c r="AM19" s="26" t="s">
        <v>32</v>
      </c>
      <c r="AN19" s="26" t="s">
        <v>64</v>
      </c>
      <c r="AO19" s="26" t="s">
        <v>65</v>
      </c>
      <c r="AP19" s="26" t="s">
        <v>66</v>
      </c>
    </row>
    <row r="20" spans="1:42" ht="15" customHeight="1" thickBot="1">
      <c r="A20" s="289" t="str">
        <f>IF(I20=AN19,"WEB（左記にＵＲＬを記載してください）","学会ＷＥＢサイト")</f>
        <v>学会ＷＥＢサイト</v>
      </c>
      <c r="B20" s="290"/>
      <c r="C20" s="290"/>
      <c r="D20" s="290"/>
      <c r="E20" s="290"/>
      <c r="F20" s="290"/>
      <c r="G20" s="290"/>
      <c r="H20" s="290"/>
      <c r="I20" s="291" t="s">
        <v>32</v>
      </c>
      <c r="J20" s="291"/>
      <c r="K20" s="291"/>
      <c r="L20" s="291"/>
      <c r="M20" s="292"/>
      <c r="N20" s="292"/>
      <c r="O20" s="292"/>
      <c r="P20" s="292"/>
      <c r="Q20" s="292"/>
      <c r="R20" s="292"/>
      <c r="S20" s="292"/>
      <c r="T20" s="292"/>
      <c r="U20" s="292"/>
      <c r="V20" s="292"/>
      <c r="W20" s="292"/>
      <c r="X20" s="292"/>
      <c r="Y20" s="292"/>
      <c r="Z20" s="292"/>
      <c r="AA20" s="292"/>
      <c r="AB20" s="292"/>
      <c r="AC20" s="292"/>
      <c r="AD20" s="292"/>
      <c r="AE20" s="292"/>
      <c r="AF20" s="292"/>
      <c r="AG20" s="292"/>
      <c r="AH20" s="293"/>
      <c r="AI20" s="3"/>
      <c r="AJ20" s="3"/>
      <c r="AK20" s="10"/>
    </row>
    <row r="21" spans="1:42" ht="15" customHeight="1">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10"/>
    </row>
    <row r="22" spans="1:42" ht="15" customHeight="1">
      <c r="T22" s="227" t="s">
        <v>76</v>
      </c>
      <c r="U22" s="227"/>
      <c r="V22" s="227"/>
      <c r="W22" s="227" t="s">
        <v>74</v>
      </c>
      <c r="X22" s="227"/>
      <c r="Y22" s="227"/>
      <c r="Z22" s="227" t="s">
        <v>75</v>
      </c>
      <c r="AA22" s="227"/>
      <c r="AB22" s="227"/>
      <c r="AC22" s="279" t="s">
        <v>92</v>
      </c>
      <c r="AD22" s="279"/>
      <c r="AE22" s="279"/>
      <c r="AF22" s="279" t="s">
        <v>93</v>
      </c>
      <c r="AG22" s="279"/>
      <c r="AH22" s="279"/>
      <c r="AI22" s="32"/>
      <c r="AJ22" s="32"/>
      <c r="AK22" s="10"/>
    </row>
    <row r="23" spans="1:42" ht="15" customHeight="1">
      <c r="A23" s="294" t="s">
        <v>71</v>
      </c>
      <c r="B23" s="294"/>
      <c r="C23" s="294"/>
      <c r="D23" s="294"/>
      <c r="E23" s="294"/>
      <c r="F23" s="294"/>
      <c r="G23" s="294"/>
      <c r="H23" s="294"/>
      <c r="I23" s="297" t="s">
        <v>67</v>
      </c>
      <c r="J23" s="297"/>
      <c r="K23" s="297"/>
      <c r="L23" s="297"/>
      <c r="M23" s="297"/>
      <c r="N23" s="297"/>
      <c r="O23" s="296" t="s">
        <v>72</v>
      </c>
      <c r="P23" s="296"/>
      <c r="Q23" s="296"/>
      <c r="R23" s="296"/>
      <c r="S23" s="296"/>
      <c r="T23" s="295"/>
      <c r="U23" s="295"/>
      <c r="V23" s="295"/>
      <c r="W23" s="280"/>
      <c r="X23" s="280"/>
      <c r="Y23" s="280"/>
      <c r="Z23" s="265"/>
      <c r="AA23" s="265"/>
      <c r="AB23" s="265"/>
      <c r="AC23" s="266"/>
      <c r="AD23" s="266"/>
      <c r="AE23" s="266"/>
      <c r="AF23" s="266"/>
      <c r="AG23" s="266"/>
      <c r="AH23" s="266"/>
      <c r="AI23" s="32"/>
      <c r="AJ23" s="32"/>
      <c r="AK23" s="10"/>
      <c r="AM23" s="26" t="s">
        <v>67</v>
      </c>
      <c r="AN23" s="26" t="s">
        <v>68</v>
      </c>
      <c r="AO23" s="26" t="s">
        <v>69</v>
      </c>
      <c r="AP23" s="26" t="s">
        <v>70</v>
      </c>
    </row>
    <row r="24" spans="1:42" ht="15" customHeight="1">
      <c r="A24" s="294"/>
      <c r="B24" s="294"/>
      <c r="C24" s="294"/>
      <c r="D24" s="294"/>
      <c r="E24" s="294"/>
      <c r="F24" s="294"/>
      <c r="G24" s="294"/>
      <c r="H24" s="294"/>
      <c r="I24" s="297"/>
      <c r="J24" s="297"/>
      <c r="K24" s="297"/>
      <c r="L24" s="297"/>
      <c r="M24" s="297"/>
      <c r="N24" s="297"/>
      <c r="O24" s="296" t="s">
        <v>73</v>
      </c>
      <c r="P24" s="296"/>
      <c r="Q24" s="296"/>
      <c r="R24" s="296"/>
      <c r="S24" s="296"/>
      <c r="T24" s="295"/>
      <c r="U24" s="295"/>
      <c r="V24" s="295"/>
      <c r="W24" s="280"/>
      <c r="X24" s="280"/>
      <c r="Y24" s="280"/>
      <c r="Z24" s="265"/>
      <c r="AA24" s="265"/>
      <c r="AB24" s="265"/>
      <c r="AC24" s="266"/>
      <c r="AD24" s="266"/>
      <c r="AE24" s="266"/>
      <c r="AF24" s="266"/>
      <c r="AG24" s="266"/>
      <c r="AH24" s="266"/>
      <c r="AI24" s="32"/>
      <c r="AJ24" s="32"/>
      <c r="AK24" s="10"/>
    </row>
    <row r="25" spans="1:42" ht="15" customHeight="1">
      <c r="AI25" s="32"/>
      <c r="AJ25" s="32"/>
      <c r="AK25" s="10"/>
    </row>
    <row r="26" spans="1:42" ht="15" customHeight="1">
      <c r="A26" s="191" t="s">
        <v>77</v>
      </c>
      <c r="B26" s="192"/>
      <c r="C26" s="192"/>
      <c r="D26" s="192"/>
      <c r="E26" s="192"/>
      <c r="F26" s="192"/>
      <c r="G26" s="192"/>
      <c r="H26" s="192"/>
      <c r="I26" s="192"/>
      <c r="J26" s="192"/>
      <c r="K26" s="192"/>
      <c r="L26" s="192"/>
      <c r="M26" s="192"/>
      <c r="N26" s="192"/>
      <c r="O26" s="192"/>
      <c r="P26" s="193"/>
      <c r="R26" s="279" t="s">
        <v>41</v>
      </c>
      <c r="S26" s="279"/>
      <c r="T26" s="279"/>
      <c r="U26" s="279"/>
      <c r="V26" s="283"/>
      <c r="W26" s="283"/>
      <c r="X26" s="283"/>
      <c r="Y26" s="283"/>
      <c r="Z26" s="281" t="s">
        <v>90</v>
      </c>
      <c r="AA26" s="282"/>
      <c r="AB26" s="282"/>
      <c r="AC26" s="282"/>
      <c r="AD26" s="282"/>
      <c r="AE26" s="282"/>
      <c r="AF26" s="282"/>
      <c r="AG26" s="282"/>
      <c r="AH26" s="282"/>
      <c r="AI26" s="26" t="s">
        <v>179</v>
      </c>
    </row>
    <row r="27" spans="1:42" ht="15" customHeight="1">
      <c r="A27" s="227" t="s">
        <v>83</v>
      </c>
      <c r="B27" s="227"/>
      <c r="C27" s="227"/>
      <c r="D27" s="227"/>
      <c r="E27" s="227" t="s">
        <v>81</v>
      </c>
      <c r="F27" s="227"/>
      <c r="G27" s="227"/>
      <c r="H27" s="227"/>
      <c r="I27" s="227" t="s">
        <v>82</v>
      </c>
      <c r="J27" s="227"/>
      <c r="K27" s="227"/>
      <c r="L27" s="227"/>
      <c r="M27" s="227" t="s">
        <v>80</v>
      </c>
      <c r="N27" s="227"/>
      <c r="O27" s="227"/>
      <c r="P27" s="227"/>
      <c r="R27" s="294" t="s">
        <v>84</v>
      </c>
      <c r="S27" s="294"/>
      <c r="T27" s="294"/>
      <c r="U27" s="294"/>
      <c r="V27" s="309"/>
      <c r="W27" s="309"/>
      <c r="X27" s="309"/>
      <c r="Y27" s="309"/>
      <c r="Z27" s="309"/>
      <c r="AA27" s="309"/>
      <c r="AB27" s="309"/>
      <c r="AC27" s="309"/>
      <c r="AD27" s="309"/>
      <c r="AE27" s="309"/>
      <c r="AF27" s="309"/>
      <c r="AG27" s="309"/>
      <c r="AH27" s="309"/>
    </row>
    <row r="28" spans="1:42" ht="15" customHeight="1">
      <c r="A28" s="191" t="s">
        <v>78</v>
      </c>
      <c r="B28" s="192"/>
      <c r="C28" s="192"/>
      <c r="D28" s="193"/>
      <c r="E28" s="288"/>
      <c r="F28" s="288"/>
      <c r="G28" s="288"/>
      <c r="H28" s="288"/>
      <c r="I28" s="288"/>
      <c r="J28" s="288"/>
      <c r="K28" s="288"/>
      <c r="L28" s="288"/>
      <c r="M28" s="287">
        <f>E28+I28</f>
        <v>0</v>
      </c>
      <c r="N28" s="287"/>
      <c r="O28" s="287"/>
      <c r="P28" s="287"/>
      <c r="R28" s="294"/>
      <c r="S28" s="294"/>
      <c r="T28" s="294"/>
      <c r="U28" s="294"/>
      <c r="V28" s="309"/>
      <c r="W28" s="309"/>
      <c r="X28" s="309"/>
      <c r="Y28" s="309"/>
      <c r="Z28" s="309"/>
      <c r="AA28" s="309"/>
      <c r="AB28" s="309"/>
      <c r="AC28" s="309"/>
      <c r="AD28" s="309"/>
      <c r="AE28" s="309"/>
      <c r="AF28" s="309"/>
      <c r="AG28" s="309"/>
      <c r="AH28" s="309"/>
      <c r="AI28" s="26" t="s">
        <v>169</v>
      </c>
    </row>
    <row r="29" spans="1:42" ht="15" customHeight="1">
      <c r="A29" s="191" t="s">
        <v>79</v>
      </c>
      <c r="B29" s="192"/>
      <c r="C29" s="192"/>
      <c r="D29" s="193"/>
      <c r="E29" s="288"/>
      <c r="F29" s="288"/>
      <c r="G29" s="288"/>
      <c r="H29" s="288"/>
      <c r="I29" s="288"/>
      <c r="J29" s="288"/>
      <c r="K29" s="288"/>
      <c r="L29" s="288"/>
      <c r="M29" s="308">
        <f>E29+I29</f>
        <v>0</v>
      </c>
      <c r="N29" s="308"/>
      <c r="O29" s="308"/>
      <c r="P29" s="308"/>
      <c r="R29" s="294"/>
      <c r="S29" s="294"/>
      <c r="T29" s="294"/>
      <c r="U29" s="294"/>
      <c r="V29" s="309"/>
      <c r="W29" s="309"/>
      <c r="X29" s="309"/>
      <c r="Y29" s="309"/>
      <c r="Z29" s="309"/>
      <c r="AA29" s="309"/>
      <c r="AB29" s="309"/>
      <c r="AC29" s="309"/>
      <c r="AD29" s="309"/>
      <c r="AE29" s="309"/>
      <c r="AF29" s="309"/>
      <c r="AG29" s="309"/>
      <c r="AH29" s="309"/>
      <c r="AI29" s="26" t="s">
        <v>170</v>
      </c>
    </row>
    <row r="30" spans="1:42" ht="15" customHeight="1">
      <c r="A30" s="286" t="s">
        <v>80</v>
      </c>
      <c r="B30" s="286"/>
      <c r="C30" s="286"/>
      <c r="D30" s="286"/>
      <c r="E30" s="287">
        <f>E28+E29</f>
        <v>0</v>
      </c>
      <c r="F30" s="287"/>
      <c r="G30" s="287"/>
      <c r="H30" s="287"/>
      <c r="I30" s="287">
        <f>I28+I29</f>
        <v>0</v>
      </c>
      <c r="J30" s="287"/>
      <c r="K30" s="287"/>
      <c r="L30" s="287"/>
      <c r="M30" s="287">
        <f>M28+M29</f>
        <v>0</v>
      </c>
      <c r="N30" s="287"/>
      <c r="O30" s="287"/>
      <c r="P30" s="287"/>
      <c r="R30" s="294"/>
      <c r="S30" s="294"/>
      <c r="T30" s="294"/>
      <c r="U30" s="294"/>
      <c r="V30" s="309"/>
      <c r="W30" s="309"/>
      <c r="X30" s="309"/>
      <c r="Y30" s="309"/>
      <c r="Z30" s="309"/>
      <c r="AA30" s="309"/>
      <c r="AB30" s="309"/>
      <c r="AC30" s="309"/>
      <c r="AD30" s="309"/>
      <c r="AE30" s="309"/>
      <c r="AF30" s="309"/>
      <c r="AG30" s="309"/>
      <c r="AH30" s="309"/>
    </row>
    <row r="31" spans="1:42" ht="15" customHeight="1">
      <c r="A31" s="33" t="s">
        <v>85</v>
      </c>
      <c r="B31" s="34"/>
      <c r="C31" s="34"/>
      <c r="D31" s="34"/>
      <c r="E31" s="34"/>
      <c r="F31" s="34"/>
      <c r="G31" s="34"/>
      <c r="H31" s="34"/>
      <c r="I31" s="34"/>
      <c r="J31" s="34"/>
      <c r="K31" s="34"/>
      <c r="L31" s="34"/>
      <c r="M31" s="34"/>
      <c r="N31" s="34"/>
      <c r="O31" s="34"/>
      <c r="P31" s="34"/>
      <c r="Q31" s="34"/>
      <c r="R31" s="294"/>
      <c r="S31" s="294"/>
      <c r="T31" s="294"/>
      <c r="U31" s="294"/>
      <c r="V31" s="309"/>
      <c r="W31" s="309"/>
      <c r="X31" s="309"/>
      <c r="Y31" s="309"/>
      <c r="Z31" s="309"/>
      <c r="AA31" s="309"/>
      <c r="AB31" s="309"/>
      <c r="AC31" s="309"/>
      <c r="AD31" s="309"/>
      <c r="AE31" s="309"/>
      <c r="AF31" s="309"/>
      <c r="AG31" s="309"/>
      <c r="AH31" s="309"/>
    </row>
    <row r="32" spans="1:42" ht="15" customHeight="1"/>
    <row r="33" spans="1:54" ht="15" customHeight="1">
      <c r="A33" s="307" t="s">
        <v>203</v>
      </c>
      <c r="B33" s="279"/>
      <c r="C33" s="279"/>
      <c r="D33" s="279"/>
      <c r="E33" s="297"/>
      <c r="F33" s="297"/>
      <c r="G33" s="297"/>
      <c r="H33" s="297"/>
      <c r="I33" s="297"/>
      <c r="J33" s="297"/>
      <c r="K33" s="297"/>
      <c r="L33" s="297"/>
      <c r="M33" s="297"/>
      <c r="N33" s="297"/>
      <c r="O33" s="297"/>
      <c r="P33" s="297"/>
      <c r="Q33" s="297"/>
      <c r="R33" s="297"/>
      <c r="S33" s="297"/>
      <c r="T33" s="297"/>
      <c r="U33" s="297"/>
      <c r="V33" s="297"/>
      <c r="W33" s="297"/>
      <c r="X33" s="297"/>
      <c r="Y33" s="297"/>
      <c r="Z33" s="297"/>
      <c r="AA33" s="297"/>
      <c r="AB33" s="297"/>
      <c r="AC33" s="297"/>
      <c r="AD33" s="297"/>
      <c r="AE33" s="297"/>
      <c r="AF33" s="297"/>
      <c r="AG33" s="297"/>
      <c r="AH33" s="297"/>
    </row>
    <row r="34" spans="1:54" ht="15" customHeight="1">
      <c r="A34" s="307"/>
      <c r="B34" s="279"/>
      <c r="C34" s="279"/>
      <c r="D34" s="279"/>
      <c r="E34" s="297"/>
      <c r="F34" s="297"/>
      <c r="G34" s="297"/>
      <c r="H34" s="297"/>
      <c r="I34" s="297"/>
      <c r="J34" s="297"/>
      <c r="K34" s="297"/>
      <c r="L34" s="297"/>
      <c r="M34" s="297"/>
      <c r="N34" s="297"/>
      <c r="O34" s="297"/>
      <c r="P34" s="297"/>
      <c r="Q34" s="297"/>
      <c r="R34" s="297"/>
      <c r="S34" s="297"/>
      <c r="T34" s="297"/>
      <c r="U34" s="297"/>
      <c r="V34" s="297"/>
      <c r="W34" s="297"/>
      <c r="X34" s="297"/>
      <c r="Y34" s="297"/>
      <c r="Z34" s="297"/>
      <c r="AA34" s="297"/>
      <c r="AB34" s="297"/>
      <c r="AC34" s="297"/>
      <c r="AD34" s="297"/>
      <c r="AE34" s="297"/>
      <c r="AF34" s="297"/>
      <c r="AG34" s="297"/>
      <c r="AH34" s="297"/>
    </row>
    <row r="35" spans="1:54" ht="15" customHeight="1">
      <c r="A35" s="279"/>
      <c r="B35" s="279"/>
      <c r="C35" s="279"/>
      <c r="D35" s="279"/>
      <c r="E35" s="297"/>
      <c r="F35" s="297"/>
      <c r="G35" s="297"/>
      <c r="H35" s="297"/>
      <c r="I35" s="297"/>
      <c r="J35" s="297"/>
      <c r="K35" s="297"/>
      <c r="L35" s="297"/>
      <c r="M35" s="297"/>
      <c r="N35" s="297"/>
      <c r="O35" s="297"/>
      <c r="P35" s="297"/>
      <c r="Q35" s="297"/>
      <c r="R35" s="297"/>
      <c r="S35" s="297"/>
      <c r="T35" s="297"/>
      <c r="U35" s="297"/>
      <c r="V35" s="297"/>
      <c r="W35" s="297"/>
      <c r="X35" s="297"/>
      <c r="Y35" s="297"/>
      <c r="Z35" s="297"/>
      <c r="AA35" s="297"/>
      <c r="AB35" s="297"/>
      <c r="AC35" s="297"/>
      <c r="AD35" s="297"/>
      <c r="AE35" s="297"/>
      <c r="AF35" s="297"/>
      <c r="AG35" s="297"/>
      <c r="AH35" s="297"/>
    </row>
    <row r="36" spans="1:54" ht="15" customHeight="1"/>
    <row r="37" spans="1:54" ht="15" customHeight="1">
      <c r="A37" s="247" t="s">
        <v>184</v>
      </c>
      <c r="B37" s="247"/>
      <c r="C37" s="247"/>
      <c r="D37" s="247"/>
      <c r="AI37" s="26" t="s">
        <v>180</v>
      </c>
    </row>
    <row r="38" spans="1:54" ht="15" customHeight="1">
      <c r="A38" s="298"/>
      <c r="B38" s="299"/>
      <c r="C38" s="299"/>
      <c r="D38" s="299"/>
      <c r="E38" s="299"/>
      <c r="F38" s="299"/>
      <c r="G38" s="299"/>
      <c r="H38" s="299"/>
      <c r="I38" s="299"/>
      <c r="J38" s="299"/>
      <c r="K38" s="299"/>
      <c r="L38" s="299"/>
      <c r="M38" s="299"/>
      <c r="N38" s="299"/>
      <c r="O38" s="299"/>
      <c r="P38" s="299"/>
      <c r="Q38" s="299"/>
      <c r="R38" s="299"/>
      <c r="S38" s="299"/>
      <c r="T38" s="299"/>
      <c r="U38" s="299"/>
      <c r="V38" s="299"/>
      <c r="W38" s="299"/>
      <c r="X38" s="299"/>
      <c r="Y38" s="299"/>
      <c r="Z38" s="299"/>
      <c r="AA38" s="299"/>
      <c r="AB38" s="299"/>
      <c r="AC38" s="299"/>
      <c r="AD38" s="299"/>
      <c r="AE38" s="299"/>
      <c r="AF38" s="299"/>
      <c r="AG38" s="299"/>
      <c r="AH38" s="300"/>
      <c r="AI38" s="26" t="s">
        <v>181</v>
      </c>
    </row>
    <row r="39" spans="1:54" ht="15" customHeight="1">
      <c r="A39" s="301"/>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3"/>
      <c r="AI39" s="26" t="s">
        <v>182</v>
      </c>
    </row>
    <row r="40" spans="1:54" ht="15" customHeight="1">
      <c r="A40" s="301"/>
      <c r="B40" s="302"/>
      <c r="C40" s="302"/>
      <c r="D40" s="302"/>
      <c r="E40" s="302"/>
      <c r="F40" s="302"/>
      <c r="G40" s="302"/>
      <c r="H40" s="302"/>
      <c r="I40" s="302"/>
      <c r="J40" s="302"/>
      <c r="K40" s="302"/>
      <c r="L40" s="302"/>
      <c r="M40" s="302"/>
      <c r="N40" s="302"/>
      <c r="O40" s="302"/>
      <c r="P40" s="302"/>
      <c r="Q40" s="302"/>
      <c r="R40" s="302"/>
      <c r="S40" s="302"/>
      <c r="T40" s="302"/>
      <c r="U40" s="302"/>
      <c r="V40" s="302"/>
      <c r="W40" s="302"/>
      <c r="X40" s="302"/>
      <c r="Y40" s="302"/>
      <c r="Z40" s="302"/>
      <c r="AA40" s="302"/>
      <c r="AB40" s="302"/>
      <c r="AC40" s="302"/>
      <c r="AD40" s="302"/>
      <c r="AE40" s="302"/>
      <c r="AF40" s="302"/>
      <c r="AG40" s="302"/>
      <c r="AH40" s="303"/>
      <c r="AI40" s="26" t="s">
        <v>183</v>
      </c>
    </row>
    <row r="41" spans="1:54" ht="15" customHeight="1">
      <c r="A41" s="301"/>
      <c r="B41" s="302"/>
      <c r="C41" s="302"/>
      <c r="D41" s="302"/>
      <c r="E41" s="302"/>
      <c r="F41" s="302"/>
      <c r="G41" s="302"/>
      <c r="H41" s="302"/>
      <c r="I41" s="302"/>
      <c r="J41" s="302"/>
      <c r="K41" s="302"/>
      <c r="L41" s="302"/>
      <c r="M41" s="302"/>
      <c r="N41" s="302"/>
      <c r="O41" s="302"/>
      <c r="P41" s="302"/>
      <c r="Q41" s="302"/>
      <c r="R41" s="302"/>
      <c r="S41" s="302"/>
      <c r="T41" s="302"/>
      <c r="U41" s="302"/>
      <c r="V41" s="302"/>
      <c r="W41" s="302"/>
      <c r="X41" s="302"/>
      <c r="Y41" s="302"/>
      <c r="Z41" s="302"/>
      <c r="AA41" s="302"/>
      <c r="AB41" s="302"/>
      <c r="AC41" s="302"/>
      <c r="AD41" s="302"/>
      <c r="AE41" s="302"/>
      <c r="AF41" s="302"/>
      <c r="AG41" s="302"/>
      <c r="AH41" s="303"/>
    </row>
    <row r="42" spans="1:54" ht="15" customHeight="1">
      <c r="A42" s="301"/>
      <c r="B42" s="302"/>
      <c r="C42" s="302"/>
      <c r="D42" s="302"/>
      <c r="E42" s="302"/>
      <c r="F42" s="302"/>
      <c r="G42" s="302"/>
      <c r="H42" s="302"/>
      <c r="I42" s="302"/>
      <c r="J42" s="302"/>
      <c r="K42" s="302"/>
      <c r="L42" s="302"/>
      <c r="M42" s="302"/>
      <c r="N42" s="302"/>
      <c r="O42" s="302"/>
      <c r="P42" s="302"/>
      <c r="Q42" s="302"/>
      <c r="R42" s="302"/>
      <c r="S42" s="302"/>
      <c r="T42" s="302"/>
      <c r="U42" s="302"/>
      <c r="V42" s="302"/>
      <c r="W42" s="302"/>
      <c r="X42" s="302"/>
      <c r="Y42" s="302"/>
      <c r="Z42" s="302"/>
      <c r="AA42" s="302"/>
      <c r="AB42" s="302"/>
      <c r="AC42" s="302"/>
      <c r="AD42" s="302"/>
      <c r="AE42" s="302"/>
      <c r="AF42" s="302"/>
      <c r="AG42" s="302"/>
      <c r="AH42" s="303"/>
    </row>
    <row r="43" spans="1:54" ht="15" customHeight="1">
      <c r="A43" s="301"/>
      <c r="B43" s="302"/>
      <c r="C43" s="302"/>
      <c r="D43" s="302"/>
      <c r="E43" s="302"/>
      <c r="F43" s="302"/>
      <c r="G43" s="302"/>
      <c r="H43" s="302"/>
      <c r="I43" s="302"/>
      <c r="J43" s="302"/>
      <c r="K43" s="302"/>
      <c r="L43" s="302"/>
      <c r="M43" s="302"/>
      <c r="N43" s="302"/>
      <c r="O43" s="302"/>
      <c r="P43" s="302"/>
      <c r="Q43" s="302"/>
      <c r="R43" s="302"/>
      <c r="S43" s="302"/>
      <c r="T43" s="302"/>
      <c r="U43" s="302"/>
      <c r="V43" s="302"/>
      <c r="W43" s="302"/>
      <c r="X43" s="302"/>
      <c r="Y43" s="302"/>
      <c r="Z43" s="302"/>
      <c r="AA43" s="302"/>
      <c r="AB43" s="302"/>
      <c r="AC43" s="302"/>
      <c r="AD43" s="302"/>
      <c r="AE43" s="302"/>
      <c r="AF43" s="302"/>
      <c r="AG43" s="302"/>
      <c r="AH43" s="303"/>
    </row>
    <row r="44" spans="1:54" ht="15" customHeight="1">
      <c r="A44" s="301"/>
      <c r="B44" s="302"/>
      <c r="C44" s="302"/>
      <c r="D44" s="302"/>
      <c r="E44" s="302"/>
      <c r="F44" s="302"/>
      <c r="G44" s="302"/>
      <c r="H44" s="302"/>
      <c r="I44" s="302"/>
      <c r="J44" s="302"/>
      <c r="K44" s="302"/>
      <c r="L44" s="302"/>
      <c r="M44" s="302"/>
      <c r="N44" s="302"/>
      <c r="O44" s="302"/>
      <c r="P44" s="302"/>
      <c r="Q44" s="302"/>
      <c r="R44" s="302"/>
      <c r="S44" s="302"/>
      <c r="T44" s="302"/>
      <c r="U44" s="302"/>
      <c r="V44" s="302"/>
      <c r="W44" s="302"/>
      <c r="X44" s="302"/>
      <c r="Y44" s="302"/>
      <c r="Z44" s="302"/>
      <c r="AA44" s="302"/>
      <c r="AB44" s="302"/>
      <c r="AC44" s="302"/>
      <c r="AD44" s="302"/>
      <c r="AE44" s="302"/>
      <c r="AF44" s="302"/>
      <c r="AG44" s="302"/>
      <c r="AH44" s="303"/>
    </row>
    <row r="45" spans="1:54" ht="15" customHeight="1">
      <c r="A45" s="301"/>
      <c r="B45" s="302"/>
      <c r="C45" s="302"/>
      <c r="D45" s="302"/>
      <c r="E45" s="302"/>
      <c r="F45" s="302"/>
      <c r="G45" s="302"/>
      <c r="H45" s="302"/>
      <c r="I45" s="302"/>
      <c r="J45" s="302"/>
      <c r="K45" s="302"/>
      <c r="L45" s="302"/>
      <c r="M45" s="302"/>
      <c r="N45" s="302"/>
      <c r="O45" s="302"/>
      <c r="P45" s="302"/>
      <c r="Q45" s="302"/>
      <c r="R45" s="302"/>
      <c r="S45" s="302"/>
      <c r="T45" s="302"/>
      <c r="U45" s="302"/>
      <c r="V45" s="302"/>
      <c r="W45" s="302"/>
      <c r="X45" s="302"/>
      <c r="Y45" s="302"/>
      <c r="Z45" s="302"/>
      <c r="AA45" s="302"/>
      <c r="AB45" s="302"/>
      <c r="AC45" s="302"/>
      <c r="AD45" s="302"/>
      <c r="AE45" s="302"/>
      <c r="AF45" s="302"/>
      <c r="AG45" s="302"/>
      <c r="AH45" s="303"/>
    </row>
    <row r="46" spans="1:54" ht="15" customHeight="1">
      <c r="A46" s="304"/>
      <c r="B46" s="305"/>
      <c r="C46" s="305"/>
      <c r="D46" s="305"/>
      <c r="E46" s="305"/>
      <c r="F46" s="305"/>
      <c r="G46" s="305"/>
      <c r="H46" s="305"/>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6"/>
    </row>
    <row r="47" spans="1:54" ht="5.25" customHeight="1"/>
    <row r="48" spans="1:54" ht="15" customHeight="1">
      <c r="A48" s="263" t="s">
        <v>261</v>
      </c>
      <c r="B48" s="263"/>
      <c r="C48" s="263"/>
      <c r="D48" s="263"/>
      <c r="E48" s="284" t="s">
        <v>262</v>
      </c>
      <c r="F48" s="284"/>
      <c r="G48" s="284"/>
      <c r="H48" s="284"/>
      <c r="I48" s="284"/>
      <c r="J48" s="284"/>
      <c r="K48" s="284"/>
      <c r="L48" s="284"/>
      <c r="M48" s="284"/>
      <c r="N48" s="284"/>
      <c r="O48" s="284"/>
      <c r="P48" s="284"/>
      <c r="Q48" s="284"/>
      <c r="R48" s="284"/>
      <c r="S48" s="284"/>
      <c r="T48" s="284"/>
      <c r="U48" s="284"/>
      <c r="V48" s="285" t="str">
        <f>IF(E48=AM49,AY48,"選択不要")</f>
        <v>選択不要</v>
      </c>
      <c r="W48" s="285"/>
      <c r="X48" s="285"/>
      <c r="Y48" s="285"/>
      <c r="Z48" s="285"/>
      <c r="AA48" s="285"/>
      <c r="AB48" s="285"/>
      <c r="AC48" s="285"/>
      <c r="AD48" s="285"/>
      <c r="AE48" s="285"/>
      <c r="AF48" s="285"/>
      <c r="AG48" s="285"/>
      <c r="AH48" s="285"/>
      <c r="AI48" s="1"/>
      <c r="AJ48" s="1"/>
      <c r="AK48" s="1"/>
      <c r="AL48" s="1"/>
      <c r="AM48" s="1" t="s">
        <v>262</v>
      </c>
      <c r="AN48" s="1"/>
      <c r="AO48" s="1"/>
      <c r="AY48" s="26" t="s">
        <v>271</v>
      </c>
      <c r="BB48" s="26" t="s">
        <v>272</v>
      </c>
    </row>
    <row r="49" spans="1:54" ht="15" customHeight="1">
      <c r="A49" s="263"/>
      <c r="B49" s="263"/>
      <c r="C49" s="263"/>
      <c r="D49" s="263"/>
      <c r="E49" s="262" t="str">
        <f>IF(E48=AM49,BB48,"選択不要")</f>
        <v>選択不要</v>
      </c>
      <c r="F49" s="262"/>
      <c r="G49" s="262"/>
      <c r="H49" s="262"/>
      <c r="I49" s="262"/>
      <c r="J49" s="262"/>
      <c r="K49" s="262"/>
      <c r="L49" s="262"/>
      <c r="M49" s="262"/>
      <c r="N49" s="262"/>
      <c r="O49" s="262"/>
      <c r="P49" s="262"/>
      <c r="Q49" s="262"/>
      <c r="R49" s="262"/>
      <c r="S49" s="262"/>
      <c r="T49" s="262"/>
      <c r="U49" s="262"/>
      <c r="V49" s="262"/>
      <c r="W49" s="262"/>
      <c r="X49" s="262"/>
      <c r="Y49" s="262"/>
      <c r="Z49" s="262"/>
      <c r="AA49" s="262"/>
      <c r="AB49" s="262"/>
      <c r="AC49" s="262"/>
      <c r="AD49" s="262"/>
      <c r="AE49" s="262"/>
      <c r="AF49" s="262"/>
      <c r="AG49" s="262"/>
      <c r="AH49" s="262"/>
      <c r="AI49" s="1"/>
      <c r="AJ49" s="1"/>
      <c r="AK49" s="1"/>
      <c r="AL49" s="1"/>
      <c r="AM49" s="1" t="s">
        <v>274</v>
      </c>
      <c r="AN49" s="1"/>
      <c r="AO49" s="1"/>
      <c r="AY49" s="26" t="s">
        <v>268</v>
      </c>
      <c r="BB49" s="26" t="s">
        <v>266</v>
      </c>
    </row>
    <row r="50" spans="1:54" ht="6" customHeight="1">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t="s">
        <v>265</v>
      </c>
      <c r="AN50" s="1"/>
      <c r="AO50" s="1"/>
      <c r="AY50" s="26" t="s">
        <v>269</v>
      </c>
      <c r="BB50" s="26" t="s">
        <v>267</v>
      </c>
    </row>
    <row r="51" spans="1:54" ht="15" customHeight="1">
      <c r="AM51" s="26" t="s">
        <v>7</v>
      </c>
      <c r="AY51" s="26" t="s">
        <v>270</v>
      </c>
      <c r="BB51" s="26" t="s">
        <v>7</v>
      </c>
    </row>
    <row r="52" spans="1:54" ht="15" customHeight="1">
      <c r="AY52" s="26" t="s">
        <v>7</v>
      </c>
      <c r="BB52" s="26" t="str">
        <f>IF(E48=AM49,BB48,"選択不要")</f>
        <v>選択不要</v>
      </c>
    </row>
    <row r="53" spans="1:54" ht="15" customHeight="1">
      <c r="AY53" s="26" t="str">
        <f>IF(E48=AM49,AY48,"選択不要")</f>
        <v>選択不要</v>
      </c>
    </row>
    <row r="54" spans="1:54" ht="15" customHeight="1"/>
    <row r="55" spans="1:54" ht="15" customHeight="1"/>
    <row r="56" spans="1:54" ht="15" customHeight="1"/>
    <row r="57" spans="1:54" ht="15" customHeight="1"/>
    <row r="58" spans="1:54" ht="15" customHeight="1"/>
    <row r="59" spans="1:54" ht="15" customHeight="1"/>
    <row r="60" spans="1:54" ht="15" customHeight="1"/>
    <row r="61" spans="1:54" ht="15" customHeight="1"/>
    <row r="62" spans="1:54" ht="15" customHeight="1"/>
    <row r="63" spans="1:54" ht="15" customHeight="1"/>
    <row r="64" spans="1:5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sheetData>
  <sheetProtection sheet="1" formatCells="0" formatColumns="0" formatRows="0" selectLockedCells="1"/>
  <mergeCells count="99">
    <mergeCell ref="A3:D4"/>
    <mergeCell ref="E3:AH4"/>
    <mergeCell ref="Z14:AH14"/>
    <mergeCell ref="A7:AH7"/>
    <mergeCell ref="A1:I1"/>
    <mergeCell ref="A5:D5"/>
    <mergeCell ref="E5:AH5"/>
    <mergeCell ref="A6:D6"/>
    <mergeCell ref="E6:AH6"/>
    <mergeCell ref="E8:H8"/>
    <mergeCell ref="I8:AH8"/>
    <mergeCell ref="E12:H12"/>
    <mergeCell ref="I12:AH12"/>
    <mergeCell ref="A8:D12"/>
    <mergeCell ref="E9:H9"/>
    <mergeCell ref="I9:AH9"/>
    <mergeCell ref="E10:H10"/>
    <mergeCell ref="I10:S10"/>
    <mergeCell ref="T10:V10"/>
    <mergeCell ref="W10:AH10"/>
    <mergeCell ref="E11:H11"/>
    <mergeCell ref="I11:S11"/>
    <mergeCell ref="T11:V11"/>
    <mergeCell ref="W11:AH11"/>
    <mergeCell ref="A37:D37"/>
    <mergeCell ref="A15:D16"/>
    <mergeCell ref="E17:H17"/>
    <mergeCell ref="A13:D13"/>
    <mergeCell ref="E14:J14"/>
    <mergeCell ref="E13:Q13"/>
    <mergeCell ref="A14:D14"/>
    <mergeCell ref="I15:AH15"/>
    <mergeCell ref="I16:AH16"/>
    <mergeCell ref="A17:D19"/>
    <mergeCell ref="I17:AH17"/>
    <mergeCell ref="I18:AH18"/>
    <mergeCell ref="E15:H15"/>
    <mergeCell ref="E16:H16"/>
    <mergeCell ref="E18:H18"/>
    <mergeCell ref="E19:H19"/>
    <mergeCell ref="A20:H20"/>
    <mergeCell ref="I20:L20"/>
    <mergeCell ref="I19:AH19"/>
    <mergeCell ref="M20:AH20"/>
    <mergeCell ref="AC24:AE24"/>
    <mergeCell ref="AF24:AH24"/>
    <mergeCell ref="A23:H24"/>
    <mergeCell ref="T23:V23"/>
    <mergeCell ref="T24:V24"/>
    <mergeCell ref="O23:S23"/>
    <mergeCell ref="O24:S24"/>
    <mergeCell ref="I23:N24"/>
    <mergeCell ref="W24:Y24"/>
    <mergeCell ref="Z24:AB24"/>
    <mergeCell ref="W22:Y22"/>
    <mergeCell ref="AC22:AE22"/>
    <mergeCell ref="A30:D30"/>
    <mergeCell ref="A27:D27"/>
    <mergeCell ref="E30:H30"/>
    <mergeCell ref="E28:H28"/>
    <mergeCell ref="I28:L28"/>
    <mergeCell ref="E29:H29"/>
    <mergeCell ref="I29:L29"/>
    <mergeCell ref="E27:H27"/>
    <mergeCell ref="I30:L30"/>
    <mergeCell ref="A28:D28"/>
    <mergeCell ref="A29:D29"/>
    <mergeCell ref="Z26:AH26"/>
    <mergeCell ref="V26:Y26"/>
    <mergeCell ref="E48:U48"/>
    <mergeCell ref="V48:AH48"/>
    <mergeCell ref="R26:U26"/>
    <mergeCell ref="I27:L27"/>
    <mergeCell ref="A26:P26"/>
    <mergeCell ref="A38:AH46"/>
    <mergeCell ref="A33:D35"/>
    <mergeCell ref="E33:AH35"/>
    <mergeCell ref="M27:P27"/>
    <mergeCell ref="M28:P28"/>
    <mergeCell ref="M29:P29"/>
    <mergeCell ref="M30:P30"/>
    <mergeCell ref="R27:U31"/>
    <mergeCell ref="V27:AH31"/>
    <mergeCell ref="E49:AH49"/>
    <mergeCell ref="A48:D49"/>
    <mergeCell ref="K1:AA1"/>
    <mergeCell ref="T22:V22"/>
    <mergeCell ref="Z23:AB23"/>
    <mergeCell ref="AC23:AE23"/>
    <mergeCell ref="AF23:AH23"/>
    <mergeCell ref="S13:V13"/>
    <mergeCell ref="W13:AH13"/>
    <mergeCell ref="AC1:AD1"/>
    <mergeCell ref="AE1:AH1"/>
    <mergeCell ref="M14:R14"/>
    <mergeCell ref="U14:Y14"/>
    <mergeCell ref="Z22:AB22"/>
    <mergeCell ref="AF22:AH22"/>
    <mergeCell ref="W23:Y23"/>
  </mergeCells>
  <phoneticPr fontId="1"/>
  <conditionalFormatting sqref="A20:H20">
    <cfRule type="expression" dxfId="16" priority="30">
      <formula>$I$20=$AN$19</formula>
    </cfRule>
  </conditionalFormatting>
  <conditionalFormatting sqref="M20:AH20">
    <cfRule type="expression" dxfId="15" priority="4">
      <formula>$I$20=$AN$19</formula>
    </cfRule>
  </conditionalFormatting>
  <conditionalFormatting sqref="T23:AH23">
    <cfRule type="expression" dxfId="14" priority="3">
      <formula>$I$23=$AO$23</formula>
    </cfRule>
  </conditionalFormatting>
  <conditionalFormatting sqref="T23:AH24">
    <cfRule type="expression" dxfId="13" priority="2">
      <formula>$I$23=$AN$23</formula>
    </cfRule>
  </conditionalFormatting>
  <conditionalFormatting sqref="V48:AH48 E49">
    <cfRule type="expression" dxfId="12" priority="1">
      <formula>$E$48=$AM$49</formula>
    </cfRule>
  </conditionalFormatting>
  <dataValidations count="8">
    <dataValidation type="list" allowBlank="1" showInputMessage="1" showErrorMessage="1" sqref="I20:L20" xr:uid="{00000000-0002-0000-0200-000000000000}">
      <formula1>$AM$19:$AQ$19</formula1>
    </dataValidation>
    <dataValidation type="list" allowBlank="1" showInputMessage="1" showErrorMessage="1" sqref="I23" xr:uid="{00000000-0002-0000-0200-000001000000}">
      <formula1>$AM$23:$AR$23</formula1>
    </dataValidation>
    <dataValidation type="list" allowBlank="1" showInputMessage="1" showErrorMessage="1" sqref="E13:Q13" xr:uid="{00000000-0002-0000-0200-000002000000}">
      <formula1>$AM$13:$AX$13</formula1>
    </dataValidation>
    <dataValidation type="list" allowBlank="1" showInputMessage="1" showErrorMessage="1" sqref="W13:AH13" xr:uid="{00000000-0002-0000-0200-000003000000}">
      <formula1>$AM$14:$AQ$14</formula1>
    </dataValidation>
    <dataValidation type="list" allowBlank="1" showInputMessage="1" showErrorMessage="1" sqref="Z14:AH14" xr:uid="{00000000-0002-0000-0200-000004000000}">
      <formula1>$AZ$13:$BD$13</formula1>
    </dataValidation>
    <dataValidation type="list" allowBlank="1" showInputMessage="1" showErrorMessage="1" sqref="E48:U48" xr:uid="{89D912DC-BA30-4305-BF94-D2532CE0E1B9}">
      <formula1>$AM$48:$AM$51</formula1>
    </dataValidation>
    <dataValidation type="list" allowBlank="1" showInputMessage="1" showErrorMessage="1" sqref="V48:AH48" xr:uid="{859D9656-2C18-463D-8FBD-04A4B66886A1}">
      <formula1>$AY$48:$AY$53</formula1>
    </dataValidation>
    <dataValidation type="list" allowBlank="1" showInputMessage="1" showErrorMessage="1" sqref="E49:AH49" xr:uid="{04BB457D-1DC8-4FB1-A45D-3BD7D768D7C2}">
      <formula1>$BB$48:$BB$52</formula1>
    </dataValidation>
  </dataValidations>
  <pageMargins left="0.25" right="0.25" top="0.75" bottom="0.75" header="0.3" footer="0.3"/>
  <pageSetup paperSize="9" scale="99"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2B5DB525-F091-4D38-AA5D-ABE6064435CA}">
            <xm:f>NOT(ISERROR(SEARCH(申請者!$AL$2,A1)))</xm:f>
            <xm:f>申請者!$AL$2</xm:f>
            <x14:dxf>
              <fill>
                <patternFill>
                  <bgColor rgb="FFFF0000"/>
                </patternFill>
              </fill>
            </x14:dxf>
          </x14:cfRule>
          <xm:sqref>A1:I1</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Y120"/>
  <sheetViews>
    <sheetView showGridLines="0" view="pageBreakPreview" zoomScaleNormal="100" zoomScaleSheetLayoutView="100" workbookViewId="0">
      <selection activeCell="D6" sqref="D6:M7"/>
    </sheetView>
  </sheetViews>
  <sheetFormatPr defaultColWidth="9" defaultRowHeight="16.5"/>
  <cols>
    <col min="1" max="39" width="2.625" style="1" customWidth="1"/>
    <col min="40" max="41" width="2.625" style="1" hidden="1" customWidth="1"/>
    <col min="42" max="42" width="8.25" style="1" hidden="1" customWidth="1"/>
    <col min="43" max="43" width="10.875" style="1" hidden="1" customWidth="1"/>
    <col min="44" max="44" width="11" style="1" hidden="1" customWidth="1"/>
    <col min="45" max="45" width="11.75" style="1" hidden="1" customWidth="1"/>
    <col min="46" max="47" width="9" style="1" customWidth="1"/>
    <col min="48" max="16384" width="9" style="1"/>
  </cols>
  <sheetData>
    <row r="1" spans="1:51" ht="15" customHeight="1" thickBot="1">
      <c r="A1" s="345" t="str">
        <f>申請者!A1</f>
        <v>【様式1】　申請書</v>
      </c>
      <c r="B1" s="346"/>
      <c r="C1" s="346"/>
      <c r="D1" s="346"/>
      <c r="E1" s="346"/>
      <c r="F1" s="346"/>
      <c r="G1" s="346"/>
      <c r="H1" s="346"/>
      <c r="I1" s="347"/>
      <c r="J1" s="11" t="str">
        <f>IF(申請者!J1="","",申請者!J1)</f>
        <v/>
      </c>
      <c r="K1" s="172" t="s">
        <v>200</v>
      </c>
      <c r="L1" s="172"/>
      <c r="M1" s="172"/>
      <c r="N1" s="172"/>
      <c r="O1" s="172"/>
      <c r="P1" s="172"/>
      <c r="Q1" s="172"/>
      <c r="R1" s="172"/>
      <c r="S1" s="172"/>
      <c r="T1" s="172"/>
      <c r="U1" s="172"/>
      <c r="V1" s="172"/>
      <c r="W1" s="172"/>
      <c r="X1" s="172"/>
      <c r="Y1" s="172"/>
      <c r="Z1" s="172"/>
      <c r="AA1" s="172"/>
      <c r="AC1" s="245" t="s">
        <v>31</v>
      </c>
      <c r="AD1" s="246"/>
      <c r="AE1" s="271" t="str">
        <f>申請者!AE1</f>
        <v>事務局使用欄</v>
      </c>
      <c r="AF1" s="272"/>
      <c r="AG1" s="272"/>
      <c r="AH1" s="273"/>
    </row>
    <row r="2" spans="1:51" ht="15" customHeight="1">
      <c r="B2" s="9" t="str">
        <f>申請者!B2</f>
        <v/>
      </c>
      <c r="J2" s="11"/>
    </row>
    <row r="3" spans="1:51" ht="15" customHeight="1">
      <c r="A3" s="263" t="s">
        <v>199</v>
      </c>
      <c r="B3" s="263"/>
      <c r="C3" s="263"/>
      <c r="D3" s="263"/>
      <c r="E3" s="263"/>
      <c r="F3" s="263"/>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c r="AF3" s="349"/>
      <c r="AG3" s="349"/>
      <c r="AH3" s="349"/>
      <c r="AI3" s="1" t="s">
        <v>198</v>
      </c>
    </row>
    <row r="4" spans="1:51" ht="15" customHeight="1">
      <c r="A4" s="263"/>
      <c r="B4" s="263"/>
      <c r="C4" s="263"/>
      <c r="D4" s="263"/>
      <c r="E4" s="263"/>
      <c r="F4" s="263"/>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1" t="s">
        <v>260</v>
      </c>
    </row>
    <row r="5" spans="1:51" ht="15" customHeight="1">
      <c r="B5" s="9"/>
      <c r="J5" s="11"/>
    </row>
    <row r="6" spans="1:51" ht="15" customHeight="1">
      <c r="A6" s="352" t="s">
        <v>145</v>
      </c>
      <c r="B6" s="353"/>
      <c r="C6" s="354"/>
      <c r="D6" s="350"/>
      <c r="E6" s="350"/>
      <c r="F6" s="350"/>
      <c r="G6" s="350"/>
      <c r="H6" s="350"/>
      <c r="I6" s="350"/>
      <c r="J6" s="350"/>
      <c r="K6" s="350"/>
      <c r="L6" s="350"/>
      <c r="M6" s="350"/>
      <c r="N6" s="92"/>
      <c r="Z6" s="360" t="s">
        <v>91</v>
      </c>
      <c r="AA6" s="361"/>
      <c r="AB6" s="361"/>
      <c r="AC6" s="351">
        <f>IF(AP7&lt;AQ7,AP7,AQ7)</f>
        <v>0</v>
      </c>
      <c r="AD6" s="351"/>
      <c r="AE6" s="351"/>
      <c r="AF6" s="351"/>
      <c r="AG6" s="351"/>
      <c r="AH6" s="351"/>
      <c r="AI6" s="1" t="s">
        <v>185</v>
      </c>
    </row>
    <row r="7" spans="1:51" ht="15" customHeight="1">
      <c r="A7" s="355"/>
      <c r="B7" s="356"/>
      <c r="C7" s="357"/>
      <c r="D7" s="350"/>
      <c r="E7" s="350"/>
      <c r="F7" s="350"/>
      <c r="G7" s="350"/>
      <c r="H7" s="350"/>
      <c r="I7" s="350"/>
      <c r="J7" s="350"/>
      <c r="K7" s="350"/>
      <c r="L7" s="350"/>
      <c r="M7" s="350"/>
      <c r="N7" s="93" t="str">
        <f>IF(D6-AC6&gt;0,AR9,IF(D6="",".",""))</f>
        <v>.</v>
      </c>
      <c r="Z7" s="361"/>
      <c r="AA7" s="361"/>
      <c r="AB7" s="361"/>
      <c r="AC7" s="351"/>
      <c r="AD7" s="351"/>
      <c r="AE7" s="351"/>
      <c r="AF7" s="351"/>
      <c r="AG7" s="351"/>
      <c r="AH7" s="351"/>
      <c r="AI7" s="1" t="s">
        <v>186</v>
      </c>
      <c r="AP7" s="1">
        <f>国際会議情報!M29*55000</f>
        <v>0</v>
      </c>
      <c r="AQ7" s="1">
        <v>12000000</v>
      </c>
    </row>
    <row r="8" spans="1:51" ht="15" customHeight="1">
      <c r="A8" s="227" t="s">
        <v>87</v>
      </c>
      <c r="B8" s="227"/>
      <c r="C8" s="227"/>
      <c r="D8" s="285">
        <f>国際会議情報!I15</f>
        <v>0</v>
      </c>
      <c r="E8" s="285"/>
      <c r="F8" s="285"/>
      <c r="G8" s="285"/>
      <c r="H8" s="285"/>
      <c r="I8" s="285"/>
      <c r="J8" s="285"/>
      <c r="AP8" s="1" t="s">
        <v>32</v>
      </c>
    </row>
    <row r="9" spans="1:51" ht="15" customHeight="1">
      <c r="A9" s="227" t="s">
        <v>202</v>
      </c>
      <c r="B9" s="227"/>
      <c r="C9" s="227"/>
      <c r="D9" s="223"/>
      <c r="E9" s="223"/>
      <c r="F9" s="223"/>
      <c r="G9" s="223"/>
      <c r="H9" s="223"/>
      <c r="I9" s="223"/>
      <c r="J9" s="223"/>
      <c r="K9" s="223"/>
      <c r="L9" s="223"/>
      <c r="M9" s="223"/>
      <c r="N9" s="223"/>
      <c r="O9" s="223"/>
      <c r="P9" s="223"/>
      <c r="Q9" s="223"/>
      <c r="R9" s="223"/>
      <c r="S9" s="223"/>
      <c r="T9" s="223"/>
      <c r="U9" s="223"/>
      <c r="V9" s="223"/>
      <c r="W9" s="223"/>
      <c r="X9" s="223"/>
      <c r="Y9" s="223"/>
      <c r="Z9" s="223"/>
      <c r="AA9" s="223"/>
      <c r="AB9" s="223"/>
      <c r="AC9" s="223"/>
      <c r="AD9" s="223"/>
      <c r="AE9" s="223"/>
      <c r="AI9" s="1" t="s">
        <v>187</v>
      </c>
      <c r="AP9" s="1" t="s">
        <v>33</v>
      </c>
      <c r="AQ9" s="5"/>
      <c r="AR9" s="1" t="s">
        <v>86</v>
      </c>
    </row>
    <row r="10" spans="1:51" ht="15" customHeight="1">
      <c r="A10" s="227" t="s">
        <v>202</v>
      </c>
      <c r="B10" s="227"/>
      <c r="C10" s="227"/>
      <c r="D10" s="223"/>
      <c r="E10" s="223"/>
      <c r="F10" s="223"/>
      <c r="G10" s="223"/>
      <c r="H10" s="223"/>
      <c r="I10" s="223"/>
      <c r="J10" s="223"/>
      <c r="K10" s="223"/>
      <c r="L10" s="223"/>
      <c r="M10" s="223"/>
      <c r="N10" s="223"/>
      <c r="O10" s="223"/>
      <c r="P10" s="223"/>
      <c r="Q10" s="223"/>
      <c r="R10" s="223"/>
      <c r="S10" s="223"/>
      <c r="T10" s="223"/>
      <c r="U10" s="223"/>
      <c r="V10" s="223"/>
      <c r="W10" s="223"/>
      <c r="X10" s="223"/>
      <c r="Y10" s="223"/>
      <c r="Z10" s="223"/>
      <c r="AA10" s="223"/>
      <c r="AB10" s="223"/>
      <c r="AC10" s="223"/>
      <c r="AD10" s="223"/>
      <c r="AE10" s="223"/>
      <c r="AI10" s="1" t="s">
        <v>188</v>
      </c>
      <c r="AP10" s="1" t="s">
        <v>34</v>
      </c>
      <c r="AQ10" s="5"/>
    </row>
    <row r="11" spans="1:51" ht="15" customHeight="1">
      <c r="L11" s="6"/>
      <c r="M11" s="6"/>
      <c r="N11" s="6"/>
      <c r="O11" s="6"/>
      <c r="P11" s="6"/>
      <c r="Q11" s="6"/>
      <c r="R11" s="6"/>
      <c r="S11" s="6"/>
      <c r="T11" s="6"/>
      <c r="U11" s="6"/>
      <c r="V11" s="6"/>
      <c r="W11" s="6"/>
      <c r="X11" s="6"/>
      <c r="AQ11" s="5"/>
    </row>
    <row r="12" spans="1:51" ht="15" customHeight="1">
      <c r="A12" s="296" t="s">
        <v>259</v>
      </c>
      <c r="B12" s="296"/>
      <c r="C12" s="296"/>
      <c r="D12" s="296"/>
      <c r="E12" s="296"/>
      <c r="F12" s="296"/>
      <c r="G12" s="296"/>
      <c r="H12" s="296"/>
      <c r="I12" s="296"/>
      <c r="J12" s="296"/>
      <c r="K12" s="296"/>
      <c r="L12" s="296"/>
      <c r="M12" s="296"/>
      <c r="N12" s="296"/>
      <c r="O12" s="296"/>
      <c r="P12" s="296"/>
      <c r="Q12" s="296"/>
      <c r="R12" s="296"/>
      <c r="S12" s="296"/>
      <c r="T12" s="296"/>
      <c r="U12" s="296"/>
      <c r="V12" s="296"/>
      <c r="W12" s="296"/>
      <c r="X12" s="296"/>
      <c r="Y12" s="296"/>
      <c r="Z12" s="296"/>
      <c r="AI12" s="1" t="s">
        <v>189</v>
      </c>
      <c r="AQ12" s="5"/>
    </row>
    <row r="13" spans="1:51" ht="15" customHeight="1">
      <c r="A13" s="309"/>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09"/>
      <c r="AI13" s="99" t="s">
        <v>257</v>
      </c>
      <c r="AJ13" s="9"/>
      <c r="AK13" s="9"/>
      <c r="AL13" s="9"/>
      <c r="AM13" s="9"/>
      <c r="AN13" s="9"/>
      <c r="AO13" s="9"/>
      <c r="AP13" s="9"/>
      <c r="AQ13" s="9"/>
      <c r="AR13" s="9"/>
      <c r="AS13" s="9"/>
      <c r="AT13" s="9"/>
      <c r="AU13" s="9"/>
      <c r="AV13" s="9"/>
      <c r="AW13" s="9"/>
      <c r="AX13" s="9"/>
      <c r="AY13" s="9"/>
    </row>
    <row r="14" spans="1:51" ht="15" customHeight="1">
      <c r="A14" s="309"/>
      <c r="B14" s="309"/>
      <c r="C14" s="309"/>
      <c r="D14" s="309"/>
      <c r="E14" s="309"/>
      <c r="F14" s="309"/>
      <c r="G14" s="309"/>
      <c r="H14" s="309"/>
      <c r="I14" s="309"/>
      <c r="J14" s="309"/>
      <c r="K14" s="309"/>
      <c r="L14" s="309"/>
      <c r="M14" s="309"/>
      <c r="N14" s="309"/>
      <c r="O14" s="309"/>
      <c r="P14" s="309"/>
      <c r="Q14" s="309"/>
      <c r="R14" s="309"/>
      <c r="S14" s="309"/>
      <c r="T14" s="309"/>
      <c r="U14" s="309"/>
      <c r="V14" s="309"/>
      <c r="W14" s="309"/>
      <c r="X14" s="309"/>
      <c r="Y14" s="309"/>
      <c r="Z14" s="309"/>
      <c r="AA14" s="309"/>
      <c r="AB14" s="309"/>
      <c r="AC14" s="309"/>
      <c r="AD14" s="309"/>
      <c r="AE14" s="309"/>
      <c r="AF14" s="309"/>
      <c r="AG14" s="309"/>
      <c r="AH14" s="309"/>
      <c r="AI14" s="9" t="s">
        <v>258</v>
      </c>
      <c r="AJ14" s="9"/>
      <c r="AK14" s="9"/>
      <c r="AL14" s="9"/>
      <c r="AM14" s="9"/>
      <c r="AN14" s="9"/>
      <c r="AO14" s="9"/>
      <c r="AP14" s="9"/>
      <c r="AQ14" s="9"/>
      <c r="AR14" s="9"/>
      <c r="AS14" s="9"/>
      <c r="AT14" s="9"/>
      <c r="AU14" s="9"/>
      <c r="AV14" s="9"/>
      <c r="AW14" s="9"/>
      <c r="AX14" s="9"/>
      <c r="AY14" s="9"/>
    </row>
    <row r="15" spans="1:51" ht="15" customHeight="1">
      <c r="A15" s="309"/>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309"/>
      <c r="AG15" s="309"/>
      <c r="AH15" s="309"/>
    </row>
    <row r="16" spans="1:51" ht="15" customHeight="1">
      <c r="A16" s="309"/>
      <c r="B16" s="309"/>
      <c r="C16" s="309"/>
      <c r="D16" s="309"/>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309"/>
      <c r="AG16" s="309"/>
      <c r="AH16" s="309"/>
    </row>
    <row r="17" spans="1:35" ht="15" customHeight="1">
      <c r="A17" s="309"/>
      <c r="B17" s="309"/>
      <c r="C17" s="309"/>
      <c r="D17" s="309"/>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309"/>
      <c r="AG17" s="309"/>
      <c r="AH17" s="309"/>
    </row>
    <row r="18" spans="1:35" ht="15" customHeight="1">
      <c r="A18" s="309"/>
      <c r="B18" s="309"/>
      <c r="C18" s="309"/>
      <c r="D18" s="309"/>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309"/>
      <c r="AG18" s="309"/>
      <c r="AH18" s="309"/>
    </row>
    <row r="19" spans="1:35" ht="15" customHeight="1"/>
    <row r="20" spans="1:35" ht="15" customHeight="1">
      <c r="A20" s="348" t="s">
        <v>215</v>
      </c>
      <c r="B20" s="348"/>
      <c r="C20" s="348"/>
      <c r="D20" s="348"/>
      <c r="E20" s="348"/>
      <c r="F20" s="348"/>
      <c r="G20" s="348"/>
      <c r="H20" s="348"/>
      <c r="I20" s="348"/>
      <c r="J20" s="348"/>
      <c r="K20" s="348"/>
      <c r="L20" s="348"/>
      <c r="M20" s="348"/>
      <c r="N20" s="348"/>
      <c r="O20" s="348"/>
      <c r="P20" s="348"/>
      <c r="Q20" s="348"/>
      <c r="R20" s="348"/>
      <c r="S20" s="348"/>
      <c r="T20" s="348"/>
      <c r="U20" s="348"/>
      <c r="V20" s="348"/>
      <c r="W20" s="348"/>
      <c r="X20" s="348"/>
      <c r="Y20" s="348"/>
      <c r="Z20" s="348"/>
      <c r="AI20" s="1" t="s">
        <v>190</v>
      </c>
    </row>
    <row r="21" spans="1:35" ht="15" customHeight="1">
      <c r="A21" s="309"/>
      <c r="B21" s="309"/>
      <c r="C21" s="309"/>
      <c r="D21" s="309"/>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309"/>
      <c r="AG21" s="309"/>
      <c r="AH21" s="309"/>
      <c r="AI21" s="1" t="s">
        <v>191</v>
      </c>
    </row>
    <row r="22" spans="1:35" ht="15" customHeight="1">
      <c r="A22" s="309"/>
      <c r="B22" s="309"/>
      <c r="C22" s="309"/>
      <c r="D22" s="309"/>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309"/>
      <c r="AH22" s="309"/>
    </row>
    <row r="23" spans="1:35" ht="15" customHeight="1">
      <c r="A23" s="309"/>
      <c r="B23" s="309"/>
      <c r="C23" s="309"/>
      <c r="D23" s="309"/>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309"/>
      <c r="AH23" s="309"/>
    </row>
    <row r="24" spans="1:35" ht="15" customHeight="1">
      <c r="A24" s="309"/>
      <c r="B24" s="309"/>
      <c r="C24" s="309"/>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row>
    <row r="25" spans="1:35" ht="15" customHeight="1">
      <c r="A25" s="309"/>
      <c r="B25" s="309"/>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row>
    <row r="26" spans="1:35" ht="15" customHeight="1">
      <c r="A26" s="309"/>
      <c r="B26" s="309"/>
      <c r="C26" s="309"/>
      <c r="D26" s="309"/>
      <c r="E26" s="309"/>
      <c r="F26" s="309"/>
      <c r="G26" s="309"/>
      <c r="H26" s="309"/>
      <c r="I26" s="309"/>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09"/>
    </row>
    <row r="27" spans="1:35" ht="15" customHeight="1"/>
    <row r="28" spans="1:35" ht="15" customHeight="1">
      <c r="A28" s="348" t="s">
        <v>211</v>
      </c>
      <c r="B28" s="348"/>
      <c r="C28" s="348"/>
      <c r="D28" s="348"/>
      <c r="E28" s="348"/>
      <c r="F28" s="348"/>
      <c r="G28" s="348"/>
      <c r="H28" s="348"/>
      <c r="I28" s="348"/>
      <c r="J28" s="348"/>
      <c r="K28" s="348"/>
      <c r="L28" s="348"/>
      <c r="M28" s="348"/>
      <c r="N28" s="348"/>
      <c r="O28" s="348"/>
      <c r="P28" s="348"/>
      <c r="Q28" s="348"/>
      <c r="R28" s="348"/>
      <c r="S28" s="348"/>
      <c r="T28" s="348"/>
      <c r="U28" s="348"/>
      <c r="V28" s="348"/>
      <c r="W28" s="348"/>
      <c r="X28" s="348"/>
      <c r="Y28" s="348"/>
      <c r="Z28" s="348"/>
      <c r="AA28" s="348"/>
      <c r="AI28" s="1" t="s">
        <v>192</v>
      </c>
    </row>
    <row r="29" spans="1:35" ht="15" customHeight="1">
      <c r="A29" s="309"/>
      <c r="B29" s="309"/>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1" t="s">
        <v>193</v>
      </c>
    </row>
    <row r="30" spans="1:35" ht="15" customHeight="1">
      <c r="A30" s="309"/>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row>
    <row r="31" spans="1:35" ht="15" customHeight="1">
      <c r="A31" s="309"/>
      <c r="B31" s="309"/>
      <c r="C31" s="309"/>
      <c r="D31" s="309"/>
      <c r="E31" s="309"/>
      <c r="F31" s="309"/>
      <c r="G31" s="309"/>
      <c r="H31" s="309"/>
      <c r="I31" s="309"/>
      <c r="J31" s="309"/>
      <c r="K31" s="309"/>
      <c r="L31" s="309"/>
      <c r="M31" s="309"/>
      <c r="N31" s="309"/>
      <c r="O31" s="309"/>
      <c r="P31" s="309"/>
      <c r="Q31" s="309"/>
      <c r="R31" s="309"/>
      <c r="S31" s="309"/>
      <c r="T31" s="309"/>
      <c r="U31" s="309"/>
      <c r="V31" s="309"/>
      <c r="W31" s="309"/>
      <c r="X31" s="309"/>
      <c r="Y31" s="309"/>
      <c r="Z31" s="309"/>
      <c r="AA31" s="309"/>
      <c r="AB31" s="309"/>
      <c r="AC31" s="309"/>
      <c r="AD31" s="309"/>
      <c r="AE31" s="309"/>
      <c r="AF31" s="309"/>
      <c r="AG31" s="309"/>
      <c r="AH31" s="309"/>
    </row>
    <row r="32" spans="1:35" ht="15" customHeight="1">
      <c r="A32" s="309"/>
      <c r="B32" s="309"/>
      <c r="C32" s="309"/>
      <c r="D32" s="309"/>
      <c r="E32" s="309"/>
      <c r="F32" s="309"/>
      <c r="G32" s="309"/>
      <c r="H32" s="309"/>
      <c r="I32" s="309"/>
      <c r="J32" s="309"/>
      <c r="K32" s="309"/>
      <c r="L32" s="309"/>
      <c r="M32" s="309"/>
      <c r="N32" s="309"/>
      <c r="O32" s="309"/>
      <c r="P32" s="309"/>
      <c r="Q32" s="309"/>
      <c r="R32" s="309"/>
      <c r="S32" s="309"/>
      <c r="T32" s="309"/>
      <c r="U32" s="309"/>
      <c r="V32" s="309"/>
      <c r="W32" s="309"/>
      <c r="X32" s="309"/>
      <c r="Y32" s="309"/>
      <c r="Z32" s="309"/>
      <c r="AA32" s="309"/>
      <c r="AB32" s="309"/>
      <c r="AC32" s="309"/>
      <c r="AD32" s="309"/>
      <c r="AE32" s="309"/>
      <c r="AF32" s="309"/>
      <c r="AG32" s="309"/>
      <c r="AH32" s="309"/>
    </row>
    <row r="33" spans="1:35" ht="15" customHeight="1">
      <c r="A33" s="309"/>
      <c r="B33" s="309"/>
      <c r="C33" s="309"/>
      <c r="D33" s="309"/>
      <c r="E33" s="309"/>
      <c r="F33" s="309"/>
      <c r="G33" s="309"/>
      <c r="H33" s="309"/>
      <c r="I33" s="309"/>
      <c r="J33" s="309"/>
      <c r="K33" s="309"/>
      <c r="L33" s="309"/>
      <c r="M33" s="309"/>
      <c r="N33" s="309"/>
      <c r="O33" s="309"/>
      <c r="P33" s="309"/>
      <c r="Q33" s="309"/>
      <c r="R33" s="309"/>
      <c r="S33" s="309"/>
      <c r="T33" s="309"/>
      <c r="U33" s="309"/>
      <c r="V33" s="309"/>
      <c r="W33" s="309"/>
      <c r="X33" s="309"/>
      <c r="Y33" s="309"/>
      <c r="Z33" s="309"/>
      <c r="AA33" s="309"/>
      <c r="AB33" s="309"/>
      <c r="AC33" s="309"/>
      <c r="AD33" s="309"/>
      <c r="AE33" s="309"/>
      <c r="AF33" s="309"/>
      <c r="AG33" s="309"/>
      <c r="AH33" s="309"/>
    </row>
    <row r="34" spans="1:35" ht="15" customHeight="1">
      <c r="A34" s="309"/>
      <c r="B34" s="309"/>
      <c r="C34" s="309"/>
      <c r="D34" s="309"/>
      <c r="E34" s="309"/>
      <c r="F34" s="309"/>
      <c r="G34" s="309"/>
      <c r="H34" s="309"/>
      <c r="I34" s="309"/>
      <c r="J34" s="309"/>
      <c r="K34" s="309"/>
      <c r="L34" s="309"/>
      <c r="M34" s="309"/>
      <c r="N34" s="309"/>
      <c r="O34" s="309"/>
      <c r="P34" s="309"/>
      <c r="Q34" s="309"/>
      <c r="R34" s="309"/>
      <c r="S34" s="309"/>
      <c r="T34" s="309"/>
      <c r="U34" s="309"/>
      <c r="V34" s="309"/>
      <c r="W34" s="309"/>
      <c r="X34" s="309"/>
      <c r="Y34" s="309"/>
      <c r="Z34" s="309"/>
      <c r="AA34" s="309"/>
      <c r="AB34" s="309"/>
      <c r="AC34" s="309"/>
      <c r="AD34" s="309"/>
      <c r="AE34" s="309"/>
      <c r="AF34" s="309"/>
      <c r="AG34" s="309"/>
      <c r="AH34" s="309"/>
    </row>
    <row r="35" spans="1:35" ht="15" customHeight="1"/>
    <row r="36" spans="1:35" ht="15" customHeight="1">
      <c r="A36" s="363" t="s">
        <v>214</v>
      </c>
      <c r="B36" s="364"/>
      <c r="C36" s="364"/>
      <c r="D36" s="364"/>
      <c r="E36" s="364"/>
      <c r="F36" s="364"/>
      <c r="G36" s="364"/>
      <c r="H36" s="364"/>
      <c r="I36" s="364"/>
      <c r="J36" s="364"/>
      <c r="K36" s="364"/>
      <c r="L36" s="364"/>
      <c r="M36" s="364"/>
      <c r="N36" s="364"/>
      <c r="O36" s="364"/>
      <c r="P36" s="364"/>
      <c r="Q36" s="364"/>
      <c r="R36" s="364"/>
      <c r="S36" s="364"/>
      <c r="T36" s="364"/>
      <c r="U36" s="364"/>
      <c r="V36" s="364"/>
      <c r="W36" s="364"/>
      <c r="X36" s="364"/>
      <c r="Y36" s="364"/>
      <c r="Z36" s="364"/>
      <c r="AA36" s="365"/>
    </row>
    <row r="37" spans="1:35" ht="15" customHeight="1">
      <c r="A37" s="366" t="s">
        <v>88</v>
      </c>
      <c r="B37" s="367"/>
      <c r="C37" s="367"/>
      <c r="D37" s="367"/>
      <c r="E37" s="367"/>
      <c r="F37" s="367"/>
      <c r="G37" s="367"/>
      <c r="H37" s="367"/>
      <c r="I37" s="367"/>
      <c r="J37" s="367"/>
      <c r="K37" s="367"/>
      <c r="L37" s="367"/>
      <c r="M37" s="367"/>
      <c r="N37" s="367"/>
      <c r="O37" s="367"/>
      <c r="P37" s="367"/>
      <c r="Q37" s="367"/>
      <c r="R37" s="367"/>
      <c r="S37" s="367"/>
      <c r="T37" s="367"/>
      <c r="U37" s="367"/>
      <c r="V37" s="367"/>
      <c r="W37" s="367"/>
      <c r="X37" s="367"/>
      <c r="Y37" s="367"/>
      <c r="Z37" s="367"/>
      <c r="AA37" s="368"/>
    </row>
    <row r="38" spans="1:35" ht="15" customHeight="1">
      <c r="A38" s="362"/>
      <c r="B38" s="362"/>
      <c r="C38" s="362"/>
      <c r="D38" s="362"/>
      <c r="E38" s="362"/>
      <c r="F38" s="362"/>
      <c r="G38" s="362"/>
      <c r="H38" s="362"/>
      <c r="I38" s="362"/>
      <c r="J38" s="362"/>
      <c r="K38" s="362"/>
      <c r="L38" s="362"/>
      <c r="M38" s="362"/>
      <c r="N38" s="362"/>
      <c r="O38" s="362"/>
      <c r="P38" s="362"/>
      <c r="Q38" s="362"/>
      <c r="R38" s="362"/>
      <c r="S38" s="362"/>
      <c r="T38" s="362"/>
      <c r="U38" s="362"/>
      <c r="V38" s="362"/>
      <c r="W38" s="362"/>
      <c r="X38" s="362"/>
      <c r="Y38" s="362"/>
      <c r="Z38" s="362"/>
      <c r="AA38" s="362"/>
      <c r="AB38" s="309"/>
      <c r="AC38" s="309"/>
      <c r="AD38" s="309"/>
      <c r="AE38" s="309"/>
      <c r="AF38" s="309"/>
      <c r="AG38" s="309"/>
      <c r="AH38" s="309"/>
      <c r="AI38" s="1" t="s">
        <v>194</v>
      </c>
    </row>
    <row r="39" spans="1:35" ht="15" customHeight="1">
      <c r="A39" s="309"/>
      <c r="B39" s="309"/>
      <c r="C39" s="309"/>
      <c r="D39" s="309"/>
      <c r="E39" s="309"/>
      <c r="F39" s="309"/>
      <c r="G39" s="309"/>
      <c r="H39" s="309"/>
      <c r="I39" s="309"/>
      <c r="J39" s="309"/>
      <c r="K39" s="309"/>
      <c r="L39" s="309"/>
      <c r="M39" s="309"/>
      <c r="N39" s="309"/>
      <c r="O39" s="309"/>
      <c r="P39" s="309"/>
      <c r="Q39" s="309"/>
      <c r="R39" s="309"/>
      <c r="S39" s="309"/>
      <c r="T39" s="309"/>
      <c r="U39" s="309"/>
      <c r="V39" s="309"/>
      <c r="W39" s="309"/>
      <c r="X39" s="309"/>
      <c r="Y39" s="309"/>
      <c r="Z39" s="309"/>
      <c r="AA39" s="309"/>
      <c r="AB39" s="309"/>
      <c r="AC39" s="309"/>
      <c r="AD39" s="309"/>
      <c r="AE39" s="309"/>
      <c r="AF39" s="309"/>
      <c r="AG39" s="309"/>
      <c r="AH39" s="309"/>
      <c r="AI39" s="1" t="s">
        <v>195</v>
      </c>
    </row>
    <row r="40" spans="1:35" ht="15" customHeight="1">
      <c r="A40" s="309"/>
      <c r="B40" s="309"/>
      <c r="C40" s="309"/>
      <c r="D40" s="309"/>
      <c r="E40" s="309"/>
      <c r="F40" s="309"/>
      <c r="G40" s="309"/>
      <c r="H40" s="309"/>
      <c r="I40" s="309"/>
      <c r="J40" s="309"/>
      <c r="K40" s="309"/>
      <c r="L40" s="309"/>
      <c r="M40" s="309"/>
      <c r="N40" s="309"/>
      <c r="O40" s="309"/>
      <c r="P40" s="309"/>
      <c r="Q40" s="309"/>
      <c r="R40" s="309"/>
      <c r="S40" s="309"/>
      <c r="T40" s="309"/>
      <c r="U40" s="309"/>
      <c r="V40" s="309"/>
      <c r="W40" s="309"/>
      <c r="X40" s="309"/>
      <c r="Y40" s="309"/>
      <c r="Z40" s="309"/>
      <c r="AA40" s="309"/>
      <c r="AB40" s="309"/>
      <c r="AC40" s="309"/>
      <c r="AD40" s="309"/>
      <c r="AE40" s="309"/>
      <c r="AF40" s="309"/>
      <c r="AG40" s="309"/>
      <c r="AH40" s="309"/>
    </row>
    <row r="41" spans="1:35" ht="15" customHeight="1">
      <c r="A41" s="309"/>
      <c r="B41" s="309"/>
      <c r="C41" s="309"/>
      <c r="D41" s="309"/>
      <c r="E41" s="309"/>
      <c r="F41" s="309"/>
      <c r="G41" s="309"/>
      <c r="H41" s="309"/>
      <c r="I41" s="309"/>
      <c r="J41" s="309"/>
      <c r="K41" s="309"/>
      <c r="L41" s="309"/>
      <c r="M41" s="309"/>
      <c r="N41" s="309"/>
      <c r="O41" s="309"/>
      <c r="P41" s="309"/>
      <c r="Q41" s="309"/>
      <c r="R41" s="309"/>
      <c r="S41" s="309"/>
      <c r="T41" s="309"/>
      <c r="U41" s="309"/>
      <c r="V41" s="309"/>
      <c r="W41" s="309"/>
      <c r="X41" s="309"/>
      <c r="Y41" s="309"/>
      <c r="Z41" s="309"/>
      <c r="AA41" s="309"/>
      <c r="AB41" s="309"/>
      <c r="AC41" s="309"/>
      <c r="AD41" s="309"/>
      <c r="AE41" s="309"/>
      <c r="AF41" s="309"/>
      <c r="AG41" s="309"/>
      <c r="AH41" s="309"/>
    </row>
    <row r="42" spans="1:35" ht="15" customHeight="1">
      <c r="A42" s="309"/>
      <c r="B42" s="309"/>
      <c r="C42" s="309"/>
      <c r="D42" s="309"/>
      <c r="E42" s="309"/>
      <c r="F42" s="309"/>
      <c r="G42" s="309"/>
      <c r="H42" s="309"/>
      <c r="I42" s="309"/>
      <c r="J42" s="309"/>
      <c r="K42" s="309"/>
      <c r="L42" s="309"/>
      <c r="M42" s="309"/>
      <c r="N42" s="309"/>
      <c r="O42" s="309"/>
      <c r="P42" s="309"/>
      <c r="Q42" s="309"/>
      <c r="R42" s="309"/>
      <c r="S42" s="309"/>
      <c r="T42" s="309"/>
      <c r="U42" s="309"/>
      <c r="V42" s="309"/>
      <c r="W42" s="309"/>
      <c r="X42" s="309"/>
      <c r="Y42" s="309"/>
      <c r="Z42" s="309"/>
      <c r="AA42" s="309"/>
      <c r="AB42" s="309"/>
      <c r="AC42" s="309"/>
      <c r="AD42" s="309"/>
      <c r="AE42" s="309"/>
      <c r="AF42" s="309"/>
      <c r="AG42" s="309"/>
      <c r="AH42" s="309"/>
    </row>
    <row r="43" spans="1:35" ht="15" customHeight="1">
      <c r="A43" s="309"/>
      <c r="B43" s="309"/>
      <c r="C43" s="309"/>
      <c r="D43" s="309"/>
      <c r="E43" s="309"/>
      <c r="F43" s="309"/>
      <c r="G43" s="309"/>
      <c r="H43" s="309"/>
      <c r="I43" s="309"/>
      <c r="J43" s="309"/>
      <c r="K43" s="309"/>
      <c r="L43" s="309"/>
      <c r="M43" s="309"/>
      <c r="N43" s="309"/>
      <c r="O43" s="309"/>
      <c r="P43" s="309"/>
      <c r="Q43" s="309"/>
      <c r="R43" s="309"/>
      <c r="S43" s="309"/>
      <c r="T43" s="309"/>
      <c r="U43" s="309"/>
      <c r="V43" s="309"/>
      <c r="W43" s="309"/>
      <c r="X43" s="309"/>
      <c r="Y43" s="309"/>
      <c r="Z43" s="309"/>
      <c r="AA43" s="309"/>
      <c r="AB43" s="309"/>
      <c r="AC43" s="309"/>
      <c r="AD43" s="309"/>
      <c r="AE43" s="309"/>
      <c r="AF43" s="309"/>
      <c r="AG43" s="309"/>
      <c r="AH43" s="309"/>
    </row>
    <row r="44" spans="1:35" ht="15" customHeight="1"/>
    <row r="45" spans="1:35" ht="15" customHeight="1">
      <c r="A45" s="358" t="s">
        <v>213</v>
      </c>
      <c r="B45" s="358"/>
      <c r="C45" s="358"/>
      <c r="D45" s="358"/>
      <c r="E45" s="358"/>
      <c r="F45" s="358"/>
      <c r="G45" s="358"/>
      <c r="H45" s="358"/>
      <c r="I45" s="358"/>
      <c r="J45" s="358"/>
      <c r="K45" s="358"/>
      <c r="L45" s="358"/>
      <c r="M45" s="358"/>
      <c r="N45" s="358"/>
      <c r="O45" s="358"/>
      <c r="P45" s="358"/>
      <c r="Q45" s="358"/>
      <c r="R45" s="358"/>
      <c r="S45" s="358"/>
      <c r="T45" s="358"/>
      <c r="U45" s="358"/>
      <c r="V45" s="358"/>
      <c r="W45" s="358"/>
      <c r="X45" s="358"/>
      <c r="Y45" s="358"/>
      <c r="Z45" s="358"/>
      <c r="AA45" s="358"/>
      <c r="AI45" s="1" t="s">
        <v>196</v>
      </c>
    </row>
    <row r="46" spans="1:35" ht="15" customHeight="1">
      <c r="A46" s="359"/>
      <c r="B46" s="359"/>
      <c r="C46" s="359"/>
      <c r="D46" s="359"/>
      <c r="E46" s="359"/>
      <c r="F46" s="359"/>
      <c r="G46" s="359"/>
      <c r="H46" s="359"/>
      <c r="I46" s="359"/>
      <c r="J46" s="359"/>
      <c r="K46" s="359"/>
      <c r="L46" s="359"/>
      <c r="M46" s="359"/>
      <c r="N46" s="359"/>
      <c r="O46" s="359"/>
      <c r="P46" s="359"/>
      <c r="Q46" s="359"/>
      <c r="R46" s="359"/>
      <c r="S46" s="359"/>
      <c r="T46" s="359"/>
      <c r="U46" s="359"/>
      <c r="V46" s="359"/>
      <c r="W46" s="359"/>
      <c r="X46" s="359"/>
      <c r="Y46" s="359"/>
      <c r="Z46" s="359"/>
      <c r="AA46" s="359"/>
      <c r="AB46" s="359"/>
      <c r="AC46" s="359"/>
      <c r="AD46" s="359"/>
      <c r="AE46" s="359"/>
      <c r="AF46" s="359"/>
      <c r="AG46" s="359"/>
      <c r="AH46" s="359"/>
    </row>
    <row r="47" spans="1:35" ht="15" customHeight="1">
      <c r="A47" s="359"/>
      <c r="B47" s="359"/>
      <c r="C47" s="359"/>
      <c r="D47" s="359"/>
      <c r="E47" s="359"/>
      <c r="F47" s="359"/>
      <c r="G47" s="359"/>
      <c r="H47" s="359"/>
      <c r="I47" s="359"/>
      <c r="J47" s="359"/>
      <c r="K47" s="359"/>
      <c r="L47" s="359"/>
      <c r="M47" s="359"/>
      <c r="N47" s="359"/>
      <c r="O47" s="359"/>
      <c r="P47" s="359"/>
      <c r="Q47" s="359"/>
      <c r="R47" s="359"/>
      <c r="S47" s="359"/>
      <c r="T47" s="359"/>
      <c r="U47" s="359"/>
      <c r="V47" s="359"/>
      <c r="W47" s="359"/>
      <c r="X47" s="359"/>
      <c r="Y47" s="359"/>
      <c r="Z47" s="359"/>
      <c r="AA47" s="359"/>
      <c r="AB47" s="359"/>
      <c r="AC47" s="359"/>
      <c r="AD47" s="359"/>
      <c r="AE47" s="359"/>
      <c r="AF47" s="359"/>
      <c r="AG47" s="359"/>
      <c r="AH47" s="359"/>
    </row>
    <row r="48" spans="1:35" ht="15" customHeight="1">
      <c r="A48" s="359"/>
      <c r="B48" s="359"/>
      <c r="C48" s="359"/>
      <c r="D48" s="359"/>
      <c r="E48" s="359"/>
      <c r="F48" s="359"/>
      <c r="G48" s="359"/>
      <c r="H48" s="359"/>
      <c r="I48" s="359"/>
      <c r="J48" s="359"/>
      <c r="K48" s="359"/>
      <c r="L48" s="359"/>
      <c r="M48" s="359"/>
      <c r="N48" s="359"/>
      <c r="O48" s="359"/>
      <c r="P48" s="359"/>
      <c r="Q48" s="359"/>
      <c r="R48" s="359"/>
      <c r="S48" s="359"/>
      <c r="T48" s="359"/>
      <c r="U48" s="359"/>
      <c r="V48" s="359"/>
      <c r="W48" s="359"/>
      <c r="X48" s="359"/>
      <c r="Y48" s="359"/>
      <c r="Z48" s="359"/>
      <c r="AA48" s="359"/>
      <c r="AB48" s="359"/>
      <c r="AC48" s="359"/>
      <c r="AD48" s="359"/>
      <c r="AE48" s="359"/>
      <c r="AF48" s="359"/>
      <c r="AG48" s="359"/>
      <c r="AH48" s="359"/>
    </row>
    <row r="49" spans="1:34" ht="15" customHeight="1">
      <c r="A49" s="359"/>
      <c r="B49" s="359"/>
      <c r="C49" s="359"/>
      <c r="D49" s="359"/>
      <c r="E49" s="359"/>
      <c r="F49" s="359"/>
      <c r="G49" s="359"/>
      <c r="H49" s="359"/>
      <c r="I49" s="359"/>
      <c r="J49" s="359"/>
      <c r="K49" s="359"/>
      <c r="L49" s="359"/>
      <c r="M49" s="359"/>
      <c r="N49" s="359"/>
      <c r="O49" s="359"/>
      <c r="P49" s="359"/>
      <c r="Q49" s="359"/>
      <c r="R49" s="359"/>
      <c r="S49" s="359"/>
      <c r="T49" s="359"/>
      <c r="U49" s="359"/>
      <c r="V49" s="359"/>
      <c r="W49" s="359"/>
      <c r="X49" s="359"/>
      <c r="Y49" s="359"/>
      <c r="Z49" s="359"/>
      <c r="AA49" s="359"/>
      <c r="AB49" s="359"/>
      <c r="AC49" s="359"/>
      <c r="AD49" s="359"/>
      <c r="AE49" s="359"/>
      <c r="AF49" s="359"/>
      <c r="AG49" s="359"/>
      <c r="AH49" s="359"/>
    </row>
    <row r="50" spans="1:34" ht="15" customHeight="1">
      <c r="A50" s="359"/>
      <c r="B50" s="359"/>
      <c r="C50" s="359"/>
      <c r="D50" s="359"/>
      <c r="E50" s="359"/>
      <c r="F50" s="359"/>
      <c r="G50" s="359"/>
      <c r="H50" s="359"/>
      <c r="I50" s="359"/>
      <c r="J50" s="359"/>
      <c r="K50" s="359"/>
      <c r="L50" s="359"/>
      <c r="M50" s="359"/>
      <c r="N50" s="359"/>
      <c r="O50" s="359"/>
      <c r="P50" s="359"/>
      <c r="Q50" s="359"/>
      <c r="R50" s="359"/>
      <c r="S50" s="359"/>
      <c r="T50" s="359"/>
      <c r="U50" s="359"/>
      <c r="V50" s="359"/>
      <c r="W50" s="359"/>
      <c r="X50" s="359"/>
      <c r="Y50" s="359"/>
      <c r="Z50" s="359"/>
      <c r="AA50" s="359"/>
      <c r="AB50" s="359"/>
      <c r="AC50" s="359"/>
      <c r="AD50" s="359"/>
      <c r="AE50" s="359"/>
      <c r="AF50" s="359"/>
      <c r="AG50" s="359"/>
      <c r="AH50" s="359"/>
    </row>
    <row r="51" spans="1:34" ht="15" customHeight="1">
      <c r="A51" s="359"/>
      <c r="B51" s="359"/>
      <c r="C51" s="359"/>
      <c r="D51" s="359"/>
      <c r="E51" s="359"/>
      <c r="F51" s="359"/>
      <c r="G51" s="359"/>
      <c r="H51" s="359"/>
      <c r="I51" s="359"/>
      <c r="J51" s="359"/>
      <c r="K51" s="359"/>
      <c r="L51" s="359"/>
      <c r="M51" s="359"/>
      <c r="N51" s="359"/>
      <c r="O51" s="359"/>
      <c r="P51" s="359"/>
      <c r="Q51" s="359"/>
      <c r="R51" s="359"/>
      <c r="S51" s="359"/>
      <c r="T51" s="359"/>
      <c r="U51" s="359"/>
      <c r="V51" s="359"/>
      <c r="W51" s="359"/>
      <c r="X51" s="359"/>
      <c r="Y51" s="359"/>
      <c r="Z51" s="359"/>
      <c r="AA51" s="359"/>
      <c r="AB51" s="359"/>
      <c r="AC51" s="359"/>
      <c r="AD51" s="359"/>
      <c r="AE51" s="359"/>
      <c r="AF51" s="359"/>
      <c r="AG51" s="359"/>
      <c r="AH51" s="359"/>
    </row>
    <row r="52" spans="1:34" ht="15" customHeight="1"/>
    <row r="53" spans="1:34" ht="15" customHeight="1">
      <c r="A53" s="358" t="s">
        <v>212</v>
      </c>
      <c r="B53" s="358"/>
      <c r="C53" s="358"/>
      <c r="D53" s="358"/>
      <c r="E53" s="358"/>
      <c r="F53" s="358"/>
      <c r="G53" s="358"/>
      <c r="H53" s="358"/>
      <c r="I53" s="358"/>
      <c r="J53" s="358"/>
      <c r="K53" s="358"/>
      <c r="L53" s="358"/>
      <c r="M53" s="358"/>
      <c r="N53" s="358"/>
      <c r="O53" s="358"/>
      <c r="P53" s="358"/>
      <c r="Q53" s="358"/>
      <c r="R53" s="358"/>
      <c r="S53" s="358"/>
      <c r="T53" s="358"/>
      <c r="U53" s="358"/>
      <c r="V53" s="358"/>
      <c r="W53" s="358"/>
      <c r="X53" s="358"/>
      <c r="Y53" s="358"/>
      <c r="Z53" s="358"/>
      <c r="AA53" s="358"/>
    </row>
    <row r="54" spans="1:34" ht="15" customHeight="1">
      <c r="A54" s="359"/>
      <c r="B54" s="359"/>
      <c r="C54" s="359"/>
      <c r="D54" s="359"/>
      <c r="E54" s="359"/>
      <c r="F54" s="359"/>
      <c r="G54" s="359"/>
      <c r="H54" s="359"/>
      <c r="I54" s="359"/>
      <c r="J54" s="359"/>
      <c r="K54" s="359"/>
      <c r="L54" s="359"/>
      <c r="M54" s="359"/>
      <c r="N54" s="359"/>
      <c r="O54" s="359"/>
      <c r="P54" s="359"/>
      <c r="Q54" s="359"/>
      <c r="R54" s="359"/>
      <c r="S54" s="359"/>
      <c r="T54" s="359"/>
      <c r="U54" s="359"/>
      <c r="V54" s="359"/>
      <c r="W54" s="359"/>
      <c r="X54" s="359"/>
      <c r="Y54" s="359"/>
      <c r="Z54" s="359"/>
      <c r="AA54" s="359"/>
      <c r="AB54" s="359"/>
      <c r="AC54" s="359"/>
      <c r="AD54" s="359"/>
      <c r="AE54" s="359"/>
      <c r="AF54" s="359"/>
      <c r="AG54" s="359"/>
      <c r="AH54" s="359"/>
    </row>
    <row r="55" spans="1:34" ht="15" customHeight="1">
      <c r="A55" s="359"/>
      <c r="B55" s="359"/>
      <c r="C55" s="359"/>
      <c r="D55" s="359"/>
      <c r="E55" s="359"/>
      <c r="F55" s="359"/>
      <c r="G55" s="359"/>
      <c r="H55" s="359"/>
      <c r="I55" s="359"/>
      <c r="J55" s="359"/>
      <c r="K55" s="359"/>
      <c r="L55" s="359"/>
      <c r="M55" s="359"/>
      <c r="N55" s="359"/>
      <c r="O55" s="359"/>
      <c r="P55" s="359"/>
      <c r="Q55" s="359"/>
      <c r="R55" s="359"/>
      <c r="S55" s="359"/>
      <c r="T55" s="359"/>
      <c r="U55" s="359"/>
      <c r="V55" s="359"/>
      <c r="W55" s="359"/>
      <c r="X55" s="359"/>
      <c r="Y55" s="359"/>
      <c r="Z55" s="359"/>
      <c r="AA55" s="359"/>
      <c r="AB55" s="359"/>
      <c r="AC55" s="359"/>
      <c r="AD55" s="359"/>
      <c r="AE55" s="359"/>
      <c r="AF55" s="359"/>
      <c r="AG55" s="359"/>
      <c r="AH55" s="359"/>
    </row>
    <row r="56" spans="1:34" ht="15" customHeight="1">
      <c r="A56" s="359"/>
      <c r="B56" s="359"/>
      <c r="C56" s="359"/>
      <c r="D56" s="359"/>
      <c r="E56" s="359"/>
      <c r="F56" s="359"/>
      <c r="G56" s="359"/>
      <c r="H56" s="359"/>
      <c r="I56" s="359"/>
      <c r="J56" s="359"/>
      <c r="K56" s="359"/>
      <c r="L56" s="359"/>
      <c r="M56" s="359"/>
      <c r="N56" s="359"/>
      <c r="O56" s="359"/>
      <c r="P56" s="359"/>
      <c r="Q56" s="359"/>
      <c r="R56" s="359"/>
      <c r="S56" s="359"/>
      <c r="T56" s="359"/>
      <c r="U56" s="359"/>
      <c r="V56" s="359"/>
      <c r="W56" s="359"/>
      <c r="X56" s="359"/>
      <c r="Y56" s="359"/>
      <c r="Z56" s="359"/>
      <c r="AA56" s="359"/>
      <c r="AB56" s="359"/>
      <c r="AC56" s="359"/>
      <c r="AD56" s="359"/>
      <c r="AE56" s="359"/>
      <c r="AF56" s="359"/>
      <c r="AG56" s="359"/>
      <c r="AH56" s="359"/>
    </row>
    <row r="57" spans="1:34" ht="15" customHeight="1">
      <c r="A57" s="359"/>
      <c r="B57" s="359"/>
      <c r="C57" s="359"/>
      <c r="D57" s="359"/>
      <c r="E57" s="359"/>
      <c r="F57" s="359"/>
      <c r="G57" s="359"/>
      <c r="H57" s="359"/>
      <c r="I57" s="359"/>
      <c r="J57" s="359"/>
      <c r="K57" s="359"/>
      <c r="L57" s="359"/>
      <c r="M57" s="359"/>
      <c r="N57" s="359"/>
      <c r="O57" s="359"/>
      <c r="P57" s="359"/>
      <c r="Q57" s="359"/>
      <c r="R57" s="359"/>
      <c r="S57" s="359"/>
      <c r="T57" s="359"/>
      <c r="U57" s="359"/>
      <c r="V57" s="359"/>
      <c r="W57" s="359"/>
      <c r="X57" s="359"/>
      <c r="Y57" s="359"/>
      <c r="Z57" s="359"/>
      <c r="AA57" s="359"/>
      <c r="AB57" s="359"/>
      <c r="AC57" s="359"/>
      <c r="AD57" s="359"/>
      <c r="AE57" s="359"/>
      <c r="AF57" s="359"/>
      <c r="AG57" s="359"/>
      <c r="AH57" s="359"/>
    </row>
    <row r="58" spans="1:34" ht="15" customHeight="1">
      <c r="A58" s="359"/>
      <c r="B58" s="359"/>
      <c r="C58" s="359"/>
      <c r="D58" s="359"/>
      <c r="E58" s="359"/>
      <c r="F58" s="359"/>
      <c r="G58" s="359"/>
      <c r="H58" s="359"/>
      <c r="I58" s="359"/>
      <c r="J58" s="359"/>
      <c r="K58" s="359"/>
      <c r="L58" s="359"/>
      <c r="M58" s="359"/>
      <c r="N58" s="359"/>
      <c r="O58" s="359"/>
      <c r="P58" s="359"/>
      <c r="Q58" s="359"/>
      <c r="R58" s="359"/>
      <c r="S58" s="359"/>
      <c r="T58" s="359"/>
      <c r="U58" s="359"/>
      <c r="V58" s="359"/>
      <c r="W58" s="359"/>
      <c r="X58" s="359"/>
      <c r="Y58" s="359"/>
      <c r="Z58" s="359"/>
      <c r="AA58" s="359"/>
      <c r="AB58" s="359"/>
      <c r="AC58" s="359"/>
      <c r="AD58" s="359"/>
      <c r="AE58" s="359"/>
      <c r="AF58" s="359"/>
      <c r="AG58" s="359"/>
      <c r="AH58" s="359"/>
    </row>
    <row r="59" spans="1:34" ht="15" customHeight="1">
      <c r="A59" s="359"/>
      <c r="B59" s="359"/>
      <c r="C59" s="359"/>
      <c r="D59" s="359"/>
      <c r="E59" s="359"/>
      <c r="F59" s="359"/>
      <c r="G59" s="359"/>
      <c r="H59" s="359"/>
      <c r="I59" s="359"/>
      <c r="J59" s="359"/>
      <c r="K59" s="359"/>
      <c r="L59" s="359"/>
      <c r="M59" s="359"/>
      <c r="N59" s="359"/>
      <c r="O59" s="359"/>
      <c r="P59" s="359"/>
      <c r="Q59" s="359"/>
      <c r="R59" s="359"/>
      <c r="S59" s="359"/>
      <c r="T59" s="359"/>
      <c r="U59" s="359"/>
      <c r="V59" s="359"/>
      <c r="W59" s="359"/>
      <c r="X59" s="359"/>
      <c r="Y59" s="359"/>
      <c r="Z59" s="359"/>
      <c r="AA59" s="359"/>
      <c r="AB59" s="359"/>
      <c r="AC59" s="359"/>
      <c r="AD59" s="359"/>
      <c r="AE59" s="359"/>
      <c r="AF59" s="359"/>
      <c r="AG59" s="359"/>
      <c r="AH59" s="359"/>
    </row>
    <row r="60" spans="1:34" ht="15" customHeight="1"/>
    <row r="61" spans="1:34" ht="15" customHeight="1"/>
    <row r="62" spans="1:34" ht="15" customHeight="1"/>
    <row r="63" spans="1:34" ht="15" customHeight="1"/>
    <row r="64" spans="1:3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sheetData>
  <sheetProtection sheet="1" formatCells="0" formatColumns="0" formatRows="0" selectLockedCells="1"/>
  <mergeCells count="35">
    <mergeCell ref="A53:AA53"/>
    <mergeCell ref="A54:AH59"/>
    <mergeCell ref="Z6:AB7"/>
    <mergeCell ref="A28:AA28"/>
    <mergeCell ref="A45:AA45"/>
    <mergeCell ref="A46:AH51"/>
    <mergeCell ref="A38:AH43"/>
    <mergeCell ref="A13:AH18"/>
    <mergeCell ref="A21:AH26"/>
    <mergeCell ref="A29:AH34"/>
    <mergeCell ref="A8:C8"/>
    <mergeCell ref="A9:C9"/>
    <mergeCell ref="D8:J8"/>
    <mergeCell ref="A36:AA36"/>
    <mergeCell ref="A37:AA37"/>
    <mergeCell ref="D9:J9"/>
    <mergeCell ref="A20:Z20"/>
    <mergeCell ref="A12:Z12"/>
    <mergeCell ref="A3:F4"/>
    <mergeCell ref="G3:AH4"/>
    <mergeCell ref="D6:M7"/>
    <mergeCell ref="Y9:AE9"/>
    <mergeCell ref="A10:C10"/>
    <mergeCell ref="AC6:AH7"/>
    <mergeCell ref="K9:Q9"/>
    <mergeCell ref="R9:X9"/>
    <mergeCell ref="A6:C7"/>
    <mergeCell ref="AC1:AD1"/>
    <mergeCell ref="AE1:AH1"/>
    <mergeCell ref="D10:J10"/>
    <mergeCell ref="K10:Q10"/>
    <mergeCell ref="R10:X10"/>
    <mergeCell ref="Y10:AE10"/>
    <mergeCell ref="A1:I1"/>
    <mergeCell ref="K1:AA1"/>
  </mergeCells>
  <phoneticPr fontId="1"/>
  <conditionalFormatting sqref="D6">
    <cfRule type="notContainsBlanks" dxfId="10" priority="31">
      <formula>LEN(TRIM(D6))&gt;0</formula>
    </cfRule>
    <cfRule type="expression" dxfId="9" priority="32">
      <formula>$N$7=$AR$9</formula>
    </cfRule>
  </conditionalFormatting>
  <pageMargins left="0.25" right="0.25" top="0.75" bottom="0.75" header="0.3" footer="0.3"/>
  <pageSetup paperSize="9" scale="91" orientation="portrait" r:id="rId1"/>
  <rowBreaks count="1" manualBreakCount="1">
    <brk id="52" max="33" man="1"/>
  </rowBreaks>
  <legacyDrawing r:id="rId2"/>
  <extLst>
    <ext xmlns:x14="http://schemas.microsoft.com/office/spreadsheetml/2009/9/main" uri="{78C0D931-6437-407d-A8EE-F0AAD7539E65}">
      <x14:conditionalFormattings>
        <x14:conditionalFormatting xmlns:xm="http://schemas.microsoft.com/office/excel/2006/main">
          <x14:cfRule type="containsText" priority="1" operator="containsText" id="{75CFDE85-9126-480D-9EB6-9D817A735D4B}">
            <xm:f>NOT(ISERROR(SEARCH(申請者!$AL$2,A1)))</xm:f>
            <xm:f>申請者!$AL$2</xm:f>
            <x14:dxf>
              <fill>
                <patternFill>
                  <bgColor rgb="FFFF0000"/>
                </patternFill>
              </fill>
            </x14:dxf>
          </x14:cfRule>
          <xm:sqref>A1:I1</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B1:W91"/>
  <sheetViews>
    <sheetView showGridLines="0" showZeros="0" view="pageBreakPreview" zoomScaleNormal="115" zoomScaleSheetLayoutView="100" workbookViewId="0">
      <pane xSplit="1" ySplit="1" topLeftCell="B2" activePane="bottomRight" state="frozen"/>
      <selection activeCell="M9" sqref="M9"/>
      <selection pane="topRight" activeCell="M9" sqref="M9"/>
      <selection pane="bottomLeft" activeCell="M9" sqref="M9"/>
      <selection pane="bottomRight" activeCell="R66" sqref="R66"/>
    </sheetView>
  </sheetViews>
  <sheetFormatPr defaultColWidth="9" defaultRowHeight="12"/>
  <cols>
    <col min="1" max="1" width="1.875" style="35" customWidth="1"/>
    <col min="2" max="2" width="1.25" style="35" customWidth="1"/>
    <col min="3" max="3" width="2.875" style="35" customWidth="1"/>
    <col min="4" max="4" width="11.5" style="35" customWidth="1"/>
    <col min="5" max="5" width="3.125" style="35" customWidth="1"/>
    <col min="6" max="6" width="1.75" style="35" customWidth="1"/>
    <col min="7" max="7" width="1.875" style="35" customWidth="1"/>
    <col min="8" max="8" width="3.125" style="35" customWidth="1"/>
    <col min="9" max="9" width="9.5" style="35" customWidth="1"/>
    <col min="10" max="10" width="11.75" style="35" customWidth="1"/>
    <col min="11" max="11" width="3.875" style="35" customWidth="1"/>
    <col min="12" max="12" width="4.375" style="36" customWidth="1"/>
    <col min="13" max="13" width="12" style="35" customWidth="1"/>
    <col min="14" max="14" width="11.875" style="35" customWidth="1"/>
    <col min="15" max="15" width="11.75" style="35" customWidth="1"/>
    <col min="16" max="16" width="0.5" style="35" customWidth="1"/>
    <col min="17" max="17" width="4.125" style="35" customWidth="1"/>
    <col min="18" max="18" width="42.625" style="35" customWidth="1"/>
    <col min="19" max="19" width="9" style="35"/>
    <col min="20" max="20" width="15.875" style="35" customWidth="1"/>
    <col min="21" max="21" width="13.375" style="35" customWidth="1"/>
    <col min="22" max="22" width="13.625" style="35" customWidth="1"/>
    <col min="23" max="16384" width="9" style="35"/>
  </cols>
  <sheetData>
    <row r="1" spans="2:23" ht="15" customHeight="1" thickBot="1">
      <c r="B1" s="389" t="str">
        <f>申請者!A1</f>
        <v>【様式1】　申請書</v>
      </c>
      <c r="C1" s="390"/>
      <c r="D1" s="390"/>
      <c r="E1" s="390"/>
      <c r="F1" s="390"/>
      <c r="G1" s="391"/>
      <c r="H1" s="91" t="str">
        <f>IF(申請者!J1="","",申請者!J1)</f>
        <v/>
      </c>
      <c r="I1" s="370" t="s">
        <v>201</v>
      </c>
      <c r="J1" s="370"/>
      <c r="K1" s="370"/>
      <c r="L1" s="370"/>
      <c r="M1" s="371"/>
      <c r="N1" s="74" t="s">
        <v>154</v>
      </c>
      <c r="O1" s="70" t="str">
        <f>申請者!AE1</f>
        <v>事務局使用欄</v>
      </c>
      <c r="P1" s="71"/>
      <c r="Q1" s="90"/>
      <c r="R1" s="90"/>
      <c r="S1" s="90"/>
      <c r="T1" s="90"/>
    </row>
    <row r="2" spans="2:23" s="17" customFormat="1" ht="15" customHeight="1">
      <c r="D2" s="61" t="str">
        <f>申請者!B2</f>
        <v/>
      </c>
      <c r="E2" s="73"/>
      <c r="F2" s="73"/>
      <c r="G2" s="73"/>
      <c r="H2" s="73"/>
      <c r="I2" s="73"/>
      <c r="K2" s="73"/>
      <c r="L2" s="73"/>
      <c r="M2" s="73"/>
      <c r="N2" s="73"/>
      <c r="O2" s="73"/>
      <c r="Q2" s="90"/>
      <c r="R2" s="90"/>
      <c r="S2" s="90"/>
      <c r="T2" s="90"/>
      <c r="U2" s="15"/>
      <c r="V2" s="15"/>
      <c r="W2" s="15"/>
    </row>
    <row r="3" spans="2:23" ht="15" customHeight="1">
      <c r="C3" s="38"/>
      <c r="D3" s="38"/>
      <c r="E3" s="413" t="s">
        <v>144</v>
      </c>
      <c r="F3" s="414"/>
      <c r="G3" s="414"/>
      <c r="H3" s="415"/>
      <c r="I3" s="369">
        <f>申請者!E3</f>
        <v>0</v>
      </c>
      <c r="J3" s="369"/>
      <c r="K3" s="369"/>
      <c r="L3" s="369"/>
      <c r="M3" s="369"/>
      <c r="N3" s="369"/>
      <c r="O3" s="369"/>
      <c r="Q3" s="90"/>
      <c r="R3" s="90"/>
      <c r="S3" s="90"/>
      <c r="T3" s="90"/>
    </row>
    <row r="4" spans="2:23" ht="15" customHeight="1">
      <c r="C4" s="16"/>
      <c r="D4" s="16"/>
      <c r="E4" s="16"/>
      <c r="F4" s="16"/>
      <c r="G4" s="16"/>
      <c r="H4" s="16"/>
      <c r="I4" s="16"/>
      <c r="J4" s="16"/>
      <c r="K4" s="16"/>
      <c r="L4" s="372" t="s">
        <v>155</v>
      </c>
      <c r="M4" s="372"/>
      <c r="N4" s="373">
        <f>取組!D6</f>
        <v>0</v>
      </c>
      <c r="O4" s="374"/>
      <c r="Q4" s="90"/>
      <c r="R4" s="90"/>
      <c r="S4" s="90"/>
      <c r="T4" s="90"/>
    </row>
    <row r="5" spans="2:23" ht="15" customHeight="1">
      <c r="C5" s="16"/>
      <c r="D5" s="16"/>
      <c r="E5" s="16"/>
      <c r="F5" s="16"/>
      <c r="G5" s="16"/>
      <c r="H5" s="16"/>
      <c r="I5" s="16"/>
      <c r="J5" s="16"/>
      <c r="K5" s="16"/>
      <c r="L5" s="39"/>
      <c r="M5" s="18"/>
      <c r="N5" s="375" t="s">
        <v>121</v>
      </c>
      <c r="O5" s="375"/>
      <c r="Q5" s="90"/>
      <c r="R5" s="90"/>
      <c r="S5" s="90"/>
      <c r="T5" s="90"/>
    </row>
    <row r="6" spans="2:23" ht="9" customHeight="1">
      <c r="C6" s="40"/>
      <c r="D6" s="40"/>
      <c r="E6" s="40"/>
      <c r="F6" s="40"/>
      <c r="G6" s="40"/>
      <c r="H6" s="40"/>
      <c r="I6" s="40"/>
      <c r="J6" s="41"/>
      <c r="K6" s="40"/>
      <c r="L6" s="40"/>
      <c r="M6" s="19"/>
      <c r="N6" s="40"/>
      <c r="O6" s="42"/>
      <c r="Q6" s="90"/>
      <c r="R6" s="90"/>
      <c r="S6" s="90"/>
      <c r="T6" s="90"/>
    </row>
    <row r="7" spans="2:23" ht="15" customHeight="1">
      <c r="C7" s="404" t="s">
        <v>122</v>
      </c>
      <c r="D7" s="404"/>
      <c r="E7" s="404"/>
      <c r="F7" s="404"/>
      <c r="G7" s="404"/>
      <c r="H7" s="404"/>
      <c r="I7" s="404"/>
      <c r="J7" s="404"/>
      <c r="K7" s="404"/>
      <c r="L7" s="404"/>
      <c r="M7" s="404"/>
      <c r="N7" s="404"/>
      <c r="O7" s="404"/>
      <c r="Q7" s="90"/>
      <c r="R7" s="90"/>
      <c r="S7" s="90"/>
      <c r="T7" s="90"/>
    </row>
    <row r="8" spans="2:23" ht="15" customHeight="1" thickBot="1">
      <c r="C8" s="16"/>
      <c r="D8" s="16"/>
      <c r="E8" s="16"/>
      <c r="F8" s="16"/>
      <c r="G8" s="16"/>
      <c r="H8" s="16"/>
      <c r="I8" s="16"/>
      <c r="J8" s="16"/>
      <c r="K8" s="20"/>
      <c r="L8" s="21"/>
      <c r="M8" s="20"/>
      <c r="N8" s="20"/>
      <c r="O8" s="22" t="s">
        <v>123</v>
      </c>
      <c r="Q8" s="90"/>
      <c r="R8" s="90"/>
      <c r="S8" s="90"/>
      <c r="T8" s="90"/>
    </row>
    <row r="9" spans="2:23" ht="15" customHeight="1">
      <c r="C9" s="381" t="s">
        <v>124</v>
      </c>
      <c r="D9" s="382"/>
      <c r="E9" s="382"/>
      <c r="F9" s="382"/>
      <c r="G9" s="382"/>
      <c r="H9" s="383"/>
      <c r="I9" s="405" t="s">
        <v>125</v>
      </c>
      <c r="J9" s="376" t="s">
        <v>126</v>
      </c>
      <c r="K9" s="376" t="s">
        <v>127</v>
      </c>
      <c r="L9" s="378" t="s">
        <v>128</v>
      </c>
      <c r="M9" s="380" t="s">
        <v>129</v>
      </c>
      <c r="N9" s="75"/>
      <c r="O9" s="76"/>
      <c r="Q9" s="90"/>
      <c r="R9" s="90"/>
      <c r="S9" s="90"/>
      <c r="T9" s="90"/>
    </row>
    <row r="10" spans="2:23" s="43" customFormat="1" ht="39" customHeight="1" thickBot="1">
      <c r="C10" s="384" t="s">
        <v>130</v>
      </c>
      <c r="D10" s="385"/>
      <c r="E10" s="385"/>
      <c r="F10" s="385"/>
      <c r="G10" s="385"/>
      <c r="H10" s="386"/>
      <c r="I10" s="379"/>
      <c r="J10" s="377"/>
      <c r="K10" s="377"/>
      <c r="L10" s="379"/>
      <c r="M10" s="377"/>
      <c r="N10" s="77" t="s">
        <v>131</v>
      </c>
      <c r="O10" s="78" t="s">
        <v>132</v>
      </c>
      <c r="R10" s="44" t="s">
        <v>133</v>
      </c>
      <c r="T10" s="35"/>
      <c r="U10" s="35"/>
      <c r="V10" s="35"/>
      <c r="W10" s="35"/>
    </row>
    <row r="11" spans="2:23" s="43" customFormat="1" ht="15" customHeight="1">
      <c r="C11" s="45" t="s">
        <v>134</v>
      </c>
      <c r="D11" s="416" t="s">
        <v>217</v>
      </c>
      <c r="E11" s="417"/>
      <c r="F11" s="417"/>
      <c r="G11" s="417"/>
      <c r="H11" s="418"/>
      <c r="I11" s="23" t="s">
        <v>135</v>
      </c>
      <c r="J11" s="72">
        <v>1200000</v>
      </c>
      <c r="K11" s="23">
        <v>1</v>
      </c>
      <c r="L11" s="46"/>
      <c r="M11" s="47">
        <f>J11*K11</f>
        <v>1200000</v>
      </c>
      <c r="N11" s="47">
        <v>1000000</v>
      </c>
      <c r="O11" s="48">
        <f>M11-N11</f>
        <v>200000</v>
      </c>
      <c r="R11" s="49" t="s">
        <v>136</v>
      </c>
      <c r="T11" s="35"/>
      <c r="U11" s="35"/>
      <c r="V11" s="35"/>
      <c r="W11" s="35"/>
    </row>
    <row r="12" spans="2:23" s="43" customFormat="1" ht="15" customHeight="1">
      <c r="C12" s="407"/>
      <c r="D12" s="408"/>
      <c r="E12" s="408"/>
      <c r="F12" s="408"/>
      <c r="G12" s="408"/>
      <c r="H12" s="409"/>
      <c r="I12" s="79" t="s">
        <v>136</v>
      </c>
      <c r="J12" s="80"/>
      <c r="K12" s="81"/>
      <c r="L12" s="82"/>
      <c r="M12" s="50">
        <f t="shared" ref="M12:M63" si="0">J12*K12</f>
        <v>0</v>
      </c>
      <c r="N12" s="87"/>
      <c r="O12" s="51">
        <f>M12-N12</f>
        <v>0</v>
      </c>
      <c r="R12" s="52" t="s">
        <v>146</v>
      </c>
      <c r="T12" s="35"/>
      <c r="U12" s="35"/>
      <c r="V12" s="35"/>
      <c r="W12" s="35"/>
    </row>
    <row r="13" spans="2:23" s="43" customFormat="1" ht="15" customHeight="1">
      <c r="C13" s="407"/>
      <c r="D13" s="408"/>
      <c r="E13" s="408"/>
      <c r="F13" s="408"/>
      <c r="G13" s="408"/>
      <c r="H13" s="409"/>
      <c r="I13" s="79" t="s">
        <v>136</v>
      </c>
      <c r="J13" s="80"/>
      <c r="K13" s="81"/>
      <c r="L13" s="82"/>
      <c r="M13" s="50">
        <f t="shared" si="0"/>
        <v>0</v>
      </c>
      <c r="N13" s="87"/>
      <c r="O13" s="51">
        <f t="shared" ref="O13:O63" si="1">M13-N13</f>
        <v>0</v>
      </c>
      <c r="R13" s="52" t="s">
        <v>147</v>
      </c>
      <c r="T13" s="35"/>
      <c r="U13" s="35"/>
      <c r="V13" s="35"/>
      <c r="W13" s="35"/>
    </row>
    <row r="14" spans="2:23" s="43" customFormat="1" ht="15" customHeight="1">
      <c r="C14" s="407"/>
      <c r="D14" s="408"/>
      <c r="E14" s="408"/>
      <c r="F14" s="408"/>
      <c r="G14" s="408"/>
      <c r="H14" s="409"/>
      <c r="I14" s="79" t="s">
        <v>136</v>
      </c>
      <c r="J14" s="80"/>
      <c r="K14" s="81"/>
      <c r="L14" s="82"/>
      <c r="M14" s="50">
        <f t="shared" si="0"/>
        <v>0</v>
      </c>
      <c r="N14" s="87"/>
      <c r="O14" s="51">
        <f t="shared" si="1"/>
        <v>0</v>
      </c>
      <c r="R14" s="52" t="s">
        <v>148</v>
      </c>
      <c r="T14" s="35"/>
      <c r="U14" s="35"/>
      <c r="V14" s="35"/>
      <c r="W14" s="35"/>
    </row>
    <row r="15" spans="2:23" s="43" customFormat="1" ht="15" customHeight="1">
      <c r="C15" s="407"/>
      <c r="D15" s="408"/>
      <c r="E15" s="408"/>
      <c r="F15" s="408"/>
      <c r="G15" s="408"/>
      <c r="H15" s="409"/>
      <c r="I15" s="79" t="s">
        <v>136</v>
      </c>
      <c r="J15" s="80"/>
      <c r="K15" s="81"/>
      <c r="L15" s="82"/>
      <c r="M15" s="50">
        <f t="shared" si="0"/>
        <v>0</v>
      </c>
      <c r="N15" s="87"/>
      <c r="O15" s="51">
        <f t="shared" si="1"/>
        <v>0</v>
      </c>
      <c r="R15" s="52" t="s">
        <v>149</v>
      </c>
      <c r="T15" s="35"/>
      <c r="U15" s="35"/>
      <c r="V15" s="35"/>
      <c r="W15" s="35"/>
    </row>
    <row r="16" spans="2:23" s="43" customFormat="1" ht="15" customHeight="1">
      <c r="C16" s="407"/>
      <c r="D16" s="408"/>
      <c r="E16" s="408"/>
      <c r="F16" s="408"/>
      <c r="G16" s="408"/>
      <c r="H16" s="409"/>
      <c r="I16" s="79" t="s">
        <v>136</v>
      </c>
      <c r="J16" s="80"/>
      <c r="K16" s="81"/>
      <c r="L16" s="82"/>
      <c r="M16" s="50">
        <f t="shared" si="0"/>
        <v>0</v>
      </c>
      <c r="N16" s="87"/>
      <c r="O16" s="51">
        <f t="shared" si="1"/>
        <v>0</v>
      </c>
      <c r="R16" s="52" t="s">
        <v>150</v>
      </c>
      <c r="T16" s="35"/>
      <c r="U16" s="35"/>
      <c r="V16" s="35"/>
      <c r="W16" s="35"/>
    </row>
    <row r="17" spans="3:23" s="43" customFormat="1" ht="15" customHeight="1">
      <c r="C17" s="407"/>
      <c r="D17" s="408"/>
      <c r="E17" s="408"/>
      <c r="F17" s="408"/>
      <c r="G17" s="408"/>
      <c r="H17" s="409"/>
      <c r="I17" s="79" t="s">
        <v>136</v>
      </c>
      <c r="J17" s="80"/>
      <c r="K17" s="81"/>
      <c r="L17" s="82"/>
      <c r="M17" s="50">
        <f t="shared" si="0"/>
        <v>0</v>
      </c>
      <c r="N17" s="87"/>
      <c r="O17" s="51">
        <f t="shared" si="1"/>
        <v>0</v>
      </c>
      <c r="R17" s="52" t="s">
        <v>151</v>
      </c>
      <c r="T17" s="35"/>
      <c r="U17" s="35"/>
      <c r="V17" s="35"/>
      <c r="W17" s="35"/>
    </row>
    <row r="18" spans="3:23" s="43" customFormat="1" ht="15" customHeight="1">
      <c r="C18" s="407"/>
      <c r="D18" s="408"/>
      <c r="E18" s="408"/>
      <c r="F18" s="408"/>
      <c r="G18" s="408"/>
      <c r="H18" s="409"/>
      <c r="I18" s="79" t="s">
        <v>136</v>
      </c>
      <c r="J18" s="80"/>
      <c r="K18" s="81"/>
      <c r="L18" s="82"/>
      <c r="M18" s="50">
        <f>J18*K18</f>
        <v>0</v>
      </c>
      <c r="N18" s="87"/>
      <c r="O18" s="51">
        <f t="shared" si="1"/>
        <v>0</v>
      </c>
      <c r="R18" s="52" t="s">
        <v>152</v>
      </c>
      <c r="T18" s="35"/>
      <c r="U18" s="35"/>
      <c r="V18" s="35"/>
      <c r="W18" s="35"/>
    </row>
    <row r="19" spans="3:23" s="43" customFormat="1" ht="15" customHeight="1">
      <c r="C19" s="407"/>
      <c r="D19" s="408"/>
      <c r="E19" s="408"/>
      <c r="F19" s="408"/>
      <c r="G19" s="408"/>
      <c r="H19" s="409"/>
      <c r="I19" s="79" t="s">
        <v>136</v>
      </c>
      <c r="J19" s="80"/>
      <c r="K19" s="81"/>
      <c r="L19" s="82"/>
      <c r="M19" s="50">
        <f t="shared" si="0"/>
        <v>0</v>
      </c>
      <c r="N19" s="87"/>
      <c r="O19" s="51">
        <f t="shared" si="1"/>
        <v>0</v>
      </c>
      <c r="R19" s="52" t="s">
        <v>218</v>
      </c>
      <c r="T19" s="35"/>
      <c r="U19" s="35"/>
      <c r="V19" s="35"/>
      <c r="W19" s="35"/>
    </row>
    <row r="20" spans="3:23" s="43" customFormat="1" ht="15" customHeight="1">
      <c r="C20" s="407"/>
      <c r="D20" s="408"/>
      <c r="E20" s="408"/>
      <c r="F20" s="408"/>
      <c r="G20" s="408"/>
      <c r="H20" s="409"/>
      <c r="I20" s="79" t="s">
        <v>136</v>
      </c>
      <c r="J20" s="80"/>
      <c r="K20" s="81"/>
      <c r="L20" s="82"/>
      <c r="M20" s="50">
        <f t="shared" si="0"/>
        <v>0</v>
      </c>
      <c r="N20" s="87"/>
      <c r="O20" s="51">
        <f t="shared" si="1"/>
        <v>0</v>
      </c>
      <c r="R20" s="52" t="s">
        <v>219</v>
      </c>
      <c r="T20" s="35"/>
      <c r="U20" s="35"/>
      <c r="V20" s="35"/>
      <c r="W20" s="35"/>
    </row>
    <row r="21" spans="3:23" s="43" customFormat="1" ht="15" customHeight="1">
      <c r="C21" s="407"/>
      <c r="D21" s="408"/>
      <c r="E21" s="408"/>
      <c r="F21" s="408"/>
      <c r="G21" s="408"/>
      <c r="H21" s="409"/>
      <c r="I21" s="79" t="s">
        <v>136</v>
      </c>
      <c r="J21" s="80"/>
      <c r="K21" s="81"/>
      <c r="L21" s="82"/>
      <c r="M21" s="50">
        <f t="shared" si="0"/>
        <v>0</v>
      </c>
      <c r="N21" s="87"/>
      <c r="O21" s="51">
        <f t="shared" si="1"/>
        <v>0</v>
      </c>
      <c r="R21" s="52" t="s">
        <v>7</v>
      </c>
      <c r="T21" s="35"/>
      <c r="U21" s="35"/>
      <c r="V21" s="35"/>
      <c r="W21" s="35"/>
    </row>
    <row r="22" spans="3:23" s="43" customFormat="1" ht="15" customHeight="1">
      <c r="C22" s="407"/>
      <c r="D22" s="408"/>
      <c r="E22" s="408"/>
      <c r="F22" s="408"/>
      <c r="G22" s="408"/>
      <c r="H22" s="409"/>
      <c r="I22" s="79" t="s">
        <v>136</v>
      </c>
      <c r="J22" s="80"/>
      <c r="K22" s="81"/>
      <c r="L22" s="82"/>
      <c r="M22" s="50">
        <f t="shared" si="0"/>
        <v>0</v>
      </c>
      <c r="N22" s="87"/>
      <c r="O22" s="51">
        <f t="shared" si="1"/>
        <v>0</v>
      </c>
      <c r="R22" s="52" t="s">
        <v>153</v>
      </c>
    </row>
    <row r="23" spans="3:23" s="43" customFormat="1" ht="15" customHeight="1">
      <c r="C23" s="407"/>
      <c r="D23" s="408"/>
      <c r="E23" s="408"/>
      <c r="F23" s="408"/>
      <c r="G23" s="408"/>
      <c r="H23" s="409"/>
      <c r="I23" s="79" t="s">
        <v>136</v>
      </c>
      <c r="J23" s="80"/>
      <c r="K23" s="81"/>
      <c r="L23" s="82"/>
      <c r="M23" s="50">
        <f>J23*K23</f>
        <v>0</v>
      </c>
      <c r="N23" s="87"/>
      <c r="O23" s="51">
        <f t="shared" si="1"/>
        <v>0</v>
      </c>
      <c r="R23" s="52"/>
    </row>
    <row r="24" spans="3:23" s="43" customFormat="1" ht="15" customHeight="1">
      <c r="C24" s="407"/>
      <c r="D24" s="408"/>
      <c r="E24" s="408"/>
      <c r="F24" s="408"/>
      <c r="G24" s="408"/>
      <c r="H24" s="409"/>
      <c r="I24" s="79" t="s">
        <v>136</v>
      </c>
      <c r="J24" s="80"/>
      <c r="K24" s="81"/>
      <c r="L24" s="82"/>
      <c r="M24" s="50">
        <f t="shared" ref="M24:M50" si="2">J24*K24</f>
        <v>0</v>
      </c>
      <c r="N24" s="87"/>
      <c r="O24" s="51">
        <f t="shared" ref="O24:O50" si="3">M24-N24</f>
        <v>0</v>
      </c>
      <c r="R24" s="52"/>
    </row>
    <row r="25" spans="3:23" s="43" customFormat="1" ht="15" customHeight="1">
      <c r="C25" s="125"/>
      <c r="D25" s="126"/>
      <c r="E25" s="126"/>
      <c r="F25" s="126"/>
      <c r="G25" s="126"/>
      <c r="H25" s="127"/>
      <c r="I25" s="79" t="s">
        <v>136</v>
      </c>
      <c r="J25" s="80"/>
      <c r="K25" s="81"/>
      <c r="L25" s="82"/>
      <c r="M25" s="50">
        <f t="shared" ref="M25:M30" si="4">J25*K25</f>
        <v>0</v>
      </c>
      <c r="N25" s="87"/>
      <c r="O25" s="51">
        <f t="shared" ref="O25:O30" si="5">M25-N25</f>
        <v>0</v>
      </c>
      <c r="R25" s="52"/>
    </row>
    <row r="26" spans="3:23" s="43" customFormat="1" ht="15" customHeight="1">
      <c r="C26" s="125"/>
      <c r="D26" s="126"/>
      <c r="E26" s="126"/>
      <c r="F26" s="126"/>
      <c r="G26" s="126"/>
      <c r="H26" s="127"/>
      <c r="I26" s="79" t="s">
        <v>136</v>
      </c>
      <c r="J26" s="80"/>
      <c r="K26" s="81"/>
      <c r="L26" s="82"/>
      <c r="M26" s="50">
        <f t="shared" si="4"/>
        <v>0</v>
      </c>
      <c r="O26" s="87"/>
      <c r="R26" s="52"/>
    </row>
    <row r="27" spans="3:23" s="43" customFormat="1" ht="15" customHeight="1">
      <c r="C27" s="125"/>
      <c r="D27" s="126"/>
      <c r="E27" s="126"/>
      <c r="F27" s="126"/>
      <c r="G27" s="126"/>
      <c r="H27" s="127"/>
      <c r="I27" s="79" t="s">
        <v>136</v>
      </c>
      <c r="J27" s="80"/>
      <c r="K27" s="81"/>
      <c r="L27" s="82"/>
      <c r="M27" s="50">
        <f t="shared" si="4"/>
        <v>0</v>
      </c>
      <c r="N27" s="87"/>
      <c r="O27" s="51">
        <f t="shared" si="5"/>
        <v>0</v>
      </c>
      <c r="R27" s="52"/>
    </row>
    <row r="28" spans="3:23" s="43" customFormat="1" ht="15" customHeight="1">
      <c r="C28" s="125"/>
      <c r="D28" s="126"/>
      <c r="E28" s="126"/>
      <c r="F28" s="126"/>
      <c r="G28" s="126"/>
      <c r="H28" s="127"/>
      <c r="I28" s="79" t="s">
        <v>136</v>
      </c>
      <c r="J28" s="80"/>
      <c r="K28" s="81"/>
      <c r="L28" s="82"/>
      <c r="M28" s="50">
        <f t="shared" si="4"/>
        <v>0</v>
      </c>
      <c r="N28" s="87"/>
      <c r="O28" s="51">
        <f t="shared" si="5"/>
        <v>0</v>
      </c>
      <c r="R28" s="52"/>
    </row>
    <row r="29" spans="3:23" s="43" customFormat="1" ht="15" customHeight="1">
      <c r="C29" s="125"/>
      <c r="D29" s="126"/>
      <c r="E29" s="126"/>
      <c r="F29" s="126"/>
      <c r="G29" s="126"/>
      <c r="H29" s="127"/>
      <c r="I29" s="79" t="s">
        <v>136</v>
      </c>
      <c r="J29" s="80"/>
      <c r="K29" s="81"/>
      <c r="L29" s="82"/>
      <c r="M29" s="50">
        <f t="shared" si="4"/>
        <v>0</v>
      </c>
      <c r="N29" s="87"/>
      <c r="O29" s="51">
        <f t="shared" si="5"/>
        <v>0</v>
      </c>
      <c r="R29" s="52"/>
    </row>
    <row r="30" spans="3:23" s="43" customFormat="1" ht="15" customHeight="1">
      <c r="C30" s="407"/>
      <c r="D30" s="408"/>
      <c r="E30" s="408"/>
      <c r="F30" s="408"/>
      <c r="G30" s="408"/>
      <c r="H30" s="409"/>
      <c r="I30" s="79" t="s">
        <v>136</v>
      </c>
      <c r="J30" s="80"/>
      <c r="K30" s="81"/>
      <c r="L30" s="82"/>
      <c r="M30" s="50">
        <f t="shared" si="4"/>
        <v>0</v>
      </c>
      <c r="N30" s="87"/>
      <c r="O30" s="51">
        <f t="shared" si="5"/>
        <v>0</v>
      </c>
      <c r="R30" s="52"/>
    </row>
    <row r="31" spans="3:23" s="43" customFormat="1" ht="15" customHeight="1">
      <c r="C31" s="407"/>
      <c r="D31" s="408"/>
      <c r="E31" s="408"/>
      <c r="F31" s="408"/>
      <c r="G31" s="408"/>
      <c r="H31" s="409"/>
      <c r="I31" s="79" t="s">
        <v>136</v>
      </c>
      <c r="J31" s="80"/>
      <c r="K31" s="81"/>
      <c r="L31" s="82"/>
      <c r="M31" s="50">
        <f t="shared" ref="M31:M42" si="6">J31*K31</f>
        <v>0</v>
      </c>
      <c r="N31" s="87"/>
      <c r="O31" s="51">
        <f t="shared" ref="O31:O42" si="7">M31-N31</f>
        <v>0</v>
      </c>
      <c r="R31" s="52"/>
    </row>
    <row r="32" spans="3:23" s="43" customFormat="1" ht="15" customHeight="1">
      <c r="C32" s="407"/>
      <c r="D32" s="408"/>
      <c r="E32" s="408"/>
      <c r="F32" s="408"/>
      <c r="G32" s="408"/>
      <c r="H32" s="409"/>
      <c r="I32" s="79" t="s">
        <v>136</v>
      </c>
      <c r="J32" s="80"/>
      <c r="K32" s="81"/>
      <c r="L32" s="82"/>
      <c r="M32" s="50">
        <f t="shared" si="6"/>
        <v>0</v>
      </c>
      <c r="N32" s="87"/>
      <c r="O32" s="51">
        <f t="shared" si="7"/>
        <v>0</v>
      </c>
      <c r="R32" s="52"/>
    </row>
    <row r="33" spans="3:18" s="43" customFormat="1" ht="15" customHeight="1">
      <c r="C33" s="407"/>
      <c r="D33" s="408"/>
      <c r="E33" s="408"/>
      <c r="F33" s="408"/>
      <c r="G33" s="408"/>
      <c r="H33" s="409"/>
      <c r="I33" s="79" t="s">
        <v>136</v>
      </c>
      <c r="J33" s="80"/>
      <c r="K33" s="81"/>
      <c r="L33" s="82"/>
      <c r="M33" s="50">
        <f t="shared" si="6"/>
        <v>0</v>
      </c>
      <c r="N33" s="87"/>
      <c r="O33" s="51">
        <f t="shared" si="7"/>
        <v>0</v>
      </c>
      <c r="R33" s="52"/>
    </row>
    <row r="34" spans="3:18" s="43" customFormat="1" ht="15" customHeight="1">
      <c r="C34" s="407"/>
      <c r="D34" s="408"/>
      <c r="E34" s="408"/>
      <c r="F34" s="408"/>
      <c r="G34" s="408"/>
      <c r="H34" s="409"/>
      <c r="I34" s="79" t="s">
        <v>136</v>
      </c>
      <c r="J34" s="80"/>
      <c r="K34" s="81"/>
      <c r="L34" s="82"/>
      <c r="M34" s="50">
        <f t="shared" si="6"/>
        <v>0</v>
      </c>
      <c r="N34" s="87"/>
      <c r="O34" s="51">
        <f t="shared" si="7"/>
        <v>0</v>
      </c>
      <c r="R34" s="52"/>
    </row>
    <row r="35" spans="3:18" s="43" customFormat="1" ht="15" customHeight="1" thickBot="1">
      <c r="C35" s="407"/>
      <c r="D35" s="408"/>
      <c r="E35" s="408"/>
      <c r="F35" s="408"/>
      <c r="G35" s="408"/>
      <c r="H35" s="409"/>
      <c r="I35" s="79" t="s">
        <v>136</v>
      </c>
      <c r="J35" s="80"/>
      <c r="K35" s="81"/>
      <c r="L35" s="82"/>
      <c r="M35" s="50">
        <f t="shared" si="6"/>
        <v>0</v>
      </c>
      <c r="N35" s="87"/>
      <c r="O35" s="51">
        <f t="shared" si="7"/>
        <v>0</v>
      </c>
      <c r="R35" s="52"/>
    </row>
    <row r="36" spans="3:18" s="43" customFormat="1" ht="15" hidden="1" customHeight="1">
      <c r="C36" s="407"/>
      <c r="D36" s="408"/>
      <c r="E36" s="408"/>
      <c r="F36" s="408"/>
      <c r="G36" s="408"/>
      <c r="H36" s="409"/>
      <c r="I36" s="79" t="s">
        <v>136</v>
      </c>
      <c r="J36" s="80"/>
      <c r="K36" s="81"/>
      <c r="L36" s="82"/>
      <c r="M36" s="50">
        <f t="shared" si="6"/>
        <v>0</v>
      </c>
      <c r="N36" s="87"/>
      <c r="O36" s="51">
        <f t="shared" si="7"/>
        <v>0</v>
      </c>
      <c r="R36" s="52"/>
    </row>
    <row r="37" spans="3:18" s="43" customFormat="1" ht="15" hidden="1" customHeight="1">
      <c r="C37" s="407"/>
      <c r="D37" s="408"/>
      <c r="E37" s="408"/>
      <c r="F37" s="408"/>
      <c r="G37" s="408"/>
      <c r="H37" s="409"/>
      <c r="I37" s="79" t="s">
        <v>136</v>
      </c>
      <c r="J37" s="80"/>
      <c r="K37" s="81"/>
      <c r="L37" s="82"/>
      <c r="M37" s="50">
        <f t="shared" si="6"/>
        <v>0</v>
      </c>
      <c r="N37" s="87"/>
      <c r="O37" s="51">
        <f t="shared" si="7"/>
        <v>0</v>
      </c>
      <c r="R37" s="52"/>
    </row>
    <row r="38" spans="3:18" s="43" customFormat="1" ht="15" hidden="1" customHeight="1">
      <c r="C38" s="407"/>
      <c r="D38" s="408"/>
      <c r="E38" s="408"/>
      <c r="F38" s="408"/>
      <c r="G38" s="408"/>
      <c r="H38" s="409"/>
      <c r="I38" s="79" t="s">
        <v>136</v>
      </c>
      <c r="J38" s="80"/>
      <c r="K38" s="81"/>
      <c r="L38" s="82"/>
      <c r="M38" s="50">
        <f t="shared" si="6"/>
        <v>0</v>
      </c>
      <c r="N38" s="87"/>
      <c r="O38" s="51">
        <f t="shared" si="7"/>
        <v>0</v>
      </c>
      <c r="R38" s="52"/>
    </row>
    <row r="39" spans="3:18" s="43" customFormat="1" ht="15" hidden="1" customHeight="1">
      <c r="C39" s="407"/>
      <c r="D39" s="408"/>
      <c r="E39" s="408"/>
      <c r="F39" s="408"/>
      <c r="G39" s="408"/>
      <c r="H39" s="409"/>
      <c r="I39" s="79" t="s">
        <v>136</v>
      </c>
      <c r="J39" s="80"/>
      <c r="K39" s="81"/>
      <c r="L39" s="82"/>
      <c r="M39" s="50">
        <f t="shared" si="6"/>
        <v>0</v>
      </c>
      <c r="N39" s="87"/>
      <c r="O39" s="51">
        <f t="shared" si="7"/>
        <v>0</v>
      </c>
      <c r="R39" s="52"/>
    </row>
    <row r="40" spans="3:18" s="43" customFormat="1" ht="15" hidden="1" customHeight="1">
      <c r="C40" s="407"/>
      <c r="D40" s="408"/>
      <c r="E40" s="408"/>
      <c r="F40" s="408"/>
      <c r="G40" s="408"/>
      <c r="H40" s="409"/>
      <c r="I40" s="79" t="s">
        <v>136</v>
      </c>
      <c r="J40" s="80"/>
      <c r="K40" s="81"/>
      <c r="L40" s="82"/>
      <c r="M40" s="50">
        <f t="shared" si="6"/>
        <v>0</v>
      </c>
      <c r="N40" s="87"/>
      <c r="O40" s="51">
        <f t="shared" si="7"/>
        <v>0</v>
      </c>
      <c r="R40" s="52"/>
    </row>
    <row r="41" spans="3:18" s="43" customFormat="1" ht="15" hidden="1" customHeight="1">
      <c r="C41" s="407"/>
      <c r="D41" s="408"/>
      <c r="E41" s="408"/>
      <c r="F41" s="408"/>
      <c r="G41" s="408"/>
      <c r="H41" s="409"/>
      <c r="I41" s="79" t="s">
        <v>136</v>
      </c>
      <c r="J41" s="80"/>
      <c r="K41" s="81"/>
      <c r="L41" s="82"/>
      <c r="M41" s="50">
        <f t="shared" si="6"/>
        <v>0</v>
      </c>
      <c r="N41" s="87"/>
      <c r="O41" s="51">
        <f t="shared" si="7"/>
        <v>0</v>
      </c>
      <c r="R41" s="52"/>
    </row>
    <row r="42" spans="3:18" s="43" customFormat="1" ht="15" hidden="1" customHeight="1">
      <c r="C42" s="407"/>
      <c r="D42" s="408"/>
      <c r="E42" s="408"/>
      <c r="F42" s="408"/>
      <c r="G42" s="408"/>
      <c r="H42" s="409"/>
      <c r="I42" s="79" t="s">
        <v>136</v>
      </c>
      <c r="J42" s="80"/>
      <c r="K42" s="81"/>
      <c r="L42" s="82"/>
      <c r="M42" s="50">
        <f t="shared" si="6"/>
        <v>0</v>
      </c>
      <c r="N42" s="87"/>
      <c r="O42" s="51">
        <f t="shared" si="7"/>
        <v>0</v>
      </c>
      <c r="R42" s="52"/>
    </row>
    <row r="43" spans="3:18" s="43" customFormat="1" ht="15" hidden="1" customHeight="1">
      <c r="C43" s="407"/>
      <c r="D43" s="408"/>
      <c r="E43" s="408"/>
      <c r="F43" s="408"/>
      <c r="G43" s="408"/>
      <c r="H43" s="409"/>
      <c r="I43" s="79" t="s">
        <v>136</v>
      </c>
      <c r="J43" s="80"/>
      <c r="K43" s="81"/>
      <c r="L43" s="82"/>
      <c r="M43" s="50">
        <f t="shared" si="2"/>
        <v>0</v>
      </c>
      <c r="N43" s="87"/>
      <c r="O43" s="51">
        <f t="shared" si="3"/>
        <v>0</v>
      </c>
      <c r="R43" s="52"/>
    </row>
    <row r="44" spans="3:18" s="43" customFormat="1" ht="15" hidden="1" customHeight="1">
      <c r="C44" s="407"/>
      <c r="D44" s="408"/>
      <c r="E44" s="408"/>
      <c r="F44" s="408"/>
      <c r="G44" s="408"/>
      <c r="H44" s="409"/>
      <c r="I44" s="79" t="s">
        <v>136</v>
      </c>
      <c r="J44" s="80"/>
      <c r="K44" s="81"/>
      <c r="L44" s="82"/>
      <c r="M44" s="50">
        <f t="shared" si="2"/>
        <v>0</v>
      </c>
      <c r="N44" s="87"/>
      <c r="O44" s="51">
        <f t="shared" si="3"/>
        <v>0</v>
      </c>
      <c r="R44" s="52"/>
    </row>
    <row r="45" spans="3:18" s="43" customFormat="1" ht="15" hidden="1" customHeight="1">
      <c r="C45" s="407"/>
      <c r="D45" s="408"/>
      <c r="E45" s="408"/>
      <c r="F45" s="408"/>
      <c r="G45" s="408"/>
      <c r="H45" s="409"/>
      <c r="I45" s="79" t="s">
        <v>136</v>
      </c>
      <c r="J45" s="80"/>
      <c r="K45" s="81"/>
      <c r="L45" s="82"/>
      <c r="M45" s="50">
        <f t="shared" si="2"/>
        <v>0</v>
      </c>
      <c r="N45" s="87"/>
      <c r="O45" s="51">
        <f t="shared" si="3"/>
        <v>0</v>
      </c>
      <c r="R45" s="52"/>
    </row>
    <row r="46" spans="3:18" s="43" customFormat="1" ht="15" hidden="1" customHeight="1">
      <c r="C46" s="407"/>
      <c r="D46" s="408"/>
      <c r="E46" s="408"/>
      <c r="F46" s="408"/>
      <c r="G46" s="408"/>
      <c r="H46" s="409"/>
      <c r="I46" s="79" t="s">
        <v>136</v>
      </c>
      <c r="J46" s="80"/>
      <c r="K46" s="81"/>
      <c r="L46" s="82"/>
      <c r="M46" s="50">
        <f t="shared" si="2"/>
        <v>0</v>
      </c>
      <c r="N46" s="87"/>
      <c r="O46" s="51">
        <f t="shared" si="3"/>
        <v>0</v>
      </c>
      <c r="R46" s="52"/>
    </row>
    <row r="47" spans="3:18" s="43" customFormat="1" ht="15" hidden="1" customHeight="1">
      <c r="C47" s="407"/>
      <c r="D47" s="408"/>
      <c r="E47" s="408"/>
      <c r="F47" s="408"/>
      <c r="G47" s="408"/>
      <c r="H47" s="409"/>
      <c r="I47" s="79" t="s">
        <v>136</v>
      </c>
      <c r="J47" s="80"/>
      <c r="K47" s="81"/>
      <c r="L47" s="82"/>
      <c r="M47" s="50">
        <f t="shared" si="2"/>
        <v>0</v>
      </c>
      <c r="N47" s="87"/>
      <c r="O47" s="51">
        <f t="shared" si="3"/>
        <v>0</v>
      </c>
      <c r="R47" s="52"/>
    </row>
    <row r="48" spans="3:18" s="43" customFormat="1" ht="15" hidden="1" customHeight="1">
      <c r="C48" s="407"/>
      <c r="D48" s="408"/>
      <c r="E48" s="408"/>
      <c r="F48" s="408"/>
      <c r="G48" s="408"/>
      <c r="H48" s="409"/>
      <c r="I48" s="79" t="s">
        <v>136</v>
      </c>
      <c r="J48" s="80"/>
      <c r="K48" s="81"/>
      <c r="L48" s="82"/>
      <c r="M48" s="50">
        <f t="shared" si="2"/>
        <v>0</v>
      </c>
      <c r="N48" s="87"/>
      <c r="O48" s="51">
        <f t="shared" si="3"/>
        <v>0</v>
      </c>
      <c r="R48" s="52"/>
    </row>
    <row r="49" spans="3:18" s="43" customFormat="1" ht="15" hidden="1" customHeight="1">
      <c r="C49" s="407"/>
      <c r="D49" s="408"/>
      <c r="E49" s="408"/>
      <c r="F49" s="408"/>
      <c r="G49" s="408"/>
      <c r="H49" s="409"/>
      <c r="I49" s="79" t="s">
        <v>136</v>
      </c>
      <c r="J49" s="80"/>
      <c r="K49" s="81"/>
      <c r="L49" s="82"/>
      <c r="M49" s="50">
        <f t="shared" si="2"/>
        <v>0</v>
      </c>
      <c r="N49" s="87"/>
      <c r="O49" s="51">
        <f t="shared" si="3"/>
        <v>0</v>
      </c>
      <c r="R49" s="52"/>
    </row>
    <row r="50" spans="3:18" s="43" customFormat="1" ht="15" hidden="1" customHeight="1">
      <c r="C50" s="407"/>
      <c r="D50" s="408"/>
      <c r="E50" s="408"/>
      <c r="F50" s="408"/>
      <c r="G50" s="408"/>
      <c r="H50" s="409"/>
      <c r="I50" s="79" t="s">
        <v>136</v>
      </c>
      <c r="J50" s="80"/>
      <c r="K50" s="81"/>
      <c r="L50" s="82"/>
      <c r="M50" s="50">
        <f t="shared" si="2"/>
        <v>0</v>
      </c>
      <c r="N50" s="87"/>
      <c r="O50" s="51">
        <f t="shared" si="3"/>
        <v>0</v>
      </c>
      <c r="R50" s="52"/>
    </row>
    <row r="51" spans="3:18" s="43" customFormat="1" ht="15" hidden="1" customHeight="1">
      <c r="C51" s="407"/>
      <c r="D51" s="408"/>
      <c r="E51" s="408"/>
      <c r="F51" s="408"/>
      <c r="G51" s="408"/>
      <c r="H51" s="409"/>
      <c r="I51" s="79" t="s">
        <v>136</v>
      </c>
      <c r="J51" s="80"/>
      <c r="K51" s="81"/>
      <c r="L51" s="82"/>
      <c r="M51" s="50">
        <f t="shared" ref="M51:M56" si="8">J51*K51</f>
        <v>0</v>
      </c>
      <c r="N51" s="87"/>
      <c r="O51" s="51">
        <f t="shared" ref="O51:O56" si="9">M51-N51</f>
        <v>0</v>
      </c>
      <c r="R51" s="52"/>
    </row>
    <row r="52" spans="3:18" s="43" customFormat="1" ht="15" hidden="1" customHeight="1">
      <c r="C52" s="407"/>
      <c r="D52" s="408"/>
      <c r="E52" s="408"/>
      <c r="F52" s="408"/>
      <c r="G52" s="408"/>
      <c r="H52" s="409"/>
      <c r="I52" s="79" t="s">
        <v>136</v>
      </c>
      <c r="J52" s="80"/>
      <c r="K52" s="81"/>
      <c r="L52" s="82"/>
      <c r="M52" s="50">
        <f t="shared" si="8"/>
        <v>0</v>
      </c>
      <c r="N52" s="87"/>
      <c r="O52" s="51">
        <f t="shared" si="9"/>
        <v>0</v>
      </c>
      <c r="R52" s="52"/>
    </row>
    <row r="53" spans="3:18" s="43" customFormat="1" ht="15" hidden="1" customHeight="1">
      <c r="C53" s="407"/>
      <c r="D53" s="408"/>
      <c r="E53" s="408"/>
      <c r="F53" s="408"/>
      <c r="G53" s="408"/>
      <c r="H53" s="409"/>
      <c r="I53" s="79" t="s">
        <v>136</v>
      </c>
      <c r="J53" s="80"/>
      <c r="K53" s="81"/>
      <c r="L53" s="82"/>
      <c r="M53" s="50">
        <f t="shared" si="8"/>
        <v>0</v>
      </c>
      <c r="N53" s="87"/>
      <c r="O53" s="51">
        <f t="shared" si="9"/>
        <v>0</v>
      </c>
      <c r="R53" s="52"/>
    </row>
    <row r="54" spans="3:18" s="43" customFormat="1" ht="15" hidden="1" customHeight="1">
      <c r="C54" s="407"/>
      <c r="D54" s="408"/>
      <c r="E54" s="408"/>
      <c r="F54" s="408"/>
      <c r="G54" s="408"/>
      <c r="H54" s="409"/>
      <c r="I54" s="79" t="s">
        <v>136</v>
      </c>
      <c r="J54" s="80"/>
      <c r="K54" s="81"/>
      <c r="L54" s="82"/>
      <c r="M54" s="50">
        <f t="shared" si="8"/>
        <v>0</v>
      </c>
      <c r="N54" s="87"/>
      <c r="O54" s="51">
        <f t="shared" si="9"/>
        <v>0</v>
      </c>
      <c r="R54" s="52"/>
    </row>
    <row r="55" spans="3:18" s="43" customFormat="1" ht="15" hidden="1" customHeight="1">
      <c r="C55" s="407"/>
      <c r="D55" s="408"/>
      <c r="E55" s="408"/>
      <c r="F55" s="408"/>
      <c r="G55" s="408"/>
      <c r="H55" s="409"/>
      <c r="I55" s="79" t="s">
        <v>136</v>
      </c>
      <c r="J55" s="80"/>
      <c r="K55" s="81"/>
      <c r="L55" s="82"/>
      <c r="M55" s="50">
        <f t="shared" si="8"/>
        <v>0</v>
      </c>
      <c r="N55" s="87"/>
      <c r="O55" s="51">
        <f t="shared" si="9"/>
        <v>0</v>
      </c>
      <c r="R55" s="52"/>
    </row>
    <row r="56" spans="3:18" s="43" customFormat="1" ht="15" hidden="1" customHeight="1">
      <c r="C56" s="407"/>
      <c r="D56" s="408"/>
      <c r="E56" s="408"/>
      <c r="F56" s="408"/>
      <c r="G56" s="408"/>
      <c r="H56" s="409"/>
      <c r="I56" s="79" t="s">
        <v>136</v>
      </c>
      <c r="J56" s="80"/>
      <c r="K56" s="81"/>
      <c r="L56" s="82"/>
      <c r="M56" s="50">
        <f t="shared" si="8"/>
        <v>0</v>
      </c>
      <c r="N56" s="87"/>
      <c r="O56" s="51">
        <f t="shared" si="9"/>
        <v>0</v>
      </c>
      <c r="R56" s="52"/>
    </row>
    <row r="57" spans="3:18" s="43" customFormat="1" ht="15" hidden="1" customHeight="1">
      <c r="C57" s="407"/>
      <c r="D57" s="408"/>
      <c r="E57" s="408"/>
      <c r="F57" s="408"/>
      <c r="G57" s="408"/>
      <c r="H57" s="409"/>
      <c r="I57" s="79" t="s">
        <v>136</v>
      </c>
      <c r="J57" s="80"/>
      <c r="K57" s="81"/>
      <c r="L57" s="82"/>
      <c r="M57" s="50">
        <f t="shared" si="0"/>
        <v>0</v>
      </c>
      <c r="N57" s="87"/>
      <c r="O57" s="51">
        <f t="shared" si="1"/>
        <v>0</v>
      </c>
      <c r="R57" s="52"/>
    </row>
    <row r="58" spans="3:18" s="43" customFormat="1" ht="15" hidden="1" customHeight="1">
      <c r="C58" s="407"/>
      <c r="D58" s="408"/>
      <c r="E58" s="408"/>
      <c r="F58" s="408"/>
      <c r="G58" s="408"/>
      <c r="H58" s="409"/>
      <c r="I58" s="79" t="s">
        <v>136</v>
      </c>
      <c r="J58" s="80"/>
      <c r="K58" s="81"/>
      <c r="L58" s="82"/>
      <c r="M58" s="50">
        <f t="shared" si="0"/>
        <v>0</v>
      </c>
      <c r="N58" s="87"/>
      <c r="O58" s="51">
        <f t="shared" si="1"/>
        <v>0</v>
      </c>
      <c r="R58" s="49"/>
    </row>
    <row r="59" spans="3:18" s="43" customFormat="1" ht="15" hidden="1" customHeight="1">
      <c r="C59" s="407"/>
      <c r="D59" s="408"/>
      <c r="E59" s="408"/>
      <c r="F59" s="408"/>
      <c r="G59" s="408"/>
      <c r="H59" s="409"/>
      <c r="I59" s="79" t="s">
        <v>136</v>
      </c>
      <c r="J59" s="80"/>
      <c r="K59" s="81"/>
      <c r="L59" s="82"/>
      <c r="M59" s="50">
        <f t="shared" si="0"/>
        <v>0</v>
      </c>
      <c r="N59" s="87"/>
      <c r="O59" s="51">
        <f t="shared" si="1"/>
        <v>0</v>
      </c>
      <c r="R59" s="49"/>
    </row>
    <row r="60" spans="3:18" s="43" customFormat="1" ht="15" hidden="1" customHeight="1">
      <c r="C60" s="407"/>
      <c r="D60" s="408"/>
      <c r="E60" s="408"/>
      <c r="F60" s="408"/>
      <c r="G60" s="408"/>
      <c r="H60" s="409"/>
      <c r="I60" s="79" t="s">
        <v>136</v>
      </c>
      <c r="J60" s="80"/>
      <c r="K60" s="81"/>
      <c r="L60" s="82"/>
      <c r="M60" s="50">
        <f t="shared" si="0"/>
        <v>0</v>
      </c>
      <c r="N60" s="87"/>
      <c r="O60" s="51">
        <f t="shared" si="1"/>
        <v>0</v>
      </c>
      <c r="R60" s="49"/>
    </row>
    <row r="61" spans="3:18" s="43" customFormat="1" ht="15" hidden="1" customHeight="1">
      <c r="C61" s="407"/>
      <c r="D61" s="408"/>
      <c r="E61" s="408"/>
      <c r="F61" s="408"/>
      <c r="G61" s="408"/>
      <c r="H61" s="409"/>
      <c r="I61" s="79" t="s">
        <v>136</v>
      </c>
      <c r="J61" s="80"/>
      <c r="K61" s="81"/>
      <c r="L61" s="82"/>
      <c r="M61" s="50">
        <f t="shared" si="0"/>
        <v>0</v>
      </c>
      <c r="N61" s="87"/>
      <c r="O61" s="51">
        <f t="shared" si="1"/>
        <v>0</v>
      </c>
      <c r="R61" s="49"/>
    </row>
    <row r="62" spans="3:18" s="43" customFormat="1" ht="15" hidden="1" customHeight="1">
      <c r="C62" s="407"/>
      <c r="D62" s="408"/>
      <c r="E62" s="408"/>
      <c r="F62" s="408"/>
      <c r="G62" s="408"/>
      <c r="H62" s="409"/>
      <c r="I62" s="79" t="s">
        <v>136</v>
      </c>
      <c r="J62" s="80"/>
      <c r="K62" s="81"/>
      <c r="L62" s="82"/>
      <c r="M62" s="50">
        <f>J62*K62</f>
        <v>0</v>
      </c>
      <c r="N62" s="87"/>
      <c r="O62" s="51">
        <f t="shared" si="1"/>
        <v>0</v>
      </c>
      <c r="R62" s="49"/>
    </row>
    <row r="63" spans="3:18" s="43" customFormat="1" ht="15" hidden="1" customHeight="1" thickBot="1">
      <c r="C63" s="410"/>
      <c r="D63" s="411"/>
      <c r="E63" s="411"/>
      <c r="F63" s="411"/>
      <c r="G63" s="411"/>
      <c r="H63" s="412"/>
      <c r="I63" s="83" t="s">
        <v>136</v>
      </c>
      <c r="J63" s="84"/>
      <c r="K63" s="85"/>
      <c r="L63" s="86"/>
      <c r="M63" s="53">
        <f t="shared" si="0"/>
        <v>0</v>
      </c>
      <c r="N63" s="88"/>
      <c r="O63" s="54">
        <f t="shared" si="1"/>
        <v>0</v>
      </c>
      <c r="R63" s="49"/>
    </row>
    <row r="64" spans="3:18" s="43" customFormat="1" ht="15" customHeight="1" thickBot="1">
      <c r="C64" s="401" t="s">
        <v>137</v>
      </c>
      <c r="D64" s="402"/>
      <c r="E64" s="402"/>
      <c r="F64" s="402"/>
      <c r="G64" s="403"/>
      <c r="H64" s="403"/>
      <c r="I64" s="403"/>
      <c r="J64" s="403"/>
      <c r="K64" s="403"/>
      <c r="L64" s="403"/>
      <c r="M64" s="24">
        <f>SUM(M12:M63)</f>
        <v>0</v>
      </c>
      <c r="N64" s="89">
        <f>SUM(N12:N63)</f>
        <v>0</v>
      </c>
      <c r="O64" s="25">
        <f>SUM(O12:O63)</f>
        <v>0</v>
      </c>
      <c r="R64" s="49"/>
    </row>
    <row r="65" spans="3:18" s="55" customFormat="1" ht="10.5" customHeight="1" collapsed="1">
      <c r="C65" s="406"/>
      <c r="D65" s="406"/>
      <c r="E65" s="406"/>
      <c r="F65" s="406"/>
      <c r="G65" s="406"/>
      <c r="H65" s="406"/>
      <c r="I65" s="406"/>
      <c r="J65" s="406"/>
      <c r="K65" s="406"/>
      <c r="L65" s="406"/>
      <c r="M65" s="399" t="str">
        <f>IF(N4-N64&lt;0,"※申請金額を超えています。「取組シート」の再確認or自主財源率の再考をお願いします。",IF(N64=0,".",""))</f>
        <v>.</v>
      </c>
      <c r="N65" s="399"/>
      <c r="O65" s="399"/>
      <c r="R65" s="49"/>
    </row>
    <row r="66" spans="3:18" s="55" customFormat="1" ht="15" customHeight="1">
      <c r="C66" s="387" t="s">
        <v>138</v>
      </c>
      <c r="D66" s="387"/>
      <c r="E66" s="387"/>
      <c r="F66" s="387"/>
      <c r="G66" s="387"/>
      <c r="H66" s="387"/>
      <c r="I66" s="387"/>
      <c r="J66" s="387"/>
      <c r="K66" s="387"/>
      <c r="L66" s="387"/>
      <c r="M66" s="400"/>
      <c r="N66" s="400"/>
      <c r="O66" s="400"/>
      <c r="R66" s="49"/>
    </row>
    <row r="67" spans="3:18" s="55" customFormat="1" ht="29.25" customHeight="1">
      <c r="C67" s="392" t="s">
        <v>139</v>
      </c>
      <c r="D67" s="392"/>
      <c r="E67" s="392"/>
      <c r="F67" s="392"/>
      <c r="G67" s="392"/>
      <c r="H67" s="392"/>
      <c r="I67" s="392"/>
      <c r="J67" s="392"/>
      <c r="K67" s="392"/>
      <c r="L67" s="392"/>
      <c r="M67" s="392"/>
      <c r="N67" s="392"/>
      <c r="O67" s="392"/>
      <c r="R67" s="49"/>
    </row>
    <row r="68" spans="3:18" s="55" customFormat="1" ht="30" customHeight="1">
      <c r="C68" s="392" t="s">
        <v>140</v>
      </c>
      <c r="D68" s="392"/>
      <c r="E68" s="392"/>
      <c r="F68" s="392"/>
      <c r="G68" s="392"/>
      <c r="H68" s="392"/>
      <c r="I68" s="392"/>
      <c r="J68" s="392"/>
      <c r="K68" s="392"/>
      <c r="L68" s="392"/>
      <c r="M68" s="392"/>
      <c r="N68" s="392"/>
      <c r="O68" s="392"/>
      <c r="R68" s="52"/>
    </row>
    <row r="69" spans="3:18" s="55" customFormat="1" ht="31.5" customHeight="1">
      <c r="C69" s="392" t="s">
        <v>141</v>
      </c>
      <c r="D69" s="392"/>
      <c r="E69" s="392"/>
      <c r="F69" s="392"/>
      <c r="G69" s="392"/>
      <c r="H69" s="392"/>
      <c r="I69" s="392"/>
      <c r="J69" s="392"/>
      <c r="K69" s="392"/>
      <c r="L69" s="392"/>
      <c r="M69" s="392"/>
      <c r="N69" s="392"/>
      <c r="O69" s="392"/>
      <c r="R69" s="35"/>
    </row>
    <row r="70" spans="3:18" s="55" customFormat="1" ht="15" customHeight="1">
      <c r="C70" s="393" t="s">
        <v>142</v>
      </c>
      <c r="D70" s="393"/>
      <c r="E70" s="393"/>
      <c r="F70" s="393"/>
      <c r="G70" s="59"/>
      <c r="H70" s="59"/>
      <c r="I70" s="57"/>
      <c r="J70" s="57"/>
      <c r="K70" s="57"/>
      <c r="L70" s="57"/>
      <c r="M70" s="56"/>
      <c r="N70" s="58"/>
    </row>
    <row r="71" spans="3:18" s="55" customFormat="1" ht="40.5" customHeight="1">
      <c r="C71" s="394"/>
      <c r="D71" s="395"/>
      <c r="E71" s="395"/>
      <c r="F71" s="395"/>
      <c r="G71" s="395"/>
      <c r="H71" s="395"/>
      <c r="I71" s="395"/>
      <c r="J71" s="395"/>
      <c r="K71" s="395"/>
      <c r="L71" s="395"/>
      <c r="M71" s="395"/>
      <c r="N71" s="395"/>
      <c r="O71" s="396"/>
    </row>
    <row r="72" spans="3:18" s="55" customFormat="1" ht="60.75" customHeight="1">
      <c r="C72" s="392" t="s">
        <v>143</v>
      </c>
      <c r="D72" s="392"/>
      <c r="E72" s="392"/>
      <c r="F72" s="397"/>
      <c r="G72" s="397"/>
      <c r="H72" s="397"/>
      <c r="I72" s="397"/>
      <c r="J72" s="397"/>
      <c r="K72" s="397"/>
      <c r="L72" s="397"/>
      <c r="M72" s="397"/>
      <c r="N72" s="397"/>
      <c r="O72" s="397"/>
      <c r="R72" s="60"/>
    </row>
    <row r="73" spans="3:18" s="55" customFormat="1" ht="60.75" customHeight="1">
      <c r="C73" s="392" t="s">
        <v>143</v>
      </c>
      <c r="D73" s="392"/>
      <c r="E73" s="392"/>
      <c r="F73" s="397"/>
      <c r="G73" s="397"/>
      <c r="H73" s="397"/>
      <c r="I73" s="397"/>
      <c r="J73" s="397"/>
      <c r="K73" s="397"/>
      <c r="L73" s="397"/>
      <c r="M73" s="397"/>
      <c r="N73" s="397"/>
      <c r="O73" s="397"/>
      <c r="R73" s="60"/>
    </row>
    <row r="74" spans="3:18" s="55" customFormat="1">
      <c r="C74" s="61"/>
      <c r="D74" s="61"/>
      <c r="E74" s="61"/>
      <c r="F74" s="61"/>
      <c r="G74" s="37"/>
      <c r="H74" s="37"/>
      <c r="I74" s="57"/>
      <c r="J74" s="37"/>
      <c r="K74" s="37"/>
      <c r="L74" s="57"/>
      <c r="M74" s="37"/>
      <c r="N74" s="37"/>
      <c r="O74" s="37"/>
      <c r="R74" s="60"/>
    </row>
    <row r="75" spans="3:18" ht="14.25" customHeight="1">
      <c r="C75" s="62"/>
      <c r="D75" s="62"/>
      <c r="E75" s="62"/>
      <c r="F75" s="62"/>
      <c r="G75" s="62"/>
      <c r="H75" s="62"/>
      <c r="I75" s="14"/>
      <c r="J75" s="14"/>
      <c r="K75" s="14"/>
      <c r="L75" s="63"/>
      <c r="M75" s="63"/>
      <c r="N75" s="63"/>
      <c r="O75" s="63"/>
    </row>
    <row r="76" spans="3:18" ht="14.25" customHeight="1">
      <c r="C76" s="62"/>
      <c r="D76" s="62"/>
      <c r="E76" s="62"/>
      <c r="F76" s="62"/>
      <c r="G76" s="387"/>
      <c r="H76" s="387"/>
      <c r="I76" s="387"/>
      <c r="J76" s="387"/>
      <c r="K76" s="14"/>
      <c r="L76" s="63"/>
      <c r="M76" s="63"/>
      <c r="N76" s="63"/>
      <c r="O76" s="63"/>
    </row>
    <row r="77" spans="3:18" ht="14.25" customHeight="1">
      <c r="C77" s="62"/>
      <c r="D77" s="62"/>
      <c r="E77" s="62"/>
      <c r="F77" s="62"/>
      <c r="G77" s="62"/>
      <c r="H77" s="62"/>
      <c r="I77" s="64"/>
      <c r="J77" s="14"/>
      <c r="K77" s="14"/>
      <c r="L77" s="63"/>
      <c r="M77" s="63"/>
      <c r="N77" s="63"/>
      <c r="O77" s="63"/>
    </row>
    <row r="78" spans="3:18" ht="14.25" customHeight="1">
      <c r="C78" s="62"/>
      <c r="D78" s="62"/>
      <c r="E78" s="62"/>
      <c r="F78" s="62"/>
      <c r="G78" s="62"/>
      <c r="H78" s="62"/>
      <c r="I78" s="64"/>
      <c r="J78" s="14"/>
      <c r="K78" s="14"/>
      <c r="L78" s="63"/>
      <c r="M78" s="63"/>
      <c r="N78" s="63"/>
      <c r="O78" s="63"/>
    </row>
    <row r="79" spans="3:18" ht="14.25" customHeight="1">
      <c r="C79" s="62"/>
      <c r="D79" s="62"/>
      <c r="E79" s="62"/>
      <c r="F79" s="62"/>
      <c r="G79" s="62"/>
      <c r="H79" s="62"/>
      <c r="I79" s="65"/>
      <c r="J79" s="14"/>
      <c r="K79" s="14"/>
      <c r="L79" s="63"/>
      <c r="M79" s="63"/>
      <c r="N79" s="63"/>
      <c r="O79" s="63"/>
    </row>
    <row r="80" spans="3:18" ht="14.25" customHeight="1">
      <c r="C80" s="62"/>
      <c r="D80" s="62"/>
      <c r="E80" s="62"/>
      <c r="F80" s="62"/>
      <c r="G80" s="62"/>
      <c r="H80" s="62"/>
      <c r="I80" s="14"/>
      <c r="J80" s="14"/>
      <c r="K80" s="14"/>
      <c r="L80" s="63"/>
      <c r="M80" s="63"/>
      <c r="N80" s="63"/>
      <c r="O80" s="63"/>
    </row>
    <row r="81" spans="3:15" ht="14.25" customHeight="1">
      <c r="C81" s="62"/>
      <c r="D81" s="62"/>
      <c r="E81" s="62"/>
      <c r="F81" s="62"/>
      <c r="G81" s="62"/>
      <c r="H81" s="62"/>
      <c r="I81" s="14"/>
      <c r="J81" s="14"/>
      <c r="K81" s="14"/>
      <c r="L81" s="63"/>
      <c r="M81" s="63"/>
      <c r="N81" s="63"/>
      <c r="O81" s="63"/>
    </row>
    <row r="82" spans="3:15" ht="14.25" customHeight="1">
      <c r="C82" s="62"/>
      <c r="D82" s="62"/>
      <c r="E82" s="62"/>
      <c r="F82" s="62"/>
      <c r="G82" s="62"/>
      <c r="H82" s="62"/>
      <c r="I82" s="14"/>
      <c r="J82" s="14"/>
      <c r="K82" s="14"/>
      <c r="L82" s="63"/>
      <c r="M82" s="63"/>
      <c r="N82" s="63"/>
      <c r="O82" s="63"/>
    </row>
    <row r="83" spans="3:15" ht="14.25" customHeight="1">
      <c r="C83" s="62"/>
      <c r="D83" s="62"/>
      <c r="E83" s="62"/>
      <c r="F83" s="62"/>
      <c r="G83" s="62"/>
      <c r="H83" s="62"/>
      <c r="I83" s="14"/>
      <c r="J83" s="14"/>
      <c r="K83" s="14"/>
      <c r="L83" s="63"/>
      <c r="M83" s="63"/>
      <c r="N83" s="63"/>
      <c r="O83" s="63"/>
    </row>
    <row r="84" spans="3:15" ht="14.25" customHeight="1">
      <c r="C84" s="62"/>
      <c r="D84" s="62"/>
      <c r="E84" s="62"/>
      <c r="F84" s="62"/>
      <c r="G84" s="62"/>
      <c r="H84" s="62"/>
      <c r="I84" s="14"/>
      <c r="J84" s="14"/>
      <c r="K84" s="14"/>
      <c r="L84" s="63"/>
      <c r="M84" s="63"/>
      <c r="N84" s="63"/>
      <c r="O84" s="63"/>
    </row>
    <row r="85" spans="3:15" ht="14.25" customHeight="1">
      <c r="C85" s="62"/>
      <c r="D85" s="62"/>
      <c r="E85" s="62"/>
      <c r="F85" s="62"/>
      <c r="G85" s="62"/>
      <c r="H85" s="62"/>
      <c r="I85" s="14"/>
      <c r="J85" s="14"/>
      <c r="K85" s="14"/>
      <c r="L85" s="63"/>
      <c r="M85" s="63"/>
      <c r="N85" s="63"/>
      <c r="O85" s="63"/>
    </row>
    <row r="86" spans="3:15">
      <c r="C86" s="62"/>
      <c r="D86" s="62"/>
      <c r="E86" s="62"/>
      <c r="F86" s="62"/>
      <c r="G86" s="62"/>
      <c r="H86" s="62"/>
      <c r="I86" s="14"/>
      <c r="J86" s="14"/>
      <c r="K86" s="14"/>
      <c r="L86" s="63"/>
      <c r="M86" s="63"/>
      <c r="N86" s="63"/>
      <c r="O86" s="63"/>
    </row>
    <row r="87" spans="3:15">
      <c r="C87" s="62"/>
      <c r="D87" s="62"/>
      <c r="E87" s="62"/>
      <c r="F87" s="62"/>
      <c r="G87" s="62"/>
      <c r="H87" s="62"/>
      <c r="I87" s="66"/>
      <c r="J87" s="14"/>
      <c r="K87" s="14"/>
      <c r="L87" s="63"/>
      <c r="M87" s="63"/>
      <c r="N87" s="63"/>
      <c r="O87" s="63"/>
    </row>
    <row r="88" spans="3:15">
      <c r="C88" s="62"/>
      <c r="D88" s="62"/>
      <c r="E88" s="62"/>
      <c r="F88" s="62"/>
      <c r="G88" s="62"/>
      <c r="H88" s="62"/>
      <c r="I88" s="14"/>
      <c r="J88" s="14"/>
      <c r="K88" s="14"/>
      <c r="L88" s="63"/>
      <c r="M88" s="63"/>
      <c r="N88" s="63"/>
      <c r="O88" s="63"/>
    </row>
    <row r="89" spans="3:15">
      <c r="C89" s="67"/>
      <c r="D89" s="67"/>
      <c r="E89" s="67"/>
      <c r="F89" s="67"/>
      <c r="G89" s="67"/>
      <c r="H89" s="67"/>
      <c r="I89" s="398"/>
      <c r="J89" s="398"/>
      <c r="K89" s="398"/>
      <c r="L89" s="398"/>
      <c r="M89" s="63"/>
      <c r="N89" s="63"/>
      <c r="O89" s="63"/>
    </row>
    <row r="90" spans="3:15" ht="15" customHeight="1">
      <c r="C90" s="387"/>
      <c r="D90" s="387"/>
      <c r="E90" s="387"/>
      <c r="F90" s="387"/>
      <c r="G90" s="387"/>
      <c r="H90" s="67"/>
      <c r="I90" s="68"/>
      <c r="J90" s="14"/>
      <c r="K90" s="14"/>
      <c r="L90" s="63"/>
      <c r="M90" s="63"/>
      <c r="N90" s="63"/>
      <c r="O90" s="63"/>
    </row>
    <row r="91" spans="3:15">
      <c r="C91" s="388"/>
      <c r="D91" s="388"/>
      <c r="E91" s="388"/>
      <c r="F91" s="388"/>
      <c r="G91" s="388"/>
      <c r="H91" s="388"/>
      <c r="I91" s="388"/>
      <c r="J91" s="388"/>
      <c r="K91" s="388"/>
      <c r="L91" s="388"/>
      <c r="M91" s="69"/>
      <c r="N91" s="69"/>
      <c r="O91" s="69"/>
    </row>
  </sheetData>
  <sheetProtection formatCells="0" formatColumns="0" formatRows="0" insertColumns="0" insertRows="0"/>
  <mergeCells count="78">
    <mergeCell ref="C41:H41"/>
    <mergeCell ref="C42:H42"/>
    <mergeCell ref="C36:H36"/>
    <mergeCell ref="C37:H37"/>
    <mergeCell ref="C38:H38"/>
    <mergeCell ref="C39:H39"/>
    <mergeCell ref="C40:H40"/>
    <mergeCell ref="C56:H56"/>
    <mergeCell ref="C24:H24"/>
    <mergeCell ref="C30:H30"/>
    <mergeCell ref="C43:H43"/>
    <mergeCell ref="C44:H44"/>
    <mergeCell ref="C45:H45"/>
    <mergeCell ref="C46:H46"/>
    <mergeCell ref="C47:H47"/>
    <mergeCell ref="C48:H48"/>
    <mergeCell ref="C49:H49"/>
    <mergeCell ref="C50:H50"/>
    <mergeCell ref="C31:H31"/>
    <mergeCell ref="C32:H32"/>
    <mergeCell ref="C33:H33"/>
    <mergeCell ref="C34:H34"/>
    <mergeCell ref="C35:H35"/>
    <mergeCell ref="C51:H51"/>
    <mergeCell ref="C52:H52"/>
    <mergeCell ref="C53:H53"/>
    <mergeCell ref="C54:H54"/>
    <mergeCell ref="C55:H55"/>
    <mergeCell ref="E3:H3"/>
    <mergeCell ref="C14:H14"/>
    <mergeCell ref="C15:H15"/>
    <mergeCell ref="C16:H16"/>
    <mergeCell ref="C17:H17"/>
    <mergeCell ref="D11:H11"/>
    <mergeCell ref="C12:H12"/>
    <mergeCell ref="C65:L65"/>
    <mergeCell ref="C13:H13"/>
    <mergeCell ref="C66:L66"/>
    <mergeCell ref="C20:H20"/>
    <mergeCell ref="C21:H21"/>
    <mergeCell ref="C22:H22"/>
    <mergeCell ref="C23:H23"/>
    <mergeCell ref="C57:H57"/>
    <mergeCell ref="C58:H58"/>
    <mergeCell ref="C59:H59"/>
    <mergeCell ref="C60:H60"/>
    <mergeCell ref="C61:H61"/>
    <mergeCell ref="C62:H62"/>
    <mergeCell ref="C63:H63"/>
    <mergeCell ref="C18:H18"/>
    <mergeCell ref="C19:H19"/>
    <mergeCell ref="C90:G90"/>
    <mergeCell ref="C91:L91"/>
    <mergeCell ref="B1:G1"/>
    <mergeCell ref="C69:O69"/>
    <mergeCell ref="C70:F70"/>
    <mergeCell ref="C71:O71"/>
    <mergeCell ref="C72:O72"/>
    <mergeCell ref="G76:J76"/>
    <mergeCell ref="I89:L89"/>
    <mergeCell ref="C73:O73"/>
    <mergeCell ref="C68:O68"/>
    <mergeCell ref="C67:O67"/>
    <mergeCell ref="M65:O66"/>
    <mergeCell ref="C64:L64"/>
    <mergeCell ref="C7:O7"/>
    <mergeCell ref="I9:I10"/>
    <mergeCell ref="J9:J10"/>
    <mergeCell ref="K9:K10"/>
    <mergeCell ref="L9:L10"/>
    <mergeCell ref="M9:M10"/>
    <mergeCell ref="C9:H9"/>
    <mergeCell ref="C10:H10"/>
    <mergeCell ref="I3:O3"/>
    <mergeCell ref="I1:M1"/>
    <mergeCell ref="L4:M4"/>
    <mergeCell ref="N4:O4"/>
    <mergeCell ref="N5:O5"/>
  </mergeCells>
  <phoneticPr fontId="1"/>
  <conditionalFormatting sqref="N64">
    <cfRule type="expression" dxfId="7" priority="1">
      <formula>($N$4-$N$64)&lt;0</formula>
    </cfRule>
  </conditionalFormatting>
  <dataValidations xWindow="150" yWindow="498" count="3">
    <dataValidation allowBlank="1" showInputMessage="1" showErrorMessage="1" prompt="具体的に記入してください。" sqref="C12:C62" xr:uid="{00000000-0002-0000-0400-000000000000}"/>
    <dataValidation type="list" allowBlank="1" showInputMessage="1" showErrorMessage="1" sqref="I12:I63" xr:uid="{00000000-0002-0000-0400-000001000000}">
      <formula1>$R$11:$R$22</formula1>
    </dataValidation>
    <dataValidation type="list" allowBlank="1" showInputMessage="1" showErrorMessage="1" sqref="I11" xr:uid="{00000000-0002-0000-0400-000002000000}">
      <formula1>$R$11:$R$68</formula1>
    </dataValidation>
  </dataValidations>
  <printOptions horizontalCentered="1"/>
  <pageMargins left="0.25" right="0.25" top="0.75" bottom="0.75" header="0.3" footer="0.3"/>
  <pageSetup paperSize="9" orientation="portrait" r:id="rId1"/>
  <rowBreaks count="1" manualBreakCount="1">
    <brk id="71" min="1"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2" operator="containsText" id="{12834B8B-AB73-439F-9D65-334941B5C9BF}">
            <xm:f>NOT(ISERROR(SEARCH(申請者!$AL$2,B1)))</xm:f>
            <xm:f>申請者!$AL$2</xm:f>
            <x14:dxf>
              <fill>
                <patternFill>
                  <bgColor rgb="FFFF0000"/>
                </patternFill>
              </fill>
            </x14:dxf>
          </x14:cfRule>
          <xm:sqref>B1</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8FC9-28A8-4B40-8B9E-AA1B93FBA615}">
  <sheetPr>
    <tabColor rgb="FFFFFF00"/>
  </sheetPr>
  <dimension ref="A1:Q44"/>
  <sheetViews>
    <sheetView showGridLines="0" view="pageBreakPreview" topLeftCell="A4" zoomScaleNormal="100" zoomScaleSheetLayoutView="100" workbookViewId="0">
      <selection activeCell="A7" sqref="A7"/>
    </sheetView>
  </sheetViews>
  <sheetFormatPr defaultColWidth="11" defaultRowHeight="24"/>
  <cols>
    <col min="1" max="1" width="6.875" style="102" customWidth="1"/>
    <col min="2" max="2" width="9.25" style="102" customWidth="1"/>
    <col min="3" max="3" width="57.375" style="102" customWidth="1"/>
    <col min="4" max="4" width="8.625" style="102" customWidth="1"/>
    <col min="5" max="5" width="8.125" style="102" customWidth="1"/>
    <col min="6" max="6" width="3.125" style="102" customWidth="1"/>
    <col min="7" max="7" width="6.375" style="102" customWidth="1"/>
    <col min="8" max="8" width="6.125" style="102" customWidth="1"/>
    <col min="9" max="9" width="6.25" style="102" customWidth="1"/>
    <col min="10" max="10" width="7.75" style="102" customWidth="1"/>
    <col min="11" max="11" width="63.75" style="102" customWidth="1"/>
    <col min="12" max="12" width="11" style="102" hidden="1" customWidth="1"/>
    <col min="13" max="13" width="7.125" style="102" hidden="1" customWidth="1"/>
    <col min="14" max="14" width="11" style="102" hidden="1" customWidth="1"/>
    <col min="15" max="16" width="11" style="102" customWidth="1"/>
    <col min="17" max="17" width="15" style="102" customWidth="1"/>
    <col min="18" max="22" width="11" style="102" customWidth="1"/>
    <col min="23" max="16384" width="11" style="102"/>
  </cols>
  <sheetData>
    <row r="1" spans="1:13">
      <c r="A1" s="467" t="s">
        <v>314</v>
      </c>
      <c r="B1" s="467"/>
      <c r="C1" s="467"/>
      <c r="D1" s="467"/>
      <c r="E1" s="467"/>
      <c r="F1" s="467"/>
      <c r="G1" s="101">
        <v>1</v>
      </c>
      <c r="H1" s="101">
        <v>2</v>
      </c>
      <c r="I1" s="101" t="s">
        <v>275</v>
      </c>
      <c r="J1" s="101">
        <v>4</v>
      </c>
      <c r="L1" s="102" t="s">
        <v>276</v>
      </c>
    </row>
    <row r="2" spans="1:13">
      <c r="A2" s="467"/>
      <c r="B2" s="467"/>
      <c r="C2" s="467"/>
      <c r="D2" s="467"/>
      <c r="E2" s="467"/>
      <c r="F2" s="467"/>
      <c r="G2" s="103" t="str">
        <f>IF(L8=0,L2,L1)</f>
        <v>未完了</v>
      </c>
      <c r="H2" s="103" t="str">
        <f>IF(L16=0,L2,L1)</f>
        <v>未完了</v>
      </c>
      <c r="I2" s="103" t="str">
        <f>IF(M4=0,M3,M2)</f>
        <v>なし</v>
      </c>
      <c r="J2" s="103" t="str">
        <f>IF(M5=1,"未完了",IF(M5=2,L2,"未入力"))</f>
        <v>未入力</v>
      </c>
      <c r="K2" s="104"/>
      <c r="L2" s="102" t="s">
        <v>277</v>
      </c>
      <c r="M2" s="102" t="s">
        <v>278</v>
      </c>
    </row>
    <row r="3" spans="1:13" ht="23.25" customHeight="1">
      <c r="A3" s="431" t="s">
        <v>279</v>
      </c>
      <c r="B3" s="431"/>
      <c r="C3" s="431"/>
      <c r="D3" s="431"/>
      <c r="E3" s="431"/>
      <c r="F3" s="465"/>
      <c r="G3" s="103" t="str">
        <f>IF(L13&gt;0,L3,"")</f>
        <v/>
      </c>
      <c r="H3" s="105" t="str">
        <f>IF(L18&gt;0,L3,"")</f>
        <v/>
      </c>
      <c r="I3" s="124"/>
      <c r="J3" s="124"/>
      <c r="K3" s="104"/>
      <c r="L3" s="102" t="s">
        <v>280</v>
      </c>
      <c r="M3" s="102" t="s">
        <v>281</v>
      </c>
    </row>
    <row r="4" spans="1:13" ht="24" customHeight="1">
      <c r="A4" s="102" t="s">
        <v>283</v>
      </c>
      <c r="B4" s="106"/>
      <c r="C4" s="106"/>
      <c r="D4" s="106"/>
      <c r="E4" s="106"/>
      <c r="F4" s="106"/>
      <c r="G4" s="466" t="str">
        <f>申請者!AE1</f>
        <v>事務局使用欄</v>
      </c>
      <c r="H4" s="466"/>
      <c r="I4" s="466"/>
      <c r="J4" s="466"/>
      <c r="K4" s="104"/>
      <c r="L4" s="102" t="s">
        <v>282</v>
      </c>
      <c r="M4" s="107">
        <f>COUNTA(A25)</f>
        <v>0</v>
      </c>
    </row>
    <row r="5" spans="1:13" ht="15.75" customHeight="1">
      <c r="A5" s="429" t="s">
        <v>315</v>
      </c>
      <c r="B5" s="106" t="s">
        <v>0</v>
      </c>
      <c r="C5" s="431">
        <f>申請者!I12</f>
        <v>0</v>
      </c>
      <c r="D5" s="431"/>
      <c r="E5" s="431"/>
      <c r="F5" s="431"/>
      <c r="G5" s="431"/>
      <c r="H5" s="431"/>
      <c r="I5" s="431"/>
      <c r="J5" s="431"/>
      <c r="K5" s="104"/>
      <c r="L5" s="108" t="s">
        <v>284</v>
      </c>
      <c r="M5" s="107">
        <f>COUNTA(B32:J36)</f>
        <v>0</v>
      </c>
    </row>
    <row r="6" spans="1:13" ht="15.75" customHeight="1" thickBot="1">
      <c r="A6" s="430"/>
      <c r="B6" s="106" t="s">
        <v>10</v>
      </c>
      <c r="C6" s="432">
        <f>IF(Sheet2!CW5=0,Sheet2!CW6,Sheet2!CW5)</f>
        <v>0</v>
      </c>
      <c r="D6" s="432"/>
      <c r="E6" s="432"/>
      <c r="F6" s="432"/>
      <c r="G6" s="432"/>
      <c r="H6" s="432"/>
      <c r="I6" s="432"/>
      <c r="J6" s="432"/>
      <c r="K6" s="104"/>
      <c r="L6" s="104" t="s">
        <v>286</v>
      </c>
      <c r="M6" s="107"/>
    </row>
    <row r="7" spans="1:13" ht="36" customHeight="1">
      <c r="A7" s="109" t="s">
        <v>282</v>
      </c>
      <c r="B7" s="468" t="s">
        <v>285</v>
      </c>
      <c r="C7" s="468"/>
      <c r="D7" s="468"/>
      <c r="E7" s="468"/>
      <c r="F7" s="468"/>
      <c r="G7" s="468"/>
      <c r="H7" s="468"/>
      <c r="I7" s="468"/>
      <c r="J7" s="469"/>
      <c r="K7" s="104"/>
    </row>
    <row r="8" spans="1:13" ht="42" customHeight="1">
      <c r="A8" s="110" t="s">
        <v>282</v>
      </c>
      <c r="B8" s="458" t="s">
        <v>287</v>
      </c>
      <c r="C8" s="458"/>
      <c r="D8" s="458"/>
      <c r="E8" s="458"/>
      <c r="F8" s="458"/>
      <c r="G8" s="458"/>
      <c r="H8" s="458"/>
      <c r="I8" s="458"/>
      <c r="J8" s="459"/>
      <c r="K8" s="104"/>
      <c r="L8" s="102">
        <f>COUNTIF(A7:A13,L4)</f>
        <v>7</v>
      </c>
    </row>
    <row r="9" spans="1:13">
      <c r="A9" s="110" t="s">
        <v>282</v>
      </c>
      <c r="B9" s="458" t="s">
        <v>288</v>
      </c>
      <c r="C9" s="458"/>
      <c r="D9" s="458"/>
      <c r="E9" s="458"/>
      <c r="F9" s="458"/>
      <c r="G9" s="458"/>
      <c r="H9" s="458"/>
      <c r="I9" s="458"/>
      <c r="J9" s="459"/>
      <c r="K9" s="104"/>
    </row>
    <row r="10" spans="1:13">
      <c r="A10" s="110" t="s">
        <v>282</v>
      </c>
      <c r="B10" s="458" t="s">
        <v>289</v>
      </c>
      <c r="C10" s="458"/>
      <c r="D10" s="458"/>
      <c r="E10" s="458"/>
      <c r="F10" s="458"/>
      <c r="G10" s="458"/>
      <c r="H10" s="458"/>
      <c r="I10" s="458"/>
      <c r="J10" s="459"/>
      <c r="K10" s="104"/>
    </row>
    <row r="11" spans="1:13" ht="57" customHeight="1">
      <c r="A11" s="110" t="s">
        <v>282</v>
      </c>
      <c r="B11" s="458" t="s">
        <v>290</v>
      </c>
      <c r="C11" s="458"/>
      <c r="D11" s="458"/>
      <c r="E11" s="458"/>
      <c r="F11" s="458"/>
      <c r="G11" s="458"/>
      <c r="H11" s="458"/>
      <c r="I11" s="458"/>
      <c r="J11" s="459"/>
      <c r="K11" s="104"/>
      <c r="L11" s="102">
        <f>COUNTIF(A7:A13,L5)</f>
        <v>0</v>
      </c>
    </row>
    <row r="12" spans="1:13" ht="83.25" customHeight="1">
      <c r="A12" s="110" t="s">
        <v>282</v>
      </c>
      <c r="B12" s="458" t="s">
        <v>312</v>
      </c>
      <c r="C12" s="458"/>
      <c r="D12" s="458"/>
      <c r="E12" s="458"/>
      <c r="F12" s="458"/>
      <c r="G12" s="458"/>
      <c r="H12" s="458"/>
      <c r="I12" s="458"/>
      <c r="J12" s="459"/>
      <c r="K12" s="104"/>
      <c r="L12" s="104" t="s">
        <v>291</v>
      </c>
    </row>
    <row r="13" spans="1:13" ht="30" customHeight="1" thickBot="1">
      <c r="A13" s="111" t="s">
        <v>282</v>
      </c>
      <c r="B13" s="460" t="s">
        <v>292</v>
      </c>
      <c r="C13" s="460"/>
      <c r="D13" s="460"/>
      <c r="E13" s="460"/>
      <c r="F13" s="460"/>
      <c r="G13" s="460"/>
      <c r="H13" s="460"/>
      <c r="I13" s="460"/>
      <c r="J13" s="461"/>
      <c r="K13" s="104"/>
      <c r="L13" s="102">
        <f>COUNTIF(A7:A13,L6)</f>
        <v>0</v>
      </c>
    </row>
    <row r="14" spans="1:13" ht="44.25" customHeight="1">
      <c r="A14" s="462" t="str">
        <f>IF(L13&gt;0,L14,IF(L11=7,L12,"　　●各項目のA列で未選択があります。全て選択してくさい。●"))</f>
        <v>　　●各項目のA列で未選択があります。全て選択してくさい。●</v>
      </c>
      <c r="B14" s="462"/>
      <c r="C14" s="462"/>
      <c r="D14" s="462"/>
      <c r="E14" s="462"/>
      <c r="F14" s="462"/>
      <c r="G14" s="462"/>
      <c r="H14" s="462"/>
      <c r="I14" s="462"/>
      <c r="J14" s="462"/>
      <c r="K14" s="104"/>
      <c r="L14" s="102" t="s">
        <v>293</v>
      </c>
    </row>
    <row r="15" spans="1:13" ht="9.75" customHeight="1">
      <c r="A15" s="112"/>
      <c r="B15" s="106"/>
      <c r="C15" s="106"/>
      <c r="D15" s="106"/>
      <c r="E15" s="106"/>
      <c r="F15" s="106"/>
      <c r="G15" s="106"/>
      <c r="H15" s="106"/>
      <c r="I15" s="106"/>
      <c r="J15" s="106"/>
      <c r="K15" s="104"/>
    </row>
    <row r="16" spans="1:13">
      <c r="A16" s="102" t="s">
        <v>294</v>
      </c>
      <c r="B16" s="106"/>
      <c r="C16" s="106"/>
      <c r="D16" s="106"/>
      <c r="E16" s="106"/>
      <c r="F16" s="106"/>
      <c r="G16" s="106"/>
      <c r="H16" s="106"/>
      <c r="I16" s="106"/>
      <c r="J16" s="106"/>
      <c r="K16" s="104"/>
      <c r="L16" s="102">
        <f>COUNTIF(A18:A22,L4)</f>
        <v>3</v>
      </c>
    </row>
    <row r="17" spans="1:17" ht="21.75" customHeight="1" thickBot="1">
      <c r="A17" s="112" t="s">
        <v>315</v>
      </c>
      <c r="B17" s="102" t="s">
        <v>320</v>
      </c>
      <c r="C17" s="432">
        <f>IF(Sheet2!DE5=0,Sheet2!CW6,Sheet2!DE5)</f>
        <v>0</v>
      </c>
      <c r="D17" s="432"/>
      <c r="E17" s="432"/>
      <c r="F17" s="432"/>
      <c r="G17" s="432"/>
      <c r="H17" s="432"/>
      <c r="I17" s="432"/>
      <c r="J17" s="432"/>
      <c r="K17" s="104"/>
    </row>
    <row r="18" spans="1:17" ht="21.75" customHeight="1">
      <c r="A18" s="109" t="s">
        <v>282</v>
      </c>
      <c r="B18" s="463" t="s">
        <v>295</v>
      </c>
      <c r="C18" s="463"/>
      <c r="D18" s="463"/>
      <c r="E18" s="463"/>
      <c r="F18" s="463"/>
      <c r="G18" s="463"/>
      <c r="H18" s="463"/>
      <c r="I18" s="463"/>
      <c r="J18" s="464"/>
      <c r="K18" s="104"/>
      <c r="L18" s="102">
        <f>COUNTIF(A18:A22,L6)</f>
        <v>0</v>
      </c>
    </row>
    <row r="19" spans="1:17" ht="40.5" customHeight="1">
      <c r="A19" s="435" t="s">
        <v>282</v>
      </c>
      <c r="B19" s="433" t="s">
        <v>296</v>
      </c>
      <c r="C19" s="434"/>
      <c r="D19" s="113" t="s">
        <v>297</v>
      </c>
      <c r="E19" s="114"/>
      <c r="F19" s="113" t="s">
        <v>298</v>
      </c>
      <c r="G19" s="114"/>
      <c r="H19" s="113" t="s">
        <v>299</v>
      </c>
      <c r="I19" s="114"/>
      <c r="J19" s="115" t="s">
        <v>300</v>
      </c>
      <c r="K19" s="104"/>
    </row>
    <row r="20" spans="1:17" ht="26.25" customHeight="1">
      <c r="A20" s="436"/>
      <c r="B20" s="452" t="s">
        <v>301</v>
      </c>
      <c r="C20" s="453"/>
      <c r="D20" s="438">
        <f>国際会議情報!M14</f>
        <v>0</v>
      </c>
      <c r="E20" s="438"/>
      <c r="F20" s="438"/>
      <c r="G20" s="438"/>
      <c r="H20" s="438"/>
      <c r="I20" s="438"/>
      <c r="J20" s="439"/>
      <c r="K20" s="104"/>
      <c r="L20" s="116"/>
    </row>
    <row r="21" spans="1:17" ht="22.5" customHeight="1">
      <c r="A21" s="437"/>
      <c r="B21" s="454" t="s">
        <v>302</v>
      </c>
      <c r="C21" s="455"/>
      <c r="D21" s="117" t="s">
        <v>297</v>
      </c>
      <c r="E21" s="118"/>
      <c r="F21" s="117" t="s">
        <v>298</v>
      </c>
      <c r="G21" s="118"/>
      <c r="H21" s="117" t="s">
        <v>299</v>
      </c>
      <c r="I21" s="118"/>
      <c r="J21" s="119" t="s">
        <v>303</v>
      </c>
      <c r="K21" s="104"/>
      <c r="L21" s="116"/>
    </row>
    <row r="22" spans="1:17" ht="39" customHeight="1" thickBot="1">
      <c r="A22" s="111" t="s">
        <v>282</v>
      </c>
      <c r="B22" s="456" t="s">
        <v>304</v>
      </c>
      <c r="C22" s="457"/>
      <c r="D22" s="120" t="s">
        <v>297</v>
      </c>
      <c r="E22" s="121"/>
      <c r="F22" s="120" t="s">
        <v>298</v>
      </c>
      <c r="G22" s="121"/>
      <c r="H22" s="120" t="s">
        <v>299</v>
      </c>
      <c r="I22" s="121"/>
      <c r="J22" s="122" t="s">
        <v>300</v>
      </c>
      <c r="K22" s="104"/>
      <c r="L22" s="102" t="s">
        <v>282</v>
      </c>
    </row>
    <row r="23" spans="1:17" ht="9" customHeight="1">
      <c r="A23" s="112"/>
      <c r="B23" s="431"/>
      <c r="C23" s="431"/>
      <c r="D23" s="431"/>
      <c r="E23" s="431"/>
      <c r="F23" s="431"/>
      <c r="G23" s="431"/>
      <c r="H23" s="431"/>
      <c r="I23" s="431"/>
      <c r="J23" s="431"/>
      <c r="K23" s="104"/>
    </row>
    <row r="24" spans="1:17" ht="24.75" thickBot="1">
      <c r="A24" s="107" t="s">
        <v>305</v>
      </c>
      <c r="B24" s="104"/>
      <c r="C24" s="104"/>
      <c r="D24" s="104"/>
      <c r="E24" s="104"/>
      <c r="F24" s="104"/>
      <c r="G24" s="104"/>
      <c r="H24" s="104"/>
      <c r="I24" s="104"/>
      <c r="J24" s="104"/>
      <c r="K24" s="104"/>
    </row>
    <row r="25" spans="1:17">
      <c r="A25" s="440"/>
      <c r="B25" s="441"/>
      <c r="C25" s="441"/>
      <c r="D25" s="441"/>
      <c r="E25" s="441"/>
      <c r="F25" s="441"/>
      <c r="G25" s="441"/>
      <c r="H25" s="441"/>
      <c r="I25" s="441"/>
      <c r="J25" s="442"/>
      <c r="K25" s="104"/>
    </row>
    <row r="26" spans="1:17" ht="30" customHeight="1">
      <c r="A26" s="443"/>
      <c r="B26" s="444"/>
      <c r="C26" s="444"/>
      <c r="D26" s="444"/>
      <c r="E26" s="444"/>
      <c r="F26" s="444"/>
      <c r="G26" s="444"/>
      <c r="H26" s="444"/>
      <c r="I26" s="444"/>
      <c r="J26" s="445"/>
      <c r="K26" s="104"/>
    </row>
    <row r="27" spans="1:17">
      <c r="A27" s="443"/>
      <c r="B27" s="444"/>
      <c r="C27" s="444"/>
      <c r="D27" s="444"/>
      <c r="E27" s="444"/>
      <c r="F27" s="444"/>
      <c r="G27" s="444"/>
      <c r="H27" s="444"/>
      <c r="I27" s="444"/>
      <c r="J27" s="445"/>
      <c r="K27" s="104"/>
    </row>
    <row r="28" spans="1:17" ht="30" customHeight="1">
      <c r="A28" s="443"/>
      <c r="B28" s="444"/>
      <c r="C28" s="444"/>
      <c r="D28" s="444"/>
      <c r="E28" s="444"/>
      <c r="F28" s="444"/>
      <c r="G28" s="444"/>
      <c r="H28" s="444"/>
      <c r="I28" s="444"/>
      <c r="J28" s="445"/>
      <c r="K28" s="104"/>
    </row>
    <row r="29" spans="1:17" ht="30" customHeight="1" thickBot="1">
      <c r="A29" s="446"/>
      <c r="B29" s="447"/>
      <c r="C29" s="447"/>
      <c r="D29" s="447"/>
      <c r="E29" s="447"/>
      <c r="F29" s="447"/>
      <c r="G29" s="447"/>
      <c r="H29" s="447"/>
      <c r="I29" s="447"/>
      <c r="J29" s="448"/>
      <c r="K29" s="104"/>
    </row>
    <row r="30" spans="1:17" ht="9" customHeight="1"/>
    <row r="31" spans="1:17" ht="30" customHeight="1" thickBot="1">
      <c r="A31" s="102" t="s">
        <v>306</v>
      </c>
    </row>
    <row r="32" spans="1:17" ht="30" customHeight="1">
      <c r="A32" s="449" t="s">
        <v>307</v>
      </c>
      <c r="B32" s="450"/>
      <c r="C32" s="450"/>
      <c r="D32" s="450"/>
      <c r="E32" s="450"/>
      <c r="F32" s="450"/>
      <c r="G32" s="450"/>
      <c r="H32" s="450"/>
      <c r="I32" s="450"/>
      <c r="J32" s="451"/>
      <c r="K32" s="419" t="s">
        <v>308</v>
      </c>
      <c r="L32" s="420"/>
      <c r="M32" s="420"/>
      <c r="N32" s="420"/>
      <c r="O32" s="420"/>
      <c r="P32" s="420"/>
      <c r="Q32" s="420"/>
    </row>
    <row r="33" spans="1:17" ht="30" customHeight="1">
      <c r="A33" s="421"/>
      <c r="B33" s="423"/>
      <c r="C33" s="423"/>
      <c r="D33" s="423"/>
      <c r="E33" s="423"/>
      <c r="F33" s="423"/>
      <c r="G33" s="423"/>
      <c r="H33" s="423"/>
      <c r="I33" s="423"/>
      <c r="J33" s="424"/>
      <c r="K33" s="419"/>
      <c r="L33" s="420"/>
      <c r="M33" s="420"/>
      <c r="N33" s="420"/>
      <c r="O33" s="420"/>
      <c r="P33" s="420"/>
      <c r="Q33" s="420"/>
    </row>
    <row r="34" spans="1:17" ht="30" customHeight="1">
      <c r="A34" s="421" t="s">
        <v>309</v>
      </c>
      <c r="B34" s="423"/>
      <c r="C34" s="423"/>
      <c r="D34" s="423"/>
      <c r="E34" s="423"/>
      <c r="F34" s="423"/>
      <c r="G34" s="423"/>
      <c r="H34" s="423"/>
      <c r="I34" s="423"/>
      <c r="J34" s="424"/>
      <c r="K34" s="419" t="s">
        <v>310</v>
      </c>
      <c r="L34" s="427"/>
      <c r="M34" s="427"/>
      <c r="N34" s="427"/>
      <c r="O34" s="427"/>
      <c r="P34" s="427"/>
      <c r="Q34" s="427"/>
    </row>
    <row r="35" spans="1:17" ht="30" customHeight="1">
      <c r="A35" s="421"/>
      <c r="B35" s="423"/>
      <c r="C35" s="423"/>
      <c r="D35" s="423"/>
      <c r="E35" s="423"/>
      <c r="F35" s="423"/>
      <c r="G35" s="423"/>
      <c r="H35" s="423"/>
      <c r="I35" s="423"/>
      <c r="J35" s="424"/>
      <c r="K35" s="428"/>
      <c r="L35" s="427"/>
      <c r="M35" s="427"/>
      <c r="N35" s="427"/>
      <c r="O35" s="427"/>
      <c r="P35" s="427"/>
      <c r="Q35" s="427"/>
    </row>
    <row r="36" spans="1:17" ht="44.25" customHeight="1" thickBot="1">
      <c r="A36" s="422"/>
      <c r="B36" s="425"/>
      <c r="C36" s="425"/>
      <c r="D36" s="425"/>
      <c r="E36" s="425"/>
      <c r="F36" s="425"/>
      <c r="G36" s="425"/>
      <c r="H36" s="425"/>
      <c r="I36" s="425"/>
      <c r="J36" s="426"/>
      <c r="K36" s="428"/>
      <c r="L36" s="427"/>
      <c r="M36" s="427"/>
      <c r="N36" s="427"/>
      <c r="O36" s="427"/>
      <c r="P36" s="427"/>
      <c r="Q36" s="427"/>
    </row>
    <row r="37" spans="1:17" ht="30" customHeight="1">
      <c r="K37" s="102" t="s">
        <v>311</v>
      </c>
    </row>
    <row r="38" spans="1:17" ht="30" customHeight="1"/>
    <row r="39" spans="1:17" ht="30" customHeight="1"/>
    <row r="40" spans="1:17" ht="30" customHeight="1"/>
    <row r="41" spans="1:17" ht="30" customHeight="1"/>
    <row r="42" spans="1:17" ht="30" customHeight="1"/>
    <row r="43" spans="1:17" ht="30" customHeight="1"/>
    <row r="44" spans="1:17" ht="30" customHeight="1"/>
  </sheetData>
  <sheetProtection sheet="1" formatColumns="0" formatRows="0" insertColumns="0" insertRows="0" selectLockedCells="1"/>
  <mergeCells count="30">
    <mergeCell ref="B9:J9"/>
    <mergeCell ref="C17:J17"/>
    <mergeCell ref="A3:F3"/>
    <mergeCell ref="G4:J4"/>
    <mergeCell ref="A1:F2"/>
    <mergeCell ref="B7:J7"/>
    <mergeCell ref="B8:J8"/>
    <mergeCell ref="B22:C22"/>
    <mergeCell ref="B10:J10"/>
    <mergeCell ref="B11:J11"/>
    <mergeCell ref="B12:J12"/>
    <mergeCell ref="B13:J13"/>
    <mergeCell ref="A14:J14"/>
    <mergeCell ref="B18:J18"/>
    <mergeCell ref="K32:Q33"/>
    <mergeCell ref="A34:A36"/>
    <mergeCell ref="B34:J36"/>
    <mergeCell ref="K34:Q36"/>
    <mergeCell ref="A5:A6"/>
    <mergeCell ref="C5:J5"/>
    <mergeCell ref="C6:J6"/>
    <mergeCell ref="B19:C19"/>
    <mergeCell ref="A19:A21"/>
    <mergeCell ref="D20:J20"/>
    <mergeCell ref="B23:J23"/>
    <mergeCell ref="A25:J29"/>
    <mergeCell ref="A32:A33"/>
    <mergeCell ref="B32:J33"/>
    <mergeCell ref="B20:C20"/>
    <mergeCell ref="B21:C21"/>
  </mergeCells>
  <phoneticPr fontId="1"/>
  <conditionalFormatting sqref="G2:H2 J2">
    <cfRule type="containsText" dxfId="5" priority="2" operator="containsText" text="未">
      <formula>NOT(ISERROR(SEARCH("未",G2)))</formula>
    </cfRule>
  </conditionalFormatting>
  <dataValidations count="1">
    <dataValidation type="list" showInputMessage="1" showErrorMessage="1" sqref="A7:A13 A18:A22" xr:uid="{1B442121-DEF2-47C5-A5D1-8F1E29E5408D}">
      <formula1>$L$4:$L$6</formula1>
    </dataValidation>
  </dataValidations>
  <pageMargins left="0.7" right="0.7" top="0.75" bottom="0.75" header="0.3" footer="0.3"/>
  <pageSetup paperSize="9" scale="67" orientation="portrait" r:id="rId1"/>
  <extLst>
    <ext xmlns:x14="http://schemas.microsoft.com/office/spreadsheetml/2009/9/main" uri="{78C0D931-6437-407d-A8EE-F0AAD7539E65}">
      <x14:conditionalFormattings>
        <x14:conditionalFormatting xmlns:xm="http://schemas.microsoft.com/office/excel/2006/main">
          <x14:cfRule type="containsText" priority="5" operator="containsText" id="{B673B39D-C2E0-4A4F-A50B-BFC1BEDB8A3F}">
            <xm:f>NOT(ISERROR(SEARCH($L$14,A14)))</xm:f>
            <xm:f>$L$14</xm:f>
            <x14:dxf>
              <fill>
                <patternFill>
                  <bgColor rgb="FFFFFF00"/>
                </patternFill>
              </fill>
              <border>
                <left style="thin">
                  <color auto="1"/>
                </left>
                <right style="thin">
                  <color auto="1"/>
                </right>
                <top style="thin">
                  <color auto="1"/>
                </top>
                <bottom style="thin">
                  <color auto="1"/>
                </bottom>
                <vertical/>
                <horizontal/>
              </border>
            </x14:dxf>
          </x14:cfRule>
          <xm:sqref>A14:J14</xm:sqref>
        </x14:conditionalFormatting>
        <x14:conditionalFormatting xmlns:xm="http://schemas.microsoft.com/office/excel/2006/main">
          <x14:cfRule type="containsText" priority="4" operator="containsText" id="{5A1DA343-D285-4518-AC8E-ED6133A5DFFA}">
            <xm:f>NOT(ISERROR(SEARCH($L$3,G3)))</xm:f>
            <xm:f>$L$3</xm:f>
            <x14:dxf>
              <font>
                <color rgb="FFFF0000"/>
              </font>
              <fill>
                <patternFill>
                  <fgColor auto="1"/>
                  <bgColor rgb="FFFFFF00"/>
                </patternFill>
              </fill>
            </x14:dxf>
          </x14:cfRule>
          <xm:sqref>G3:H3</xm:sqref>
        </x14:conditionalFormatting>
        <x14:conditionalFormatting xmlns:xm="http://schemas.microsoft.com/office/excel/2006/main">
          <x14:cfRule type="beginsWith" priority="3" operator="beginsWith" id="{E0617DC2-0EF8-4B53-9A7C-1F94125708C9}">
            <xm:f>LEFT(G2,LEN($L$2))=$L$2</xm:f>
            <xm:f>$L$2</xm:f>
            <x14:dxf>
              <fill>
                <patternFill>
                  <bgColor theme="8" tint="0.79998168889431442"/>
                </patternFill>
              </fill>
            </x14:dxf>
          </x14:cfRule>
          <xm:sqref>G2:H2 J2</xm:sqref>
        </x14:conditionalFormatting>
        <x14:conditionalFormatting xmlns:xm="http://schemas.microsoft.com/office/excel/2006/main">
          <x14:cfRule type="containsText" priority="1" operator="containsText" id="{421E112B-DAB7-4F10-9599-6F03407F9FB1}">
            <xm:f>NOT(ISERROR(SEARCH($M$2,I2)))</xm:f>
            <xm:f>$M$2</xm:f>
            <x14:dxf>
              <font>
                <color rgb="FFFF0000"/>
              </font>
              <fill>
                <patternFill>
                  <bgColor rgb="FFFFFF00"/>
                </patternFill>
              </fill>
            </x14:dxf>
          </x14:cfRule>
          <xm:sqref>I2</xm:sqref>
        </x14:conditionalFormatting>
        <x14:conditionalFormatting xmlns:xm="http://schemas.microsoft.com/office/excel/2006/main">
          <x14:cfRule type="containsText" priority="34" operator="containsText" id="{813E02C2-712F-45E1-98DE-2B8DB5C12B09}">
            <xm:f>NOT(ISERROR(SEARCH($L$6,A7)))</xm:f>
            <xm:f>$L$6</xm:f>
            <x14:dxf>
              <fill>
                <patternFill>
                  <bgColor rgb="FFFF0000"/>
                </patternFill>
              </fill>
            </x14:dxf>
          </x14:cfRule>
          <xm:sqref>A18:A22 A7:A13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K12"/>
  <sheetViews>
    <sheetView topLeftCell="CL1" workbookViewId="0">
      <selection activeCell="CW6" sqref="CW6"/>
    </sheetView>
  </sheetViews>
  <sheetFormatPr defaultRowHeight="18.75"/>
  <cols>
    <col min="2" max="2" width="13.25" customWidth="1"/>
  </cols>
  <sheetData>
    <row r="1" spans="1:115">
      <c r="V1" t="s">
        <v>318</v>
      </c>
    </row>
    <row r="2" spans="1:115">
      <c r="A2" t="s">
        <v>220</v>
      </c>
      <c r="B2" t="s">
        <v>221</v>
      </c>
      <c r="E2" s="136"/>
      <c r="F2" s="136"/>
      <c r="G2" s="136"/>
      <c r="H2" s="136"/>
      <c r="I2" s="136"/>
      <c r="J2" s="136"/>
      <c r="K2" s="136"/>
    </row>
    <row r="3" spans="1:115">
      <c r="A3" s="480" t="s">
        <v>222</v>
      </c>
      <c r="B3" s="481" t="s">
        <v>223</v>
      </c>
      <c r="C3" s="479" t="s">
        <v>224</v>
      </c>
      <c r="D3" s="479"/>
      <c r="E3" s="479"/>
      <c r="F3" s="470" t="s">
        <v>0</v>
      </c>
      <c r="G3" s="471"/>
      <c r="H3" s="471"/>
      <c r="I3" s="471"/>
      <c r="J3" s="471"/>
      <c r="K3" s="471"/>
      <c r="L3" s="471"/>
      <c r="M3" s="472"/>
      <c r="N3" s="470" t="s">
        <v>225</v>
      </c>
      <c r="O3" s="471"/>
      <c r="P3" s="471"/>
      <c r="Q3" s="471"/>
      <c r="R3" s="471"/>
      <c r="S3" s="471"/>
      <c r="T3" s="471"/>
      <c r="U3" s="472"/>
      <c r="V3" s="123"/>
      <c r="W3" s="479" t="s">
        <v>18</v>
      </c>
      <c r="X3" s="479"/>
      <c r="Y3" s="479"/>
      <c r="Z3" s="479"/>
      <c r="AA3" s="479"/>
      <c r="AB3" s="479"/>
      <c r="AC3" s="479"/>
      <c r="AD3" s="470" t="s">
        <v>19</v>
      </c>
      <c r="AE3" s="471"/>
      <c r="AF3" s="471"/>
      <c r="AG3" s="471"/>
      <c r="AH3" s="471"/>
      <c r="AI3" s="471"/>
      <c r="AJ3" s="471"/>
      <c r="AK3" s="472"/>
      <c r="AL3" s="479" t="s">
        <v>20</v>
      </c>
      <c r="AM3" s="479"/>
      <c r="AN3" s="479"/>
      <c r="AO3" s="479"/>
      <c r="AP3" s="479"/>
      <c r="AQ3" s="479"/>
      <c r="AR3" s="479"/>
      <c r="AS3" s="479" t="s">
        <v>21</v>
      </c>
      <c r="AT3" s="479"/>
      <c r="AU3" s="479"/>
      <c r="AV3" s="479"/>
      <c r="AW3" s="479"/>
      <c r="AX3" s="479"/>
      <c r="AY3" s="479"/>
      <c r="AZ3" s="479" t="s">
        <v>22</v>
      </c>
      <c r="BA3" s="479"/>
      <c r="BB3" s="479"/>
      <c r="BC3" s="479"/>
      <c r="BD3" s="479"/>
      <c r="BE3" s="479"/>
      <c r="BF3" s="479"/>
      <c r="BG3" s="479"/>
      <c r="BH3" s="479"/>
      <c r="BI3" s="479" t="s">
        <v>40</v>
      </c>
      <c r="BJ3" s="479"/>
      <c r="BK3" s="479"/>
      <c r="BL3" s="479" t="s">
        <v>74</v>
      </c>
      <c r="BM3" s="479"/>
      <c r="BN3" s="479" t="s">
        <v>226</v>
      </c>
      <c r="BO3" s="479"/>
      <c r="BP3" s="479"/>
      <c r="BQ3" s="479" t="s">
        <v>227</v>
      </c>
      <c r="BR3" s="479"/>
      <c r="BS3" s="96" t="s">
        <v>228</v>
      </c>
      <c r="BT3" s="479" t="s">
        <v>229</v>
      </c>
      <c r="BU3" s="479"/>
      <c r="BV3" s="479"/>
      <c r="BW3" s="479"/>
      <c r="BX3" s="479"/>
      <c r="BY3" s="479" t="s">
        <v>230</v>
      </c>
      <c r="BZ3" s="479"/>
      <c r="CA3" s="479"/>
      <c r="CB3" s="479"/>
      <c r="CC3" s="479"/>
      <c r="CD3" s="479" t="s">
        <v>231</v>
      </c>
      <c r="CE3" s="479"/>
      <c r="CF3" s="479"/>
      <c r="CG3" s="479"/>
      <c r="CH3" s="479"/>
      <c r="CI3" s="479"/>
      <c r="CJ3" s="479" t="s">
        <v>232</v>
      </c>
      <c r="CK3" s="479" t="s">
        <v>202</v>
      </c>
      <c r="CL3" s="479"/>
      <c r="CM3" s="479"/>
      <c r="CN3" s="479"/>
      <c r="CO3" s="479"/>
      <c r="CP3" s="479"/>
      <c r="CQ3" s="479"/>
      <c r="CR3" s="479"/>
      <c r="CS3" s="473" t="s">
        <v>273</v>
      </c>
      <c r="CT3" s="474"/>
      <c r="CU3" s="475"/>
      <c r="CV3" s="470" t="s">
        <v>316</v>
      </c>
      <c r="CW3" s="471"/>
      <c r="CX3" s="471"/>
      <c r="CY3" s="471"/>
      <c r="CZ3" s="471"/>
      <c r="DA3" s="471"/>
      <c r="DB3" s="471"/>
      <c r="DC3" s="472"/>
      <c r="DD3" s="470" t="s">
        <v>319</v>
      </c>
      <c r="DE3" s="471"/>
      <c r="DF3" s="471"/>
      <c r="DG3" s="471"/>
      <c r="DH3" s="471"/>
      <c r="DI3" s="471"/>
      <c r="DJ3" s="471"/>
      <c r="DK3" s="472"/>
    </row>
    <row r="4" spans="1:115">
      <c r="A4" s="480"/>
      <c r="B4" s="482"/>
      <c r="C4" s="96" t="s">
        <v>233</v>
      </c>
      <c r="D4" s="96" t="s">
        <v>234</v>
      </c>
      <c r="E4" s="96" t="s">
        <v>235</v>
      </c>
      <c r="F4" s="96" t="s">
        <v>317</v>
      </c>
      <c r="G4" s="96" t="s">
        <v>236</v>
      </c>
      <c r="H4" s="96" t="s">
        <v>37</v>
      </c>
      <c r="I4" s="96" t="s">
        <v>237</v>
      </c>
      <c r="J4" s="96" t="s">
        <v>8</v>
      </c>
      <c r="K4" s="96" t="s">
        <v>238</v>
      </c>
      <c r="L4" s="96" t="s">
        <v>239</v>
      </c>
      <c r="M4" s="96" t="s">
        <v>14</v>
      </c>
      <c r="N4" s="96" t="s">
        <v>317</v>
      </c>
      <c r="O4" s="96" t="s">
        <v>236</v>
      </c>
      <c r="P4" s="96" t="s">
        <v>37</v>
      </c>
      <c r="Q4" s="96" t="s">
        <v>237</v>
      </c>
      <c r="R4" s="96" t="s">
        <v>8</v>
      </c>
      <c r="S4" s="96" t="s">
        <v>240</v>
      </c>
      <c r="T4" s="96" t="s">
        <v>241</v>
      </c>
      <c r="U4" s="96" t="s">
        <v>14</v>
      </c>
      <c r="V4" s="96" t="s">
        <v>317</v>
      </c>
      <c r="W4" s="96" t="s">
        <v>236</v>
      </c>
      <c r="X4" s="96" t="s">
        <v>37</v>
      </c>
      <c r="Y4" s="96" t="s">
        <v>237</v>
      </c>
      <c r="Z4" s="96" t="s">
        <v>8</v>
      </c>
      <c r="AA4" s="96" t="s">
        <v>240</v>
      </c>
      <c r="AB4" s="96" t="s">
        <v>241</v>
      </c>
      <c r="AC4" s="96" t="s">
        <v>14</v>
      </c>
      <c r="AD4" s="96" t="s">
        <v>317</v>
      </c>
      <c r="AE4" s="96" t="s">
        <v>236</v>
      </c>
      <c r="AF4" s="96" t="s">
        <v>37</v>
      </c>
      <c r="AG4" s="96" t="s">
        <v>237</v>
      </c>
      <c r="AH4" s="96" t="s">
        <v>8</v>
      </c>
      <c r="AI4" s="96" t="s">
        <v>240</v>
      </c>
      <c r="AJ4" s="96" t="s">
        <v>241</v>
      </c>
      <c r="AK4" s="96" t="s">
        <v>14</v>
      </c>
      <c r="AL4" s="96" t="s">
        <v>236</v>
      </c>
      <c r="AM4" s="96" t="s">
        <v>37</v>
      </c>
      <c r="AN4" s="96" t="s">
        <v>237</v>
      </c>
      <c r="AO4" s="96" t="s">
        <v>8</v>
      </c>
      <c r="AP4" s="96" t="s">
        <v>240</v>
      </c>
      <c r="AQ4" s="96" t="s">
        <v>241</v>
      </c>
      <c r="AR4" s="96" t="s">
        <v>14</v>
      </c>
      <c r="AS4" s="96" t="s">
        <v>236</v>
      </c>
      <c r="AT4" s="96" t="s">
        <v>37</v>
      </c>
      <c r="AU4" s="96" t="s">
        <v>237</v>
      </c>
      <c r="AV4" s="96" t="s">
        <v>8</v>
      </c>
      <c r="AW4" s="96" t="s">
        <v>240</v>
      </c>
      <c r="AX4" s="96" t="s">
        <v>241</v>
      </c>
      <c r="AY4" s="96" t="s">
        <v>14</v>
      </c>
      <c r="AZ4" s="96" t="s">
        <v>236</v>
      </c>
      <c r="BA4" s="96" t="s">
        <v>37</v>
      </c>
      <c r="BB4" s="96" t="s">
        <v>237</v>
      </c>
      <c r="BC4" s="96" t="s">
        <v>8</v>
      </c>
      <c r="BD4" s="96" t="s">
        <v>240</v>
      </c>
      <c r="BE4" s="96" t="s">
        <v>241</v>
      </c>
      <c r="BF4" s="96" t="s">
        <v>14</v>
      </c>
      <c r="BG4" s="96" t="s">
        <v>38</v>
      </c>
      <c r="BH4" s="96" t="s">
        <v>39</v>
      </c>
      <c r="BI4" s="96" t="s">
        <v>242</v>
      </c>
      <c r="BJ4" s="96" t="s">
        <v>243</v>
      </c>
      <c r="BK4" s="96" t="s">
        <v>244</v>
      </c>
      <c r="BL4" s="96" t="s">
        <v>58</v>
      </c>
      <c r="BM4" s="96" t="s">
        <v>59</v>
      </c>
      <c r="BN4" s="96" t="s">
        <v>245</v>
      </c>
      <c r="BO4" s="96" t="s">
        <v>37</v>
      </c>
      <c r="BP4" s="96" t="s">
        <v>246</v>
      </c>
      <c r="BQ4" s="96" t="s">
        <v>247</v>
      </c>
      <c r="BR4" s="96" t="s">
        <v>248</v>
      </c>
      <c r="BS4" s="96" t="s">
        <v>249</v>
      </c>
      <c r="BT4" s="96" t="s">
        <v>76</v>
      </c>
      <c r="BU4" s="96" t="s">
        <v>74</v>
      </c>
      <c r="BV4" s="96" t="s">
        <v>75</v>
      </c>
      <c r="BW4" s="96" t="s">
        <v>250</v>
      </c>
      <c r="BX4" s="96" t="s">
        <v>78</v>
      </c>
      <c r="BY4" s="96" t="s">
        <v>76</v>
      </c>
      <c r="BZ4" s="96" t="s">
        <v>74</v>
      </c>
      <c r="CA4" s="96" t="s">
        <v>75</v>
      </c>
      <c r="CB4" s="96" t="s">
        <v>250</v>
      </c>
      <c r="CC4" s="96" t="s">
        <v>251</v>
      </c>
      <c r="CD4" s="96" t="s">
        <v>252</v>
      </c>
      <c r="CE4" s="96" t="s">
        <v>253</v>
      </c>
      <c r="CF4" s="96" t="s">
        <v>254</v>
      </c>
      <c r="CG4" s="96" t="s">
        <v>255</v>
      </c>
      <c r="CH4" s="96" t="s">
        <v>75</v>
      </c>
      <c r="CI4" s="96" t="s">
        <v>256</v>
      </c>
      <c r="CJ4" s="479"/>
      <c r="CK4" s="479"/>
      <c r="CL4" s="479"/>
      <c r="CM4" s="479"/>
      <c r="CN4" s="479"/>
      <c r="CO4" s="479"/>
      <c r="CP4" s="479"/>
      <c r="CQ4" s="479"/>
      <c r="CR4" s="479"/>
      <c r="CS4" s="476"/>
      <c r="CT4" s="477"/>
      <c r="CU4" s="478"/>
      <c r="CV4" s="96" t="s">
        <v>317</v>
      </c>
      <c r="CW4" s="96" t="s">
        <v>236</v>
      </c>
      <c r="CX4" s="96" t="s">
        <v>37</v>
      </c>
      <c r="CY4" s="96" t="s">
        <v>237</v>
      </c>
      <c r="CZ4" s="96" t="s">
        <v>8</v>
      </c>
      <c r="DA4" s="96" t="s">
        <v>240</v>
      </c>
      <c r="DB4" s="96" t="s">
        <v>241</v>
      </c>
      <c r="DC4" s="96" t="s">
        <v>14</v>
      </c>
      <c r="DD4" s="96" t="s">
        <v>317</v>
      </c>
      <c r="DE4" s="96" t="s">
        <v>236</v>
      </c>
      <c r="DF4" s="96" t="s">
        <v>37</v>
      </c>
      <c r="DG4" s="96" t="s">
        <v>237</v>
      </c>
      <c r="DH4" s="96" t="s">
        <v>8</v>
      </c>
      <c r="DI4" s="96" t="s">
        <v>240</v>
      </c>
      <c r="DJ4" s="96" t="s">
        <v>241</v>
      </c>
      <c r="DK4" s="96" t="s">
        <v>14</v>
      </c>
    </row>
    <row r="5" spans="1:115">
      <c r="A5" s="97" t="str">
        <f>申請者!AE1</f>
        <v>事務局使用欄</v>
      </c>
      <c r="B5" s="96">
        <f>取組!$G$3</f>
        <v>0</v>
      </c>
      <c r="C5" s="96">
        <f>申請者!$E$3</f>
        <v>0</v>
      </c>
      <c r="D5" s="96">
        <f>申請者!$E$5</f>
        <v>0</v>
      </c>
      <c r="E5" s="96">
        <f>申請者!$E$6</f>
        <v>0</v>
      </c>
      <c r="F5" s="96" t="str">
        <f>申請者!A13</f>
        <v>担当選択</v>
      </c>
      <c r="G5" s="96">
        <f>申請者!$I$12</f>
        <v>0</v>
      </c>
      <c r="H5" s="96">
        <f>申請者!$I$13</f>
        <v>0</v>
      </c>
      <c r="I5" s="96">
        <f>申請者!$I$14</f>
        <v>0</v>
      </c>
      <c r="J5" s="96">
        <f>申請者!$W$14</f>
        <v>0</v>
      </c>
      <c r="K5" s="96">
        <f>申請者!$I$15</f>
        <v>0</v>
      </c>
      <c r="L5" s="96">
        <f>申請者!$W$15</f>
        <v>0</v>
      </c>
      <c r="M5" s="96">
        <f>申請者!$I$16</f>
        <v>0</v>
      </c>
      <c r="N5" s="96" t="str">
        <f>申請者!A18</f>
        <v>担当選択</v>
      </c>
      <c r="O5" s="96">
        <f>申請者!$I$17</f>
        <v>0</v>
      </c>
      <c r="P5" s="96">
        <f>申請者!$I$18</f>
        <v>0</v>
      </c>
      <c r="Q5" s="96">
        <f>申請者!$I$19</f>
        <v>0</v>
      </c>
      <c r="R5" s="96">
        <f>申請者!$W$19</f>
        <v>0</v>
      </c>
      <c r="S5" s="96">
        <f>申請者!$I$20</f>
        <v>0</v>
      </c>
      <c r="T5" s="96">
        <f>申請者!$W$20</f>
        <v>0</v>
      </c>
      <c r="U5" s="96">
        <f>申請者!$I$21</f>
        <v>0</v>
      </c>
      <c r="V5" s="96" t="str">
        <f>申請者!A23</f>
        <v>担当選択</v>
      </c>
      <c r="W5" s="96">
        <f>申請者!$I$22</f>
        <v>0</v>
      </c>
      <c r="X5" s="96">
        <f>申請者!$I$23</f>
        <v>0</v>
      </c>
      <c r="Y5" s="96">
        <f>申請者!$I$24</f>
        <v>0</v>
      </c>
      <c r="Z5" s="96">
        <f>申請者!$W$24</f>
        <v>0</v>
      </c>
      <c r="AA5" s="96">
        <f>申請者!$I$25</f>
        <v>0</v>
      </c>
      <c r="AB5" s="96">
        <f>申請者!$W$25</f>
        <v>0</v>
      </c>
      <c r="AC5" s="96">
        <f>申請者!$I$26</f>
        <v>0</v>
      </c>
      <c r="AD5" s="96" t="str">
        <f>申請者!A28</f>
        <v>担当選択</v>
      </c>
      <c r="AE5" s="96">
        <f>申請者!$I$27</f>
        <v>0</v>
      </c>
      <c r="AF5" s="96">
        <f>申請者!$I$28</f>
        <v>0</v>
      </c>
      <c r="AG5" s="96">
        <f>申請者!$I$29</f>
        <v>0</v>
      </c>
      <c r="AH5" s="96">
        <f>申請者!$W$29</f>
        <v>0</v>
      </c>
      <c r="AI5" s="96">
        <f>申請者!$I$30</f>
        <v>0</v>
      </c>
      <c r="AJ5" s="96">
        <f>申請者!$W$30</f>
        <v>0</v>
      </c>
      <c r="AK5" s="96">
        <f>申請者!$I$31</f>
        <v>0</v>
      </c>
      <c r="AL5" s="96">
        <f>申請者!$I$32</f>
        <v>0</v>
      </c>
      <c r="AM5" s="96">
        <f>申請者!$I$33</f>
        <v>0</v>
      </c>
      <c r="AN5" s="96">
        <f>申請者!$I$34</f>
        <v>0</v>
      </c>
      <c r="AO5" s="96">
        <f>申請者!$W$34</f>
        <v>0</v>
      </c>
      <c r="AP5" s="96">
        <f>申請者!$I$35</f>
        <v>0</v>
      </c>
      <c r="AQ5" s="96">
        <f>申請者!$W$35</f>
        <v>0</v>
      </c>
      <c r="AR5" s="96">
        <f>申請者!$I$36</f>
        <v>0</v>
      </c>
      <c r="AS5" s="96">
        <f>申請者!$I$37</f>
        <v>0</v>
      </c>
      <c r="AT5" s="96">
        <f>申請者!$I$38</f>
        <v>0</v>
      </c>
      <c r="AU5" s="96">
        <f>申請者!$I$39</f>
        <v>0</v>
      </c>
      <c r="AV5" s="96">
        <f>申請者!$W$39</f>
        <v>0</v>
      </c>
      <c r="AW5" s="96">
        <f>申請者!$I$40</f>
        <v>0</v>
      </c>
      <c r="AX5" s="96">
        <f>申請者!$W$40</f>
        <v>0</v>
      </c>
      <c r="AY5" s="96">
        <f>申請者!$I$41</f>
        <v>0</v>
      </c>
      <c r="AZ5" s="96">
        <f>申請者!$I$42</f>
        <v>0</v>
      </c>
      <c r="BA5" s="96">
        <f>申請者!$I$43</f>
        <v>0</v>
      </c>
      <c r="BB5" s="96">
        <f>申請者!$I$44</f>
        <v>0</v>
      </c>
      <c r="BC5" s="96">
        <f>申請者!$W$44</f>
        <v>0</v>
      </c>
      <c r="BD5" s="96">
        <f>申請者!$I$45</f>
        <v>0</v>
      </c>
      <c r="BE5" s="96">
        <f>申請者!$W$45</f>
        <v>0</v>
      </c>
      <c r="BF5" s="96">
        <f>申請者!$I$46</f>
        <v>0</v>
      </c>
      <c r="BG5" s="96" t="str">
        <f>国際会議情報!$E$13</f>
        <v>選択</v>
      </c>
      <c r="BH5" s="96" t="str">
        <f>国際会議情報!$W$13</f>
        <v>選択</v>
      </c>
      <c r="BI5" s="96">
        <f>国際会議情報!$E$14</f>
        <v>0</v>
      </c>
      <c r="BJ5" s="96">
        <f>国際会議情報!$M$14</f>
        <v>0</v>
      </c>
      <c r="BK5" s="96" t="str">
        <f>国際会議情報!$Z$14</f>
        <v>選択</v>
      </c>
      <c r="BL5" s="96">
        <f>国際会議情報!$I$15</f>
        <v>0</v>
      </c>
      <c r="BM5" s="96">
        <f>国際会議情報!$I$16</f>
        <v>0</v>
      </c>
      <c r="BN5" s="96">
        <f>国際会議情報!$I$17</f>
        <v>0</v>
      </c>
      <c r="BO5" s="96">
        <f>国際会議情報!$I$18</f>
        <v>0</v>
      </c>
      <c r="BP5" s="96">
        <f>国際会議情報!$I$19</f>
        <v>0</v>
      </c>
      <c r="BQ5" s="96" t="str">
        <f>国際会議情報!$I$20</f>
        <v>選択</v>
      </c>
      <c r="BR5" s="96">
        <f>国際会議情報!$M$20</f>
        <v>0</v>
      </c>
      <c r="BS5" s="96" t="str">
        <f>国際会議情報!$I$23</f>
        <v>選択</v>
      </c>
      <c r="BT5" s="96">
        <f>国際会議情報!$T$23</f>
        <v>0</v>
      </c>
      <c r="BU5" s="96">
        <f>国際会議情報!$W$23</f>
        <v>0</v>
      </c>
      <c r="BV5" s="96">
        <f>国際会議情報!$Z$23</f>
        <v>0</v>
      </c>
      <c r="BW5" s="96">
        <f>国際会議情報!$AC$23</f>
        <v>0</v>
      </c>
      <c r="BX5" s="96">
        <f>国際会議情報!$AF$23</f>
        <v>0</v>
      </c>
      <c r="BY5" s="96">
        <f>国際会議情報!$T$24</f>
        <v>0</v>
      </c>
      <c r="BZ5" s="96">
        <f>国際会議情報!$W$24</f>
        <v>0</v>
      </c>
      <c r="CA5" s="96">
        <f>国際会議情報!$Z$24</f>
        <v>0</v>
      </c>
      <c r="CB5" s="96">
        <f>国際会議情報!$AC$24</f>
        <v>0</v>
      </c>
      <c r="CC5" s="96">
        <f>国際会議情報!$AF$24</f>
        <v>0</v>
      </c>
      <c r="CD5" s="100">
        <f>国際会議情報!$E$28</f>
        <v>0</v>
      </c>
      <c r="CE5" s="96">
        <f>国際会議情報!$I$28</f>
        <v>0</v>
      </c>
      <c r="CF5" s="96">
        <f>国際会議情報!$E$29</f>
        <v>0</v>
      </c>
      <c r="CG5" s="96">
        <f>国際会議情報!$I$29</f>
        <v>0</v>
      </c>
      <c r="CH5" s="96">
        <f>国際会議情報!$V$26</f>
        <v>0</v>
      </c>
      <c r="CI5" s="96">
        <f>国際会議情報!$V$27</f>
        <v>0</v>
      </c>
      <c r="CJ5" s="98">
        <f>取組!$D$6</f>
        <v>0</v>
      </c>
      <c r="CK5" s="96">
        <f>取組!$D$9</f>
        <v>0</v>
      </c>
      <c r="CL5" s="96">
        <f>取組!$K$9</f>
        <v>0</v>
      </c>
      <c r="CM5" s="96">
        <f>取組!$R$9</f>
        <v>0</v>
      </c>
      <c r="CN5" s="96">
        <f>取組!$Y$9</f>
        <v>0</v>
      </c>
      <c r="CO5" s="96">
        <f>取組!$D$10</f>
        <v>0</v>
      </c>
      <c r="CP5" s="96">
        <f>取組!$K$10</f>
        <v>0</v>
      </c>
      <c r="CQ5" s="96">
        <f>取組!$R$10</f>
        <v>0</v>
      </c>
      <c r="CR5" s="96">
        <f>取組!$Y$10</f>
        <v>0</v>
      </c>
      <c r="CS5" s="96" t="str">
        <f>国際会議情報!E48</f>
        <v>一次募集への応募の有無選択</v>
      </c>
      <c r="CT5" s="96" t="str">
        <f>国際会議情報!V48</f>
        <v>選択不要</v>
      </c>
      <c r="CU5" s="96" t="str">
        <f>国際会議情報!E49</f>
        <v>選択不要</v>
      </c>
      <c r="CV5" s="96">
        <f>IFERROR(VLOOKUP("主体",$CV$9:$DC$12,1,FALSE),0)</f>
        <v>0</v>
      </c>
      <c r="CW5" s="96">
        <f>IFERROR(VLOOKUP("主体",$CV$9:$DC$12,2,FALSE),0)</f>
        <v>0</v>
      </c>
      <c r="CX5" s="96">
        <f>IFERROR(VLOOKUP("主体",$CV$9:$DC$12,3,FALSE),0)</f>
        <v>0</v>
      </c>
      <c r="CY5" s="96">
        <f>IFERROR(VLOOKUP("主体",$CV$9:$DC$12,4,FALSE),0)</f>
        <v>0</v>
      </c>
      <c r="CZ5" s="96" t="e">
        <f>VLOOKUP("主体",$CV$9:$DC$12,5,FALSE)</f>
        <v>#N/A</v>
      </c>
      <c r="DA5" s="96" t="e">
        <f>VLOOKUP("主体",$CV$9:$DC$12,6,FALSE)</f>
        <v>#N/A</v>
      </c>
      <c r="DB5" s="96" t="e">
        <f>VLOOKUP("主体",$CV$9:$DC$12,7,FALSE)</f>
        <v>#N/A</v>
      </c>
      <c r="DC5" s="96" t="e">
        <f>VLOOKUP("主体",$CV$9:$DC$12,8,FALSE)</f>
        <v>#N/A</v>
      </c>
      <c r="DD5" s="96" t="e">
        <f>VLOOKUP("精算担当",$CV$9:$DC$12,1,FALSE)</f>
        <v>#N/A</v>
      </c>
      <c r="DE5" s="96">
        <f>IFERROR(VLOOKUP("精算担当",$CV$9:$DC$12,2,FALSE),0)</f>
        <v>0</v>
      </c>
      <c r="DF5" s="96" t="e">
        <f>VLOOKUP("精算担当",$CV$9:$DC$12,3,FALSE)</f>
        <v>#N/A</v>
      </c>
      <c r="DG5" s="96" t="e">
        <f>VLOOKUP("精算担当",$CV$9:$DC$12,4,FALSE)</f>
        <v>#N/A</v>
      </c>
      <c r="DH5" s="96" t="e">
        <f>VLOOKUP("精算担当",$CV$9:$DC$12,5,FALSE)</f>
        <v>#N/A</v>
      </c>
      <c r="DI5" s="96" t="e">
        <f>VLOOKUP("精算担当",$CV$9:$DC$12,6,FALSE)</f>
        <v>#N/A</v>
      </c>
      <c r="DJ5" s="96" t="e">
        <f>VLOOKUP("精算担当",$CV$9:$DC$12,7,FALSE)</f>
        <v>#N/A</v>
      </c>
      <c r="DK5" s="96" t="e">
        <f>VLOOKUP("精算担当",$CV$9:$DC$12,8,FALSE)</f>
        <v>#N/A</v>
      </c>
    </row>
    <row r="6" spans="1:115">
      <c r="CV6" t="e">
        <f>VLOOKUP("主体+精算担当",$CV$9:$DC$12,1,FALSE)</f>
        <v>#N/A</v>
      </c>
      <c r="CW6">
        <f>IFERROR(VLOOKUP("主体+精算担当",$CV$9:$DC$12,2,FALSE),0)</f>
        <v>0</v>
      </c>
      <c r="CX6" t="e">
        <f>VLOOKUP("主体+精算担当",$CV$9:$DC$12,3,FALSE)</f>
        <v>#N/A</v>
      </c>
      <c r="CY6" t="e">
        <f>VLOOKUP("主体+精算担当",$CV$9:$DC$12,4,FALSE)</f>
        <v>#N/A</v>
      </c>
      <c r="CZ6" t="e">
        <f>VLOOKUP("主体+精算担当",$CV$9:$DC$12,5,FALSE)</f>
        <v>#N/A</v>
      </c>
      <c r="DA6" t="e">
        <f>VLOOKUP("主体+精算担当",$CV$9:$DC$12,6,FALSE)</f>
        <v>#N/A</v>
      </c>
      <c r="DB6" t="e">
        <f>VLOOKUP("主体+精算担当",$CV$9:$DC$12,7,FALSE)</f>
        <v>#N/A</v>
      </c>
      <c r="DC6" t="e">
        <f>VLOOKUP("主体+精算担当",$CV$9:$DC$12,8,FALSE)</f>
        <v>#N/A</v>
      </c>
    </row>
    <row r="9" spans="1:115">
      <c r="CV9" s="96" t="str">
        <f t="shared" ref="CV9:DC9" si="0">F5</f>
        <v>担当選択</v>
      </c>
      <c r="CW9" s="96">
        <f t="shared" si="0"/>
        <v>0</v>
      </c>
      <c r="CX9" s="96">
        <f t="shared" si="0"/>
        <v>0</v>
      </c>
      <c r="CY9" s="96">
        <f t="shared" si="0"/>
        <v>0</v>
      </c>
      <c r="CZ9" s="96">
        <f t="shared" si="0"/>
        <v>0</v>
      </c>
      <c r="DA9" s="96">
        <f t="shared" si="0"/>
        <v>0</v>
      </c>
      <c r="DB9" s="96">
        <f t="shared" si="0"/>
        <v>0</v>
      </c>
      <c r="DC9" s="96">
        <f t="shared" si="0"/>
        <v>0</v>
      </c>
    </row>
    <row r="10" spans="1:115">
      <c r="CV10" s="96" t="str">
        <f t="shared" ref="CV10:DC10" si="1">N5</f>
        <v>担当選択</v>
      </c>
      <c r="CW10" s="96">
        <f t="shared" si="1"/>
        <v>0</v>
      </c>
      <c r="CX10" s="96">
        <f t="shared" si="1"/>
        <v>0</v>
      </c>
      <c r="CY10" s="96">
        <f t="shared" si="1"/>
        <v>0</v>
      </c>
      <c r="CZ10" s="96">
        <f t="shared" si="1"/>
        <v>0</v>
      </c>
      <c r="DA10" s="96">
        <f t="shared" si="1"/>
        <v>0</v>
      </c>
      <c r="DB10" s="96">
        <f t="shared" si="1"/>
        <v>0</v>
      </c>
      <c r="DC10" s="96">
        <f t="shared" si="1"/>
        <v>0</v>
      </c>
    </row>
    <row r="11" spans="1:115">
      <c r="CV11" s="96" t="str">
        <f t="shared" ref="CV11:DC11" si="2">V5</f>
        <v>担当選択</v>
      </c>
      <c r="CW11" s="96">
        <f t="shared" si="2"/>
        <v>0</v>
      </c>
      <c r="CX11" s="96">
        <f t="shared" si="2"/>
        <v>0</v>
      </c>
      <c r="CY11" s="96">
        <f t="shared" si="2"/>
        <v>0</v>
      </c>
      <c r="CZ11" s="96">
        <f t="shared" si="2"/>
        <v>0</v>
      </c>
      <c r="DA11" s="96">
        <f t="shared" si="2"/>
        <v>0</v>
      </c>
      <c r="DB11" s="96">
        <f t="shared" si="2"/>
        <v>0</v>
      </c>
      <c r="DC11" s="96">
        <f t="shared" si="2"/>
        <v>0</v>
      </c>
    </row>
    <row r="12" spans="1:115">
      <c r="CV12" s="96" t="str">
        <f t="shared" ref="CV12:DC12" si="3">AD5</f>
        <v>担当選択</v>
      </c>
      <c r="CW12" s="96">
        <f t="shared" si="3"/>
        <v>0</v>
      </c>
      <c r="CX12" s="96">
        <f t="shared" si="3"/>
        <v>0</v>
      </c>
      <c r="CY12" s="96">
        <f t="shared" si="3"/>
        <v>0</v>
      </c>
      <c r="CZ12" s="96">
        <f t="shared" si="3"/>
        <v>0</v>
      </c>
      <c r="DA12" s="96">
        <f t="shared" si="3"/>
        <v>0</v>
      </c>
      <c r="DB12" s="96">
        <f t="shared" si="3"/>
        <v>0</v>
      </c>
      <c r="DC12" s="96">
        <f t="shared" si="3"/>
        <v>0</v>
      </c>
    </row>
  </sheetData>
  <mergeCells count="23">
    <mergeCell ref="W3:AC3"/>
    <mergeCell ref="AL3:AR3"/>
    <mergeCell ref="AS3:AY3"/>
    <mergeCell ref="E2:K2"/>
    <mergeCell ref="A3:A4"/>
    <mergeCell ref="B3:B4"/>
    <mergeCell ref="C3:E3"/>
    <mergeCell ref="DD3:DK3"/>
    <mergeCell ref="CS3:CU4"/>
    <mergeCell ref="F3:M3"/>
    <mergeCell ref="N3:U3"/>
    <mergeCell ref="AD3:AK3"/>
    <mergeCell ref="CV3:DC3"/>
    <mergeCell ref="BT3:BX3"/>
    <mergeCell ref="BY3:CC3"/>
    <mergeCell ref="CD3:CI3"/>
    <mergeCell ref="CJ3:CJ4"/>
    <mergeCell ref="CK3:CR4"/>
    <mergeCell ref="AZ3:BH3"/>
    <mergeCell ref="BI3:BK3"/>
    <mergeCell ref="BL3:BM3"/>
    <mergeCell ref="BN3:BP3"/>
    <mergeCell ref="BQ3:BR3"/>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申請にあたって</vt:lpstr>
      <vt:lpstr>申請者</vt:lpstr>
      <vt:lpstr>国際会議情報</vt:lpstr>
      <vt:lpstr>取組</vt:lpstr>
      <vt:lpstr>経費</vt:lpstr>
      <vt:lpstr>確認シート</vt:lpstr>
      <vt:lpstr>Sheet2</vt:lpstr>
      <vt:lpstr>確認シート!Print_Area</vt:lpstr>
      <vt:lpstr>経費!Print_Area</vt:lpstr>
      <vt:lpstr>国際会議情報!Print_Area</vt:lpstr>
      <vt:lpstr>取組!Print_Area</vt:lpstr>
      <vt:lpstr>申請にあたって!Print_Area</vt:lpstr>
      <vt:lpstr>申請者!Print_Area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ㅤ</dc:creator>
  <cp:lastModifiedBy>伊藤 剛至</cp:lastModifiedBy>
  <cp:lastPrinted>2024-04-04T09:42:49Z</cp:lastPrinted>
  <dcterms:created xsi:type="dcterms:W3CDTF">2023-11-16T02:51:39Z</dcterms:created>
  <dcterms:modified xsi:type="dcterms:W3CDTF">2024-04-04T10:03:49Z</dcterms:modified>
</cp:coreProperties>
</file>