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B3B495F2-AFF3-4D16-A1E8-97579477C1C9}" xr6:coauthVersionLast="47" xr6:coauthVersionMax="47" xr10:uidLastSave="{00000000-0000-0000-0000-000000000000}"/>
  <bookViews>
    <workbookView xWindow="-108" yWindow="-108" windowWidth="23256" windowHeight="12576" xr2:uid="{5D54B6C0-2DDE-43EC-A871-25ACD7CC67AA}"/>
  </bookViews>
  <sheets>
    <sheet name="【様式1-1】事業計画書" sheetId="2" r:id="rId1"/>
    <sheet name="【様式1-2】事業体制図" sheetId="8" r:id="rId2"/>
    <sheet name="【様式2】支出計画書 " sheetId="4" r:id="rId3"/>
    <sheet name="【様式3】事業実施スケジュール" sheetId="10" r:id="rId4"/>
    <sheet name="【様式５】連携先の同意書" sheetId="9" r:id="rId5"/>
    <sheet name="【非表示】計算・リスト" sheetId="7" state="hidden" r:id="rId6"/>
  </sheets>
  <definedNames>
    <definedName name="①体験商品造成費">【非表示】計算・リスト!$B$3:$B$10</definedName>
    <definedName name="②備品購入・設備導入費">【非表示】計算・リスト!$C$3:$C$6</definedName>
    <definedName name="③プロモーション費">【非表示】計算・リスト!$D$3:$D$6</definedName>
    <definedName name="AS2DocOpenMode" hidden="1">"AS2DocumentEdit"</definedName>
    <definedName name="_xlnm.Print_Area" localSheetId="0">'【様式1-1】事業計画書'!$A$1:$P$89</definedName>
    <definedName name="_xlnm.Print_Area" localSheetId="1">'【様式1-2】事業体制図'!$A$1:$AG$26</definedName>
    <definedName name="_xlnm.Print_Area" localSheetId="2">'【様式2】支出計画書 '!$A$1:$X$216</definedName>
    <definedName name="_xlnm.Print_Area" localSheetId="3">【様式3】事業実施スケジュール!$A$1:$AM$41</definedName>
    <definedName name="_xlnm.Print_Area" localSheetId="4">【様式５】連携先の同意書!$A$7:$J$42</definedName>
    <definedName name="取組分類">【非表示】計算・リスト!$B$2:$D$2</definedName>
    <definedName name="地域区分">【非表示】計算・リスト!$J$14:$J$25</definedName>
    <definedName name="都道府県">【非表示】計算・リスト!$H$2:$H$48</definedName>
    <definedName name="法人格">【非表示】計算・リスト!$J$2:$J$5</definedName>
    <definedName name="法人格_連携先">【非表示】計算・リスト!$J$8:$J$11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7" l="1"/>
  <c r="E33" i="7"/>
  <c r="D42" i="7"/>
  <c r="D41" i="7"/>
  <c r="E44" i="7"/>
  <c r="D39" i="7"/>
  <c r="C34" i="7"/>
  <c r="C36" i="7"/>
  <c r="C37" i="7"/>
  <c r="C39" i="7"/>
  <c r="C40" i="7"/>
  <c r="D8" i="10" l="1"/>
  <c r="D7" i="10"/>
  <c r="B7" i="8" l="1"/>
  <c r="B6" i="8"/>
  <c r="L6" i="4" l="1"/>
  <c r="T20" i="4"/>
  <c r="J20" i="4"/>
  <c r="C3" i="4" l="1"/>
  <c r="F40" i="7" l="1"/>
  <c r="F37" i="7"/>
  <c r="F36" i="7"/>
  <c r="F41" i="7" l="1"/>
  <c r="C4" i="4"/>
  <c r="M179" i="4" l="1"/>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E34" i="7" s="1"/>
  <c r="F34" i="7" s="1"/>
  <c r="T23" i="4"/>
  <c r="D43" i="7" s="1"/>
  <c r="T22" i="4"/>
  <c r="C38" i="7" s="1"/>
  <c r="Z4" i="4"/>
  <c r="AA4" i="4" s="1"/>
  <c r="L14" i="4" l="1"/>
  <c r="C177" i="4" s="1"/>
  <c r="C35" i="7"/>
  <c r="F35" i="7" s="1"/>
  <c r="F42" i="7"/>
  <c r="C33" i="7"/>
  <c r="F38" i="7"/>
  <c r="F44" i="7"/>
  <c r="F39" i="7"/>
  <c r="L9" i="4"/>
  <c r="L8" i="4"/>
  <c r="L13" i="4"/>
  <c r="L7" i="4"/>
  <c r="L16" i="4"/>
  <c r="D45" i="7" l="1"/>
  <c r="D46" i="7" s="1"/>
  <c r="E45" i="7"/>
  <c r="F43" i="7"/>
  <c r="C16" i="7"/>
  <c r="C17" i="7" s="1"/>
  <c r="C18" i="7" s="1"/>
  <c r="C19" i="7" s="1"/>
  <c r="C20" i="7" s="1"/>
  <c r="L15" i="4" s="1"/>
  <c r="P6" i="2" s="1"/>
  <c r="N6" i="2"/>
  <c r="C45" i="7"/>
  <c r="F33" i="7"/>
  <c r="T8" i="4"/>
  <c r="T7" i="4"/>
  <c r="T9" i="4"/>
  <c r="K81" i="2" l="1"/>
  <c r="E46" i="7"/>
  <c r="C46" i="7"/>
  <c r="T10" i="4"/>
  <c r="F45" i="7"/>
  <c r="O81" i="2" l="1"/>
  <c r="M81" i="2"/>
  <c r="C176" i="4"/>
  <c r="L10" i="4" s="1"/>
  <c r="C175" i="4" l="1"/>
  <c r="C17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0" authorId="0" shapeId="0" xr:uid="{A3EB0374-D47E-4736-A4A4-326A53AA6C4D}">
      <text>
        <r>
          <rPr>
            <sz val="12"/>
            <color indexed="81"/>
            <rFont val="游ゴシック"/>
            <family val="3"/>
            <charset val="128"/>
          </rPr>
          <t>個、ダース、人、
時間、日、月など任意に入力してください</t>
        </r>
      </text>
    </comment>
    <comment ref="R20" authorId="0" shapeId="0" xr:uid="{BC8B0217-31C7-422E-B1F3-577568908E24}">
      <text>
        <r>
          <rPr>
            <sz val="12"/>
            <color indexed="81"/>
            <rFont val="游ゴシック"/>
            <family val="3"/>
            <charset val="128"/>
          </rPr>
          <t>個、ダース、人、
時間、日、月など任意に入力してください</t>
        </r>
      </text>
    </comment>
  </commentList>
</comments>
</file>

<file path=xl/sharedStrings.xml><?xml version="1.0" encoding="utf-8"?>
<sst xmlns="http://schemas.openxmlformats.org/spreadsheetml/2006/main" count="1241" uniqueCount="389">
  <si>
    <t>【様式1ｰ2】</t>
    <rPh sb="1" eb="3">
      <t>ヨウシキ</t>
    </rPh>
    <phoneticPr fontId="6"/>
  </si>
  <si>
    <t>事業実施主体名</t>
    <rPh sb="0" eb="2">
      <t>ジギョウ</t>
    </rPh>
    <rPh sb="2" eb="4">
      <t>ジッシ</t>
    </rPh>
    <rPh sb="4" eb="7">
      <t>シュタイメイ</t>
    </rPh>
    <phoneticPr fontId="9"/>
  </si>
  <si>
    <t>←様式1-1の入力を自動反映</t>
    <rPh sb="1" eb="3">
      <t>ヨウシキ</t>
    </rPh>
    <rPh sb="7" eb="9">
      <t>ニュウリョク</t>
    </rPh>
    <rPh sb="10" eb="12">
      <t>ジドウ</t>
    </rPh>
    <rPh sb="12" eb="14">
      <t>ハンエイ</t>
    </rPh>
    <phoneticPr fontId="9"/>
  </si>
  <si>
    <t>事業名</t>
  </si>
  <si>
    <t>実施体制図</t>
    <rPh sb="0" eb="2">
      <t>ジッシ</t>
    </rPh>
    <rPh sb="2" eb="5">
      <t>タイセイズ</t>
    </rPh>
    <phoneticPr fontId="9"/>
  </si>
  <si>
    <t>※委託先が決定していない場合は、見積先を記載すること</t>
    <rPh sb="1" eb="4">
      <t>イタクサキ</t>
    </rPh>
    <rPh sb="5" eb="7">
      <t>ケッテイ</t>
    </rPh>
    <rPh sb="12" eb="14">
      <t>バアイ</t>
    </rPh>
    <rPh sb="16" eb="18">
      <t>ミツモリ</t>
    </rPh>
    <rPh sb="18" eb="19">
      <t>サキ</t>
    </rPh>
    <rPh sb="20" eb="22">
      <t>キサイ</t>
    </rPh>
    <phoneticPr fontId="9"/>
  </si>
  <si>
    <t>【様式1ｰ1】</t>
    <rPh sb="1" eb="3">
      <t>ヨウシキ</t>
    </rPh>
    <phoneticPr fontId="6"/>
  </si>
  <si>
    <t>①実施体制</t>
    <rPh sb="1" eb="3">
      <t>ジッシ</t>
    </rPh>
    <rPh sb="3" eb="5">
      <t>タイセイ</t>
    </rPh>
    <phoneticPr fontId="6"/>
  </si>
  <si>
    <t>事業実施個所</t>
    <rPh sb="0" eb="6">
      <t>ジギョウジッシカショ</t>
    </rPh>
    <phoneticPr fontId="9"/>
  </si>
  <si>
    <t>市区町村</t>
    <rPh sb="0" eb="4">
      <t>シクチョウソン</t>
    </rPh>
    <phoneticPr fontId="9"/>
  </si>
  <si>
    <t>実施主体</t>
    <rPh sb="0" eb="2">
      <t>ジッシ</t>
    </rPh>
    <rPh sb="2" eb="4">
      <t>シュタイ</t>
    </rPh>
    <phoneticPr fontId="18"/>
  </si>
  <si>
    <t>代表者</t>
    <rPh sb="0" eb="3">
      <t>ダイヒョウシャ</t>
    </rPh>
    <phoneticPr fontId="9"/>
  </si>
  <si>
    <t>役職</t>
    <rPh sb="0" eb="2">
      <t>ヤクショク</t>
    </rPh>
    <phoneticPr fontId="9"/>
  </si>
  <si>
    <t>氏名</t>
    <rPh sb="0" eb="2">
      <t>シメイ</t>
    </rPh>
    <phoneticPr fontId="9"/>
  </si>
  <si>
    <t>住所</t>
    <rPh sb="0" eb="2">
      <t>ジュウショ</t>
    </rPh>
    <phoneticPr fontId="9"/>
  </si>
  <si>
    <t>〒</t>
    <phoneticPr fontId="9"/>
  </si>
  <si>
    <t>担当部局</t>
    <rPh sb="0" eb="2">
      <t>タントウ</t>
    </rPh>
    <rPh sb="2" eb="4">
      <t>ブキョク</t>
    </rPh>
    <phoneticPr fontId="9"/>
  </si>
  <si>
    <t>部局名</t>
    <rPh sb="0" eb="3">
      <t>ブキョクメイ</t>
    </rPh>
    <phoneticPr fontId="9"/>
  </si>
  <si>
    <t>電話番号</t>
    <rPh sb="0" eb="4">
      <t>デンワバンゴウ</t>
    </rPh>
    <phoneticPr fontId="9"/>
  </si>
  <si>
    <t>e-mail</t>
    <phoneticPr fontId="9"/>
  </si>
  <si>
    <t>連携先</t>
    <rPh sb="0" eb="2">
      <t>レンケイ</t>
    </rPh>
    <rPh sb="2" eb="3">
      <t>サキ</t>
    </rPh>
    <phoneticPr fontId="9"/>
  </si>
  <si>
    <t>担当部署及び氏名</t>
    <rPh sb="0" eb="4">
      <t>タントウブショ</t>
    </rPh>
    <rPh sb="4" eb="5">
      <t>オヨ</t>
    </rPh>
    <rPh sb="6" eb="8">
      <t>シメイ</t>
    </rPh>
    <phoneticPr fontId="9"/>
  </si>
  <si>
    <t>電話番号
市外局番からハイフン無し</t>
    <rPh sb="0" eb="4">
      <t>デンワバンゴウ</t>
    </rPh>
    <rPh sb="5" eb="9">
      <t>シガイキョクバン</t>
    </rPh>
    <rPh sb="15" eb="16">
      <t>ナ</t>
    </rPh>
    <phoneticPr fontId="9"/>
  </si>
  <si>
    <t>役割</t>
    <rPh sb="0" eb="2">
      <t>ヤクワリ</t>
    </rPh>
    <phoneticPr fontId="9"/>
  </si>
  <si>
    <t>連携先①</t>
    <rPh sb="0" eb="2">
      <t>レンケイ</t>
    </rPh>
    <rPh sb="2" eb="3">
      <t>サキ</t>
    </rPh>
    <phoneticPr fontId="9"/>
  </si>
  <si>
    <t>連携先②</t>
    <rPh sb="0" eb="3">
      <t>レンケイサキ</t>
    </rPh>
    <phoneticPr fontId="9"/>
  </si>
  <si>
    <t>連携先③</t>
    <rPh sb="0" eb="3">
      <t>レンケイサキ</t>
    </rPh>
    <phoneticPr fontId="9"/>
  </si>
  <si>
    <t>連携先④</t>
    <rPh sb="0" eb="3">
      <t>レンケイサキ</t>
    </rPh>
    <phoneticPr fontId="9"/>
  </si>
  <si>
    <t>連携先⑤</t>
    <rPh sb="0" eb="3">
      <t>レンケイサキ</t>
    </rPh>
    <phoneticPr fontId="9"/>
  </si>
  <si>
    <t>該当に✔</t>
    <rPh sb="0" eb="2">
      <t>ガイトウ</t>
    </rPh>
    <phoneticPr fontId="9"/>
  </si>
  <si>
    <t>販売等の開始時期</t>
    <rPh sb="0" eb="2">
      <t>ハンバイ</t>
    </rPh>
    <rPh sb="2" eb="3">
      <t>トウ</t>
    </rPh>
    <rPh sb="4" eb="6">
      <t>カイシ</t>
    </rPh>
    <rPh sb="6" eb="8">
      <t>ジキ</t>
    </rPh>
    <phoneticPr fontId="9"/>
  </si>
  <si>
    <t>旅行業者（海外・国内）</t>
    <rPh sb="0" eb="4">
      <t>リョコウギョウシャ</t>
    </rPh>
    <rPh sb="5" eb="7">
      <t>カイガイ</t>
    </rPh>
    <rPh sb="8" eb="10">
      <t>コクナイ</t>
    </rPh>
    <phoneticPr fontId="9"/>
  </si>
  <si>
    <t>具体的な取組内容</t>
    <phoneticPr fontId="6"/>
  </si>
  <si>
    <t>市場</t>
    <rPh sb="0" eb="2">
      <t>シジョウ</t>
    </rPh>
    <phoneticPr fontId="9"/>
  </si>
  <si>
    <t>具体的な国・地域及びターゲットの属性並びにその理由</t>
    <rPh sb="0" eb="3">
      <t>グタイテキ</t>
    </rPh>
    <rPh sb="4" eb="5">
      <t>クニ</t>
    </rPh>
    <rPh sb="6" eb="8">
      <t>チイキ</t>
    </rPh>
    <rPh sb="8" eb="9">
      <t>オヨ</t>
    </rPh>
    <rPh sb="16" eb="19">
      <t>ゾクセイナラ</t>
    </rPh>
    <rPh sb="23" eb="25">
      <t>リユウ</t>
    </rPh>
    <phoneticPr fontId="9"/>
  </si>
  <si>
    <t>東アジア</t>
    <rPh sb="0" eb="1">
      <t>ヒガシ</t>
    </rPh>
    <phoneticPr fontId="9"/>
  </si>
  <si>
    <t>東南アジア</t>
    <rPh sb="0" eb="2">
      <t>トウナン</t>
    </rPh>
    <phoneticPr fontId="9"/>
  </si>
  <si>
    <t>その他アジア・
オセアニア</t>
    <rPh sb="2" eb="3">
      <t>タ</t>
    </rPh>
    <phoneticPr fontId="9"/>
  </si>
  <si>
    <t>中東</t>
    <rPh sb="0" eb="2">
      <t>チュウトウ</t>
    </rPh>
    <phoneticPr fontId="9"/>
  </si>
  <si>
    <t>北米</t>
    <rPh sb="0" eb="2">
      <t>ホクベイ</t>
    </rPh>
    <phoneticPr fontId="9"/>
  </si>
  <si>
    <t>欧州</t>
    <rPh sb="0" eb="2">
      <t>オウシュウ</t>
    </rPh>
    <phoneticPr fontId="9"/>
  </si>
  <si>
    <t>【様式２】</t>
    <rPh sb="1" eb="3">
      <t>ヨウシキ</t>
    </rPh>
    <phoneticPr fontId="9"/>
  </si>
  <si>
    <t>事業実施主体名</t>
    <rPh sb="0" eb="7">
      <t>ジギョウジッシシュタイメイ</t>
    </rPh>
    <phoneticPr fontId="4"/>
  </si>
  <si>
    <t>事業者区分</t>
    <rPh sb="0" eb="3">
      <t>ジギョウシャ</t>
    </rPh>
    <rPh sb="3" eb="5">
      <t>クブン</t>
    </rPh>
    <phoneticPr fontId="9"/>
  </si>
  <si>
    <t>課税事業者</t>
  </si>
  <si>
    <t>事業名</t>
    <rPh sb="0" eb="3">
      <t>ジギョウメイ</t>
    </rPh>
    <phoneticPr fontId="4"/>
  </si>
  <si>
    <t>課税事業者/
非課税事業者等</t>
    <rPh sb="7" eb="13">
      <t>ヒカゼイジギョウシャ</t>
    </rPh>
    <rPh sb="13" eb="14">
      <t>トウ</t>
    </rPh>
    <phoneticPr fontId="9"/>
  </si>
  <si>
    <t>入力の注意点</t>
    <phoneticPr fontId="31"/>
  </si>
  <si>
    <t>取組分類</t>
    <rPh sb="0" eb="4">
      <t>トリクミブンルイ</t>
    </rPh>
    <phoneticPr fontId="31"/>
  </si>
  <si>
    <t>②備品購入・設備導入費</t>
    <phoneticPr fontId="9"/>
  </si>
  <si>
    <t>円</t>
    <rPh sb="0" eb="1">
      <t xml:space="preserve">エン </t>
    </rPh>
    <phoneticPr fontId="31"/>
  </si>
  <si>
    <t>謝金</t>
    <rPh sb="0" eb="2">
      <t>シャキン</t>
    </rPh>
    <phoneticPr fontId="9"/>
  </si>
  <si>
    <t>備品費</t>
    <rPh sb="0" eb="3">
      <t>ビヒンヒ</t>
    </rPh>
    <phoneticPr fontId="9"/>
  </si>
  <si>
    <t>広告宣伝費</t>
    <rPh sb="0" eb="5">
      <t>コウコクセンデンヒ</t>
    </rPh>
    <phoneticPr fontId="9"/>
  </si>
  <si>
    <t>消耗品費</t>
    <rPh sb="0" eb="4">
      <t>ショウモウヒンヒ</t>
    </rPh>
    <phoneticPr fontId="9"/>
  </si>
  <si>
    <t>②備品購入・設備導入費</t>
    <rPh sb="1" eb="3">
      <t>ビヒン</t>
    </rPh>
    <rPh sb="3" eb="5">
      <t>コウニュウ</t>
    </rPh>
    <rPh sb="6" eb="8">
      <t>セツビ</t>
    </rPh>
    <rPh sb="8" eb="10">
      <t>ドウニュウ</t>
    </rPh>
    <rPh sb="10" eb="11">
      <t>ヒ</t>
    </rPh>
    <phoneticPr fontId="31"/>
  </si>
  <si>
    <t>旅費</t>
    <rPh sb="0" eb="2">
      <t>リョヒ</t>
    </rPh>
    <phoneticPr fontId="9"/>
  </si>
  <si>
    <t>借料・損料・使用料</t>
    <rPh sb="0" eb="2">
      <t>シャクリョウ</t>
    </rPh>
    <rPh sb="3" eb="5">
      <t>ソンリョウ</t>
    </rPh>
    <rPh sb="6" eb="9">
      <t>シヨウリョウ</t>
    </rPh>
    <phoneticPr fontId="9"/>
  </si>
  <si>
    <t>雑役務費</t>
    <rPh sb="0" eb="4">
      <t>ザツエキムヒ</t>
    </rPh>
    <phoneticPr fontId="9"/>
  </si>
  <si>
    <t>合計</t>
    <rPh sb="0" eb="2">
      <t xml:space="preserve">ゴウケイ </t>
    </rPh>
    <phoneticPr fontId="31"/>
  </si>
  <si>
    <t>委託費</t>
    <rPh sb="0" eb="3">
      <t>イタクヒ</t>
    </rPh>
    <phoneticPr fontId="9"/>
  </si>
  <si>
    <t>支出内訳</t>
    <rPh sb="0" eb="2">
      <t>シシュツ</t>
    </rPh>
    <rPh sb="2" eb="4">
      <t>ウチワケ</t>
    </rPh>
    <phoneticPr fontId="9"/>
  </si>
  <si>
    <t>工事請負費</t>
    <rPh sb="0" eb="5">
      <t>コウジウケオイヒ</t>
    </rPh>
    <phoneticPr fontId="9"/>
  </si>
  <si>
    <t>円</t>
    <rPh sb="0" eb="1">
      <t>エン</t>
    </rPh>
    <phoneticPr fontId="31"/>
  </si>
  <si>
    <t>定額</t>
    <rPh sb="0" eb="2">
      <t>テイガク</t>
    </rPh>
    <phoneticPr fontId="9"/>
  </si>
  <si>
    <t>支出内訳計</t>
    <rPh sb="0" eb="2">
      <t>シシュツ</t>
    </rPh>
    <rPh sb="2" eb="4">
      <t>ウチワケ</t>
    </rPh>
    <rPh sb="4" eb="5">
      <t>ケイ</t>
    </rPh>
    <phoneticPr fontId="9"/>
  </si>
  <si>
    <t>上限</t>
    <rPh sb="0" eb="2">
      <t>ジョウゲン</t>
    </rPh>
    <phoneticPr fontId="9"/>
  </si>
  <si>
    <t>支出内訳</t>
    <rPh sb="0" eb="2">
      <t>シシュツ</t>
    </rPh>
    <rPh sb="2" eb="4">
      <t>ウチワケ</t>
    </rPh>
    <phoneticPr fontId="4"/>
  </si>
  <si>
    <t>支援希望額</t>
    <rPh sb="0" eb="4">
      <t>シエンキボウ</t>
    </rPh>
    <rPh sb="4" eb="5">
      <t>ガク</t>
    </rPh>
    <phoneticPr fontId="9"/>
  </si>
  <si>
    <t>経費
番号</t>
    <rPh sb="0" eb="2">
      <t>ケイヒ</t>
    </rPh>
    <rPh sb="3" eb="5">
      <t>バンゴウ</t>
    </rPh>
    <phoneticPr fontId="31"/>
  </si>
  <si>
    <t>取組分類</t>
    <rPh sb="0" eb="4">
      <t>トリクミブンルイ</t>
    </rPh>
    <phoneticPr fontId="4"/>
  </si>
  <si>
    <t>支払先</t>
    <rPh sb="0" eb="2">
      <t>シハラ</t>
    </rPh>
    <rPh sb="2" eb="3">
      <t>サキ</t>
    </rPh>
    <phoneticPr fontId="4"/>
  </si>
  <si>
    <t>支出内容</t>
    <rPh sb="0" eb="2">
      <t>シシュツ</t>
    </rPh>
    <rPh sb="2" eb="4">
      <t>ナイヨウ</t>
    </rPh>
    <phoneticPr fontId="4"/>
  </si>
  <si>
    <t>支払月</t>
    <rPh sb="0" eb="2">
      <t>シハラ</t>
    </rPh>
    <rPh sb="2" eb="3">
      <t>ツキ</t>
    </rPh>
    <phoneticPr fontId="4"/>
  </si>
  <si>
    <t>数量</t>
    <rPh sb="0" eb="2">
      <t>スウリョウ</t>
    </rPh>
    <phoneticPr fontId="9"/>
  </si>
  <si>
    <r>
      <t xml:space="preserve">単位
</t>
    </r>
    <r>
      <rPr>
        <sz val="9"/>
        <rFont val="BIZ UDPゴシック"/>
        <family val="3"/>
        <charset val="128"/>
      </rPr>
      <t>※個、時間、回など</t>
    </r>
    <rPh sb="0" eb="2">
      <t>タンイ</t>
    </rPh>
    <rPh sb="4" eb="5">
      <t>コ</t>
    </rPh>
    <rPh sb="6" eb="8">
      <t>ジカン</t>
    </rPh>
    <rPh sb="9" eb="10">
      <t>カイ</t>
    </rPh>
    <phoneticPr fontId="9"/>
  </si>
  <si>
    <t>数量</t>
    <rPh sb="0" eb="2">
      <t>スウリョウ</t>
    </rPh>
    <phoneticPr fontId="4"/>
  </si>
  <si>
    <t>定額以上1/2</t>
    <rPh sb="0" eb="2">
      <t>テイガク</t>
    </rPh>
    <rPh sb="2" eb="4">
      <t>イジョウ</t>
    </rPh>
    <phoneticPr fontId="9"/>
  </si>
  <si>
    <t>仮計算</t>
    <rPh sb="0" eb="3">
      <t>カリケイサン</t>
    </rPh>
    <phoneticPr fontId="9"/>
  </si>
  <si>
    <t>×</t>
  </si>
  <si>
    <t>=</t>
  </si>
  <si>
    <t>円</t>
  </si>
  <si>
    <t>支援額</t>
    <rPh sb="0" eb="3">
      <t>シエンガク</t>
    </rPh>
    <phoneticPr fontId="9"/>
  </si>
  <si>
    <t>下限判定後</t>
  </si>
  <si>
    <t>事業全体に要する経費調達計画</t>
    <rPh sb="0" eb="2">
      <t>ジギョウ</t>
    </rPh>
    <rPh sb="2" eb="4">
      <t>ゼンタイ</t>
    </rPh>
    <rPh sb="5" eb="6">
      <t>ヨウ</t>
    </rPh>
    <rPh sb="8" eb="10">
      <t>ケイヒ</t>
    </rPh>
    <rPh sb="10" eb="12">
      <t>チョウタツ</t>
    </rPh>
    <rPh sb="12" eb="14">
      <t>ケイカク</t>
    </rPh>
    <phoneticPr fontId="4"/>
  </si>
  <si>
    <t>区分</t>
    <rPh sb="0" eb="2">
      <t>クブン</t>
    </rPh>
    <phoneticPr fontId="4"/>
  </si>
  <si>
    <t>事業全体に要する経費（単位：円）</t>
    <rPh sb="0" eb="2">
      <t>ジギョウ</t>
    </rPh>
    <rPh sb="2" eb="4">
      <t>ゼンタイ</t>
    </rPh>
    <rPh sb="5" eb="6">
      <t>ヨウ</t>
    </rPh>
    <rPh sb="8" eb="10">
      <t>ケイヒ</t>
    </rPh>
    <rPh sb="11" eb="13">
      <t>タンイ</t>
    </rPh>
    <rPh sb="14" eb="15">
      <t>エン</t>
    </rPh>
    <phoneticPr fontId="4"/>
  </si>
  <si>
    <t>資金の調達先</t>
    <rPh sb="0" eb="2">
      <t>シキン</t>
    </rPh>
    <rPh sb="3" eb="6">
      <t>チョウタツサキ</t>
    </rPh>
    <phoneticPr fontId="4"/>
  </si>
  <si>
    <t>自己負担額（自己資金）</t>
    <rPh sb="0" eb="2">
      <t>ジコ</t>
    </rPh>
    <rPh sb="2" eb="4">
      <t>フタン</t>
    </rPh>
    <rPh sb="4" eb="5">
      <t>ガク</t>
    </rPh>
    <rPh sb="6" eb="8">
      <t>ジコ</t>
    </rPh>
    <rPh sb="8" eb="10">
      <t>シキン</t>
    </rPh>
    <phoneticPr fontId="4"/>
  </si>
  <si>
    <t>事業に要する経費(単位：円）</t>
    <rPh sb="0" eb="2">
      <t>ジギョウ</t>
    </rPh>
    <rPh sb="3" eb="4">
      <t>ヨウ</t>
    </rPh>
    <rPh sb="6" eb="8">
      <t>ケイヒ</t>
    </rPh>
    <rPh sb="9" eb="11">
      <t>タンイ</t>
    </rPh>
    <rPh sb="12" eb="13">
      <t>エン</t>
    </rPh>
    <phoneticPr fontId="4"/>
  </si>
  <si>
    <t>借入金</t>
    <rPh sb="0" eb="3">
      <t>カリイレキン</t>
    </rPh>
    <phoneticPr fontId="4"/>
  </si>
  <si>
    <t>その他</t>
    <rPh sb="2" eb="3">
      <t>タ</t>
    </rPh>
    <phoneticPr fontId="4"/>
  </si>
  <si>
    <t>協賛金、その他資金</t>
    <phoneticPr fontId="4"/>
  </si>
  <si>
    <t>合計額</t>
    <rPh sb="0" eb="3">
      <t>ゴウケイガク</t>
    </rPh>
    <phoneticPr fontId="4"/>
  </si>
  <si>
    <t>※補助金等は、事業完了後に事業実施主体から委託先等への支払い完了を確認後に支払われることと</t>
    <rPh sb="1" eb="4">
      <t>ホジョキン</t>
    </rPh>
    <rPh sb="4" eb="5">
      <t>ナド</t>
    </rPh>
    <rPh sb="7" eb="9">
      <t>ジギョウ</t>
    </rPh>
    <rPh sb="9" eb="12">
      <t>カンリョウゴ</t>
    </rPh>
    <rPh sb="13" eb="17">
      <t>ジギョウジッシ</t>
    </rPh>
    <rPh sb="17" eb="19">
      <t>シュタイ</t>
    </rPh>
    <rPh sb="21" eb="24">
      <t>イタクサキ</t>
    </rPh>
    <rPh sb="24" eb="25">
      <t>トウ</t>
    </rPh>
    <rPh sb="27" eb="29">
      <t>シハラ</t>
    </rPh>
    <rPh sb="30" eb="32">
      <t>カンリョウ</t>
    </rPh>
    <rPh sb="33" eb="35">
      <t>カクニン</t>
    </rPh>
    <rPh sb="35" eb="36">
      <t>ゴ</t>
    </rPh>
    <rPh sb="37" eb="39">
      <t>シハラ</t>
    </rPh>
    <phoneticPr fontId="9"/>
  </si>
  <si>
    <t>　なるため、本事業における資金計画について記載ください。</t>
    <rPh sb="6" eb="9">
      <t>ホンジギョウ</t>
    </rPh>
    <rPh sb="13" eb="17">
      <t>シキンケイカク</t>
    </rPh>
    <rPh sb="21" eb="23">
      <t>キサイ</t>
    </rPh>
    <phoneticPr fontId="9"/>
  </si>
  <si>
    <t>以下、事務局使用欄（確認用）</t>
    <rPh sb="0" eb="2">
      <t>イカ</t>
    </rPh>
    <rPh sb="3" eb="6">
      <t>ジムキョク</t>
    </rPh>
    <rPh sb="6" eb="9">
      <t>シヨウラン</t>
    </rPh>
    <rPh sb="10" eb="12">
      <t>カクニン</t>
    </rPh>
    <rPh sb="12" eb="13">
      <t>ヨウ</t>
    </rPh>
    <phoneticPr fontId="9"/>
  </si>
  <si>
    <t>②備品購入・設備導入費</t>
  </si>
  <si>
    <t>合計</t>
    <rPh sb="0" eb="2">
      <t>ゴウケイ</t>
    </rPh>
    <phoneticPr fontId="9"/>
  </si>
  <si>
    <t>【様式３】</t>
    <rPh sb="1" eb="2">
      <t>サマ</t>
    </rPh>
    <rPh sb="2" eb="3">
      <t>シキ</t>
    </rPh>
    <phoneticPr fontId="6"/>
  </si>
  <si>
    <t>項目</t>
    <rPh sb="0" eb="2">
      <t>コウモク</t>
    </rPh>
    <phoneticPr fontId="6"/>
  </si>
  <si>
    <t>６月</t>
  </si>
  <si>
    <t>７月</t>
  </si>
  <si>
    <t>８月</t>
  </si>
  <si>
    <t>９月</t>
  </si>
  <si>
    <t>１０月</t>
  </si>
  <si>
    <t>１１月</t>
  </si>
  <si>
    <t>１２月</t>
  </si>
  <si>
    <t>１月</t>
  </si>
  <si>
    <t>２月</t>
  </si>
  <si>
    <t>３月</t>
  </si>
  <si>
    <t>上旬</t>
    <rPh sb="0" eb="2">
      <t>ジョウジュン</t>
    </rPh>
    <phoneticPr fontId="6"/>
  </si>
  <si>
    <t>中旬</t>
    <rPh sb="0" eb="2">
      <t>チュウジュン</t>
    </rPh>
    <phoneticPr fontId="6"/>
  </si>
  <si>
    <t>下旬</t>
    <rPh sb="0" eb="2">
      <t>ゲジュン</t>
    </rPh>
    <phoneticPr fontId="6"/>
  </si>
  <si>
    <t>■必須入力
タリフ・宣伝素材提出日
※必ず販売等の開始前に</t>
    <rPh sb="1" eb="3">
      <t>ヒッス</t>
    </rPh>
    <rPh sb="3" eb="5">
      <t>ニュウリョク</t>
    </rPh>
    <rPh sb="10" eb="14">
      <t>センデンソザイ</t>
    </rPh>
    <rPh sb="14" eb="17">
      <t>テイシュツビ</t>
    </rPh>
    <rPh sb="23" eb="24">
      <t>トウ</t>
    </rPh>
    <phoneticPr fontId="6"/>
  </si>
  <si>
    <t>■必須入力
中間報告の期日
※必ず販売等の開始前に</t>
    <rPh sb="1" eb="3">
      <t>ヒッス</t>
    </rPh>
    <rPh sb="3" eb="5">
      <t>ニュウリョク</t>
    </rPh>
    <rPh sb="6" eb="10">
      <t>チュウカンホウコク</t>
    </rPh>
    <rPh sb="11" eb="13">
      <t>キジツ</t>
    </rPh>
    <rPh sb="15" eb="16">
      <t>カナラ</t>
    </rPh>
    <rPh sb="17" eb="19">
      <t>ハンバイ</t>
    </rPh>
    <rPh sb="19" eb="20">
      <t>トウ</t>
    </rPh>
    <rPh sb="21" eb="24">
      <t>カイシマエ</t>
    </rPh>
    <phoneticPr fontId="6"/>
  </si>
  <si>
    <t>■必須入力
販売等の期間
※販売等開始～終了</t>
    <rPh sb="1" eb="3">
      <t>ヒッス</t>
    </rPh>
    <rPh sb="3" eb="5">
      <t>ニュウリョク</t>
    </rPh>
    <rPh sb="6" eb="8">
      <t>ハンバイ</t>
    </rPh>
    <rPh sb="8" eb="9">
      <t>トウ</t>
    </rPh>
    <rPh sb="10" eb="12">
      <t>キカン</t>
    </rPh>
    <rPh sb="14" eb="17">
      <t>ハンバイトウ</t>
    </rPh>
    <rPh sb="17" eb="19">
      <t>カイシ</t>
    </rPh>
    <rPh sb="20" eb="22">
      <t>シュウリョウ</t>
    </rPh>
    <phoneticPr fontId="6"/>
  </si>
  <si>
    <r>
      <t>※</t>
    </r>
    <r>
      <rPr>
        <b/>
        <u/>
        <sz val="11"/>
        <color rgb="FFFF0000"/>
        <rFont val="BIZ UDPゴシック"/>
        <family val="3"/>
        <charset val="128"/>
      </rPr>
      <t>様式１及び様式２の記載事項との整合性が図れるよう</t>
    </r>
    <r>
      <rPr>
        <sz val="11"/>
        <color theme="1"/>
        <rFont val="BIZ UDPゴシック"/>
        <family val="3"/>
        <charset val="128"/>
      </rPr>
      <t>作成してください。</t>
    </r>
    <rPh sb="1" eb="3">
      <t>ヨウシキ</t>
    </rPh>
    <rPh sb="4" eb="5">
      <t>オヨ</t>
    </rPh>
    <rPh sb="6" eb="8">
      <t>ヨウシキ</t>
    </rPh>
    <rPh sb="10" eb="14">
      <t>キサイジコウ</t>
    </rPh>
    <rPh sb="16" eb="18">
      <t>セイゴウ</t>
    </rPh>
    <rPh sb="18" eb="19">
      <t>セイ</t>
    </rPh>
    <rPh sb="20" eb="21">
      <t>ハカ</t>
    </rPh>
    <rPh sb="25" eb="27">
      <t>サクセイ</t>
    </rPh>
    <phoneticPr fontId="6"/>
  </si>
  <si>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6"/>
  </si>
  <si>
    <t>※欄が足りない場合は追加しても構いません。</t>
  </si>
  <si>
    <t>※その他の留意点等については、公募要領を参照してください。</t>
  </si>
  <si>
    <t>■注意</t>
    <rPh sb="1" eb="3">
      <t>チュウイ</t>
    </rPh>
    <phoneticPr fontId="9"/>
  </si>
  <si>
    <t>本同意書の作成を依頼してください。</t>
    <rPh sb="0" eb="1">
      <t>ホン</t>
    </rPh>
    <rPh sb="1" eb="4">
      <t>ドウイショ</t>
    </rPh>
    <rPh sb="5" eb="7">
      <t>サクセイ</t>
    </rPh>
    <rPh sb="8" eb="10">
      <t>イライ</t>
    </rPh>
    <phoneticPr fontId="9"/>
  </si>
  <si>
    <t>以下のシートの薄黄網掛けのセルに必要事項の入力を依頼してください。なお押印不要です。</t>
    <rPh sb="0" eb="2">
      <t>イカ</t>
    </rPh>
    <rPh sb="7" eb="8">
      <t>ウス</t>
    </rPh>
    <rPh sb="8" eb="9">
      <t>キ</t>
    </rPh>
    <rPh sb="9" eb="11">
      <t>アミカ</t>
    </rPh>
    <rPh sb="16" eb="20">
      <t>ヒツヨウジコウ</t>
    </rPh>
    <rPh sb="21" eb="23">
      <t>ニュウリョク</t>
    </rPh>
    <rPh sb="24" eb="26">
      <t>イライ</t>
    </rPh>
    <rPh sb="35" eb="37">
      <t>オウイン</t>
    </rPh>
    <rPh sb="37" eb="39">
      <t>フヨウ</t>
    </rPh>
    <phoneticPr fontId="9"/>
  </si>
  <si>
    <t>【様式５】</t>
    <rPh sb="1" eb="3">
      <t>ヨウシキ</t>
    </rPh>
    <phoneticPr fontId="9"/>
  </si>
  <si>
    <t>■【様式５】同意書　入力ガイド</t>
    <rPh sb="2" eb="4">
      <t>ヨウシキ</t>
    </rPh>
    <rPh sb="6" eb="9">
      <t>ドウイショ</t>
    </rPh>
    <rPh sb="10" eb="12">
      <t>ニュウリョク</t>
    </rPh>
    <phoneticPr fontId="9"/>
  </si>
  <si>
    <t>←　入力欄「文書番号」</t>
    <rPh sb="2" eb="4">
      <t>ニュウリョク</t>
    </rPh>
    <rPh sb="4" eb="5">
      <t>ラン</t>
    </rPh>
    <rPh sb="6" eb="8">
      <t>ブンショ</t>
    </rPh>
    <rPh sb="8" eb="10">
      <t>バンゴウ</t>
    </rPh>
    <phoneticPr fontId="9"/>
  </si>
  <si>
    <t>例）〇〇〇〇第〇〇号</t>
  </si>
  <si>
    <t>←　入力欄「文書発行日」</t>
    <rPh sb="2" eb="4">
      <t>ニュウリョク</t>
    </rPh>
    <rPh sb="4" eb="5">
      <t>ラン</t>
    </rPh>
    <rPh sb="6" eb="11">
      <t>ブンショハッコウビ</t>
    </rPh>
    <phoneticPr fontId="9"/>
  </si>
  <si>
    <t>←　入力欄「文書発行者名１」</t>
    <rPh sb="2" eb="4">
      <t>ニュウリョク</t>
    </rPh>
    <rPh sb="3" eb="4">
      <t>チカラ</t>
    </rPh>
    <rPh sb="4" eb="5">
      <t>ラン</t>
    </rPh>
    <rPh sb="6" eb="12">
      <t>ブンショハッコウシャメイ</t>
    </rPh>
    <phoneticPr fontId="9"/>
  </si>
  <si>
    <t>例）〇〇県〇〇市</t>
  </si>
  <si>
    <t>←　入力欄「文書発行者名２」</t>
    <rPh sb="2" eb="4">
      <t>ニュウリョク</t>
    </rPh>
    <rPh sb="4" eb="5">
      <t>ラン</t>
    </rPh>
    <rPh sb="6" eb="8">
      <t>ブンショ</t>
    </rPh>
    <rPh sb="8" eb="11">
      <t>ハッコウシャ</t>
    </rPh>
    <rPh sb="11" eb="12">
      <t>メイ</t>
    </rPh>
    <phoneticPr fontId="9"/>
  </si>
  <si>
    <t>例）市長　〇〇〇〇</t>
  </si>
  <si>
    <t>押印省略</t>
    <rPh sb="0" eb="4">
      <t>オウインショウリャク</t>
    </rPh>
    <phoneticPr fontId="9"/>
  </si>
  <si>
    <t>←　入力欄「文書発行者名１」を以下の文に挿入</t>
    <rPh sb="2" eb="4">
      <t>ニュウリョク</t>
    </rPh>
    <rPh sb="4" eb="5">
      <t>ラン</t>
    </rPh>
    <rPh sb="6" eb="8">
      <t>ブンショ</t>
    </rPh>
    <rPh sb="8" eb="12">
      <t>ハッコウシャメイ</t>
    </rPh>
    <rPh sb="15" eb="17">
      <t>イカ</t>
    </rPh>
    <rPh sb="18" eb="19">
      <t>ブン</t>
    </rPh>
    <rPh sb="20" eb="22">
      <t>ソウニュウ</t>
    </rPh>
    <phoneticPr fontId="9"/>
  </si>
  <si>
    <t>記</t>
    <rPh sb="0" eb="1">
      <t>キ</t>
    </rPh>
    <phoneticPr fontId="9"/>
  </si>
  <si>
    <t>１．事　業　名：</t>
    <rPh sb="2" eb="3">
      <t>コト</t>
    </rPh>
    <rPh sb="4" eb="5">
      <t>ゴウ</t>
    </rPh>
    <rPh sb="6" eb="7">
      <t>メイ</t>
    </rPh>
    <phoneticPr fontId="9"/>
  </si>
  <si>
    <t>２．実施主体名：</t>
    <rPh sb="2" eb="7">
      <t>ジッシシュタイメイ</t>
    </rPh>
    <phoneticPr fontId="9"/>
  </si>
  <si>
    <t>&lt;担当者&gt;</t>
    <rPh sb="1" eb="4">
      <t>タントウシャ</t>
    </rPh>
    <phoneticPr fontId="9"/>
  </si>
  <si>
    <t>担当部署：</t>
    <rPh sb="0" eb="4">
      <t>タントウブショ</t>
    </rPh>
    <phoneticPr fontId="9"/>
  </si>
  <si>
    <t>担当者名：</t>
    <rPh sb="0" eb="3">
      <t>タントウシャ</t>
    </rPh>
    <rPh sb="3" eb="4">
      <t>メイ</t>
    </rPh>
    <phoneticPr fontId="9"/>
  </si>
  <si>
    <t>　　この同意書の作成をご担当された方の部署、氏名、電話番号をお書きください</t>
    <rPh sb="4" eb="7">
      <t>ドウイショ</t>
    </rPh>
    <rPh sb="8" eb="10">
      <t>サクセイ</t>
    </rPh>
    <rPh sb="12" eb="14">
      <t>タントウ</t>
    </rPh>
    <rPh sb="17" eb="18">
      <t>カタ</t>
    </rPh>
    <rPh sb="19" eb="21">
      <t>ブショ</t>
    </rPh>
    <rPh sb="22" eb="24">
      <t>シメイ</t>
    </rPh>
    <rPh sb="25" eb="29">
      <t>デンワバンゴウ</t>
    </rPh>
    <rPh sb="31" eb="32">
      <t>カ</t>
    </rPh>
    <phoneticPr fontId="9"/>
  </si>
  <si>
    <t>電話番号：</t>
    <rPh sb="0" eb="4">
      <t>デンワバンゴウ</t>
    </rPh>
    <phoneticPr fontId="9"/>
  </si>
  <si>
    <t>以上</t>
    <rPh sb="0" eb="2">
      <t>イジョウ</t>
    </rPh>
    <phoneticPr fontId="9"/>
  </si>
  <si>
    <t>販売計画</t>
    <rPh sb="0" eb="4">
      <t>ハンバイケイカク</t>
    </rPh>
    <phoneticPr fontId="4"/>
  </si>
  <si>
    <t>当事業
KPI</t>
    <rPh sb="0" eb="3">
      <t>トウジギョウ</t>
    </rPh>
    <rPh sb="4" eb="7">
      <t>カジョウガキ</t>
    </rPh>
    <phoneticPr fontId="18"/>
  </si>
  <si>
    <t>②これまでの実績</t>
    <phoneticPr fontId="9"/>
  </si>
  <si>
    <t>③事業内容</t>
    <rPh sb="1" eb="3">
      <t>ジギョウ</t>
    </rPh>
    <rPh sb="3" eb="5">
      <t>ナイヨウ</t>
    </rPh>
    <phoneticPr fontId="6"/>
  </si>
  <si>
    <t>④事業の目標</t>
    <rPh sb="1" eb="3">
      <t>ジギョウ</t>
    </rPh>
    <rPh sb="4" eb="6">
      <t>モクヒョウ</t>
    </rPh>
    <phoneticPr fontId="6"/>
  </si>
  <si>
    <t>⑤事業の将来性</t>
    <phoneticPr fontId="4"/>
  </si>
  <si>
    <t>外国語に対応したOTA等のオンライン販売プラットフォーム</t>
    <rPh sb="0" eb="3">
      <t>ガイコクゴ</t>
    </rPh>
    <rPh sb="4" eb="6">
      <t>タイオウ</t>
    </rPh>
    <rPh sb="11" eb="12">
      <t>トウ</t>
    </rPh>
    <rPh sb="18" eb="20">
      <t>ハンバイ</t>
    </rPh>
    <phoneticPr fontId="9"/>
  </si>
  <si>
    <t>現場での外国語対応</t>
    <rPh sb="0" eb="2">
      <t>ゲンバ</t>
    </rPh>
    <rPh sb="4" eb="9">
      <t>ガイコクゴタイオウ</t>
    </rPh>
    <phoneticPr fontId="4"/>
  </si>
  <si>
    <t>外国語に対応した、
コンテンツ予約可能な
自社ホームページ</t>
    <rPh sb="0" eb="3">
      <t>ガイコクゴ</t>
    </rPh>
    <rPh sb="4" eb="6">
      <t>タイオウ</t>
    </rPh>
    <rPh sb="15" eb="17">
      <t>ヨヤク</t>
    </rPh>
    <rPh sb="17" eb="19">
      <t>カノウ</t>
    </rPh>
    <rPh sb="21" eb="23">
      <t>ジシャ</t>
    </rPh>
    <phoneticPr fontId="9"/>
  </si>
  <si>
    <t>受入現場での多言語対応方法（ツール名、対応言語）</t>
    <rPh sb="0" eb="2">
      <t>ウケイレ</t>
    </rPh>
    <rPh sb="2" eb="4">
      <t>ゲンバ</t>
    </rPh>
    <rPh sb="6" eb="9">
      <t>タゲンゴ</t>
    </rPh>
    <rPh sb="9" eb="11">
      <t>タイオウ</t>
    </rPh>
    <rPh sb="11" eb="13">
      <t>ホウホウ</t>
    </rPh>
    <rPh sb="17" eb="18">
      <t>メイ</t>
    </rPh>
    <rPh sb="19" eb="23">
      <t>タイオウゲンゴ</t>
    </rPh>
    <phoneticPr fontId="9"/>
  </si>
  <si>
    <t>対応方法</t>
    <rPh sb="0" eb="4">
      <t>タイオウホウホウ</t>
    </rPh>
    <phoneticPr fontId="9"/>
  </si>
  <si>
    <t>対応言語</t>
    <rPh sb="0" eb="4">
      <t>タイオウゲンゴ</t>
    </rPh>
    <phoneticPr fontId="9"/>
  </si>
  <si>
    <t>その他（右記に具体的な方法を記載すること）</t>
    <rPh sb="2" eb="3">
      <t>タ</t>
    </rPh>
    <rPh sb="4" eb="6">
      <t>ウキ</t>
    </rPh>
    <rPh sb="7" eb="10">
      <t>グタイテキ</t>
    </rPh>
    <rPh sb="11" eb="13">
      <t>ホウホウ</t>
    </rPh>
    <rPh sb="14" eb="16">
      <t>キサイ</t>
    </rPh>
    <phoneticPr fontId="4"/>
  </si>
  <si>
    <t>施設等での外国語表記</t>
    <rPh sb="0" eb="3">
      <t>シセツナド</t>
    </rPh>
    <rPh sb="5" eb="8">
      <t>ガイコクゴ</t>
    </rPh>
    <rPh sb="8" eb="10">
      <t>ヒョウキ</t>
    </rPh>
    <phoneticPr fontId="4"/>
  </si>
  <si>
    <t>通訳案内士・
外国語ガイドの活用</t>
    <rPh sb="4" eb="5">
      <t>シ</t>
    </rPh>
    <rPh sb="7" eb="10">
      <t>ガイコクゴ</t>
    </rPh>
    <phoneticPr fontId="4"/>
  </si>
  <si>
    <t>※緑色の枠に必要事項を記入してください。また、赤枠内は、想定される実施時期を赤く塗りつぶすとともに、必要に応じて説明を記載してください。黄色網掛けの内容は必須項目ですので、該当の行に入力してください。</t>
    <rPh sb="1" eb="2">
      <t>ミドリ</t>
    </rPh>
    <rPh sb="4" eb="5">
      <t>ワク</t>
    </rPh>
    <rPh sb="6" eb="8">
      <t>ヒツヨウ</t>
    </rPh>
    <rPh sb="8" eb="10">
      <t>ジコウ</t>
    </rPh>
    <rPh sb="11" eb="13">
      <t>キニュウ</t>
    </rPh>
    <rPh sb="23" eb="24">
      <t>アカ</t>
    </rPh>
    <rPh sb="24" eb="26">
      <t>ワクナイ</t>
    </rPh>
    <rPh sb="28" eb="30">
      <t>ソウテイ</t>
    </rPh>
    <rPh sb="33" eb="35">
      <t>ジッシ</t>
    </rPh>
    <rPh sb="35" eb="37">
      <t>ジキ</t>
    </rPh>
    <rPh sb="38" eb="39">
      <t>アカ</t>
    </rPh>
    <rPh sb="40" eb="41">
      <t>ヌ</t>
    </rPh>
    <rPh sb="50" eb="52">
      <t>ヒツヨウ</t>
    </rPh>
    <rPh sb="53" eb="54">
      <t>オウ</t>
    </rPh>
    <rPh sb="56" eb="58">
      <t>セツメイ</t>
    </rPh>
    <rPh sb="59" eb="61">
      <t>キサイ</t>
    </rPh>
    <rPh sb="68" eb="70">
      <t>キイロ</t>
    </rPh>
    <rPh sb="70" eb="72">
      <t>アミカ</t>
    </rPh>
    <rPh sb="74" eb="76">
      <t>ナイヨウ</t>
    </rPh>
    <rPh sb="77" eb="79">
      <t>ヒッス</t>
    </rPh>
    <rPh sb="79" eb="81">
      <t>コウモク</t>
    </rPh>
    <rPh sb="86" eb="88">
      <t>ガイトウ</t>
    </rPh>
    <rPh sb="89" eb="90">
      <t>ギョウ</t>
    </rPh>
    <rPh sb="91" eb="93">
      <t>ニュウリョク</t>
    </rPh>
    <phoneticPr fontId="6"/>
  </si>
  <si>
    <t>事業実施主体者名</t>
    <rPh sb="0" eb="2">
      <t>ジギョウ</t>
    </rPh>
    <rPh sb="2" eb="4">
      <t>ジッシ</t>
    </rPh>
    <rPh sb="4" eb="7">
      <t>シュタイシャ</t>
    </rPh>
    <rPh sb="7" eb="8">
      <t>メイ</t>
    </rPh>
    <phoneticPr fontId="6"/>
  </si>
  <si>
    <t>事業名</t>
    <rPh sb="0" eb="3">
      <t>ジギョウメイ</t>
    </rPh>
    <phoneticPr fontId="6"/>
  </si>
  <si>
    <t>連携先⑥</t>
    <rPh sb="0" eb="3">
      <t>レンケイサキ</t>
    </rPh>
    <phoneticPr fontId="9"/>
  </si>
  <si>
    <t>連携先⑦</t>
    <rPh sb="0" eb="3">
      <t>レンケイサキ</t>
    </rPh>
    <phoneticPr fontId="9"/>
  </si>
  <si>
    <t>連携先⑧</t>
    <rPh sb="0" eb="3">
      <t>レンケイサキ</t>
    </rPh>
    <phoneticPr fontId="9"/>
  </si>
  <si>
    <t>連携先⑨</t>
    <rPh sb="0" eb="3">
      <t>レンケイサキ</t>
    </rPh>
    <phoneticPr fontId="9"/>
  </si>
  <si>
    <t>連携先⑩</t>
    <rPh sb="0" eb="3">
      <t>レンケイサキ</t>
    </rPh>
    <phoneticPr fontId="9"/>
  </si>
  <si>
    <t>連携先⑪</t>
    <rPh sb="0" eb="3">
      <t>レンケイサキ</t>
    </rPh>
    <phoneticPr fontId="9"/>
  </si>
  <si>
    <t>連携先⑫</t>
    <rPh sb="0" eb="3">
      <t>レンケイサキ</t>
    </rPh>
    <phoneticPr fontId="9"/>
  </si>
  <si>
    <t>連携先⑬</t>
    <rPh sb="0" eb="3">
      <t>レンケイサキ</t>
    </rPh>
    <phoneticPr fontId="9"/>
  </si>
  <si>
    <t>連携先⑭</t>
    <rPh sb="0" eb="3">
      <t>レンケイサキ</t>
    </rPh>
    <phoneticPr fontId="9"/>
  </si>
  <si>
    <t>連携先⑮</t>
    <rPh sb="0" eb="3">
      <t>レンケイサキ</t>
    </rPh>
    <phoneticPr fontId="9"/>
  </si>
  <si>
    <t>その他</t>
    <rPh sb="2" eb="3">
      <t>タ</t>
    </rPh>
    <phoneticPr fontId="9"/>
  </si>
  <si>
    <t>具体的な内容を記載すること</t>
    <rPh sb="0" eb="3">
      <t>グタイテキ</t>
    </rPh>
    <rPh sb="4" eb="6">
      <t>ナイヨウ</t>
    </rPh>
    <rPh sb="7" eb="9">
      <t>キサイ</t>
    </rPh>
    <phoneticPr fontId="9"/>
  </si>
  <si>
    <t>入力・提出を
要する書類</t>
    <rPh sb="0" eb="2">
      <t>ニュウリョク</t>
    </rPh>
    <rPh sb="3" eb="5">
      <t>テイシュツ</t>
    </rPh>
    <rPh sb="7" eb="8">
      <t>ヨウ</t>
    </rPh>
    <rPh sb="10" eb="12">
      <t>ショルイ</t>
    </rPh>
    <phoneticPr fontId="4"/>
  </si>
  <si>
    <t>補助希望額</t>
    <rPh sb="0" eb="2">
      <t>ホジョ</t>
    </rPh>
    <rPh sb="2" eb="4">
      <t>キボウ</t>
    </rPh>
    <rPh sb="4" eb="5">
      <t>ガク</t>
    </rPh>
    <phoneticPr fontId="4"/>
  </si>
  <si>
    <t>北海道</t>
    <rPh sb="0" eb="3">
      <t>ホッカイドウ</t>
    </rPh>
    <phoneticPr fontId="9"/>
  </si>
  <si>
    <t>青森県</t>
    <rPh sb="0" eb="3">
      <t>アオモリケン</t>
    </rPh>
    <phoneticPr fontId="9"/>
  </si>
  <si>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</si>
  <si>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</si>
  <si>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</si>
  <si>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</si>
  <si>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</si>
  <si>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</si>
  <si>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</si>
  <si>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</si>
  <si>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</si>
  <si>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</si>
  <si>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</si>
  <si>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</si>
  <si>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</si>
  <si>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</si>
  <si>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</si>
  <si>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</si>
  <si>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</si>
  <si>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</si>
  <si>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</si>
  <si>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</si>
  <si>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</si>
  <si>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</si>
  <si>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</si>
  <si>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</si>
  <si>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</si>
  <si>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</si>
  <si>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</si>
  <si>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</si>
  <si>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</si>
  <si>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</si>
  <si>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</si>
  <si>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</si>
  <si>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</si>
  <si>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</si>
  <si>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</si>
  <si>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</si>
  <si>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</si>
  <si>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</si>
  <si>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</si>
  <si>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</si>
  <si>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</si>
  <si>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</si>
  <si>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</si>
  <si>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</si>
  <si>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</si>
  <si>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【計算シート】</t>
    <rPh sb="1" eb="3">
      <t>ケイサン</t>
    </rPh>
    <phoneticPr fontId="4"/>
  </si>
  <si>
    <t>取組分類／費目</t>
    <rPh sb="0" eb="4">
      <t>トリクミブンルイ</t>
    </rPh>
    <rPh sb="5" eb="7">
      <t>ヒモク</t>
    </rPh>
    <phoneticPr fontId="4"/>
  </si>
  <si>
    <t>補助を受けようとする額</t>
    <rPh sb="0" eb="2">
      <t>ホジョ</t>
    </rPh>
    <rPh sb="3" eb="4">
      <t>ウ</t>
    </rPh>
    <rPh sb="10" eb="11">
      <t>ガク</t>
    </rPh>
    <phoneticPr fontId="4"/>
  </si>
  <si>
    <t>総事業費</t>
    <rPh sb="0" eb="4">
      <t>ソウジギョウヒ</t>
    </rPh>
    <phoneticPr fontId="4"/>
  </si>
  <si>
    <t>【都道府県】</t>
    <rPh sb="1" eb="5">
      <t>トドウフケン</t>
    </rPh>
    <phoneticPr fontId="4"/>
  </si>
  <si>
    <t>補助対象外経費</t>
    <rPh sb="0" eb="2">
      <t>ホジョ</t>
    </rPh>
    <rPh sb="2" eb="5">
      <t>タイショウガイ</t>
    </rPh>
    <rPh sb="5" eb="7">
      <t>ケイヒ</t>
    </rPh>
    <phoneticPr fontId="9"/>
  </si>
  <si>
    <t>対象／対象外</t>
    <rPh sb="0" eb="2">
      <t>タイショウ</t>
    </rPh>
    <rPh sb="3" eb="6">
      <t>タイショウガイ</t>
    </rPh>
    <phoneticPr fontId="4"/>
  </si>
  <si>
    <t>費目</t>
    <rPh sb="0" eb="2">
      <t>ヒモク</t>
    </rPh>
    <phoneticPr fontId="9"/>
  </si>
  <si>
    <t>国が補助する経費の資金計画</t>
    <rPh sb="2" eb="4">
      <t>ホジョ</t>
    </rPh>
    <rPh sb="9" eb="13">
      <t>シキンケイカク</t>
    </rPh>
    <phoneticPr fontId="4"/>
  </si>
  <si>
    <t>補助対象経費</t>
    <rPh sb="0" eb="2">
      <t>ホジョ</t>
    </rPh>
    <rPh sb="2" eb="6">
      <t>タイショウケイヒ</t>
    </rPh>
    <phoneticPr fontId="4"/>
  </si>
  <si>
    <t>主となる実施都道府県</t>
    <rPh sb="0" eb="1">
      <t>シュ</t>
    </rPh>
    <rPh sb="4" eb="6">
      <t>ジッシ</t>
    </rPh>
    <rPh sb="6" eb="10">
      <t>トドウフケン</t>
    </rPh>
    <phoneticPr fontId="4"/>
  </si>
  <si>
    <t>採択事業名</t>
    <rPh sb="0" eb="2">
      <t>サイタク</t>
    </rPh>
    <rPh sb="2" eb="4">
      <t>ジギョウ</t>
    </rPh>
    <rPh sb="4" eb="5">
      <t>メイ</t>
    </rPh>
    <phoneticPr fontId="4"/>
  </si>
  <si>
    <t>採択事業名</t>
    <rPh sb="0" eb="5">
      <t>サイタクジギョウメイ</t>
    </rPh>
    <phoneticPr fontId="4"/>
  </si>
  <si>
    <t>採択事業名</t>
    <rPh sb="0" eb="2">
      <t>サイタク</t>
    </rPh>
    <rPh sb="2" eb="5">
      <t>ジギョウメイ</t>
    </rPh>
    <phoneticPr fontId="4"/>
  </si>
  <si>
    <t>入力に際しての注意事項</t>
    <phoneticPr fontId="4"/>
  </si>
  <si>
    <t>課題</t>
    <rPh sb="0" eb="2">
      <t>カダイ</t>
    </rPh>
    <phoneticPr fontId="4"/>
  </si>
  <si>
    <t>本事業でのプラン</t>
    <rPh sb="0" eb="3">
      <t>ホンジギョウ</t>
    </rPh>
    <phoneticPr fontId="4"/>
  </si>
  <si>
    <t>－</t>
  </si>
  <si>
    <t>今年度、他の補助金（観光庁以外の省庁が実施しているものを含む）に同様の内容の事業で申請し複数採択となった場合は、いずれか一方の申請を取り下げることを誓約します。</t>
    <phoneticPr fontId="4"/>
  </si>
  <si>
    <t>将来にわたって暴力団排除条例の規定に違反する行為を行わないことを誓約します。</t>
    <rPh sb="0" eb="2">
      <t>ショウライ</t>
    </rPh>
    <rPh sb="7" eb="12">
      <t>ボウリョクダンハイジョ</t>
    </rPh>
    <rPh sb="12" eb="14">
      <t>ジョウレイ</t>
    </rPh>
    <rPh sb="15" eb="17">
      <t>キテイ</t>
    </rPh>
    <rPh sb="18" eb="20">
      <t>イハン</t>
    </rPh>
    <rPh sb="22" eb="24">
      <t>コウイ</t>
    </rPh>
    <rPh sb="25" eb="26">
      <t>オコナ</t>
    </rPh>
    <rPh sb="32" eb="34">
      <t>セイヤク</t>
    </rPh>
    <phoneticPr fontId="4"/>
  </si>
  <si>
    <t>⑥誓約事項</t>
    <rPh sb="1" eb="3">
      <t>セイヤク</t>
    </rPh>
    <rPh sb="3" eb="5">
      <t>ジコウ</t>
    </rPh>
    <phoneticPr fontId="4"/>
  </si>
  <si>
    <t>はい</t>
    <phoneticPr fontId="4"/>
  </si>
  <si>
    <t>③プロモーション費</t>
    <rPh sb="8" eb="9">
      <t>ヒ</t>
    </rPh>
    <phoneticPr fontId="9"/>
  </si>
  <si>
    <t>※遅くとも令和8年２月２８日までに完了実績報告書を含む全ての精算書類（関係各社への支払証憑を含む）の提出が必要です。期間内に補助事業を完了できなかった場合は、原則、対象経費の精算ができませんのでご注意ください。</t>
    <rPh sb="53" eb="55">
      <t>ヒツヨウ</t>
    </rPh>
    <phoneticPr fontId="6"/>
  </si>
  <si>
    <t>①体験商品造成費</t>
    <rPh sb="1" eb="5">
      <t>タイケンショウヒン</t>
    </rPh>
    <rPh sb="5" eb="8">
      <t>ゾウセイヒ</t>
    </rPh>
    <phoneticPr fontId="31"/>
  </si>
  <si>
    <t>①体験商品造成費</t>
    <rPh sb="1" eb="5">
      <t>タイケンショウヒン</t>
    </rPh>
    <rPh sb="5" eb="8">
      <t>ゾウセイヒ</t>
    </rPh>
    <phoneticPr fontId="4"/>
  </si>
  <si>
    <t>①体験商品造成費</t>
    <rPh sb="1" eb="8">
      <t>タイケンショウヒンゾウセイヒ</t>
    </rPh>
    <phoneticPr fontId="31"/>
  </si>
  <si>
    <t>③プロモーション費</t>
    <rPh sb="8" eb="9">
      <t>ヒ</t>
    </rPh>
    <phoneticPr fontId="31"/>
  </si>
  <si>
    <t>事業費に対するシェア（％）</t>
    <rPh sb="0" eb="3">
      <t>ジギョウヒ</t>
    </rPh>
    <rPh sb="4" eb="5">
      <t>タイ</t>
    </rPh>
    <phoneticPr fontId="9"/>
  </si>
  <si>
    <t>補助対象経費（事業費）</t>
    <rPh sb="0" eb="2">
      <t>ホジョ</t>
    </rPh>
    <rPh sb="2" eb="6">
      <t>タイショウケイヒ</t>
    </rPh>
    <rPh sb="7" eb="10">
      <t>ジギョウヒ</t>
    </rPh>
    <phoneticPr fontId="9"/>
  </si>
  <si>
    <t>「地方創生プレミアムインバウンドツアー集中展開事業」　支出計画書</t>
    <rPh sb="1" eb="5">
      <t>チホウソウセイ</t>
    </rPh>
    <rPh sb="19" eb="21">
      <t>シュウチュウ</t>
    </rPh>
    <rPh sb="21" eb="23">
      <t>テンカイ</t>
    </rPh>
    <rPh sb="23" eb="25">
      <t>ジギョウ</t>
    </rPh>
    <rPh sb="27" eb="29">
      <t>シシュツ</t>
    </rPh>
    <rPh sb="29" eb="31">
      <t>ケイカク</t>
    </rPh>
    <rPh sb="31" eb="32">
      <t>ショ</t>
    </rPh>
    <phoneticPr fontId="4"/>
  </si>
  <si>
    <t>運搬費</t>
    <rPh sb="0" eb="2">
      <t>ウンパン</t>
    </rPh>
    <rPh sb="2" eb="3">
      <t>ヒ</t>
    </rPh>
    <phoneticPr fontId="9"/>
  </si>
  <si>
    <t>・様式1-1、様式1-2、様式2及び様式3
・様式4（事業概要）
　PowerPoint形式
・様式5</t>
    <rPh sb="1" eb="3">
      <t>ヨウシキ</t>
    </rPh>
    <rPh sb="7" eb="9">
      <t>ヨウシキ</t>
    </rPh>
    <rPh sb="13" eb="15">
      <t>ヨウシキ</t>
    </rPh>
    <rPh sb="16" eb="17">
      <t>オヨ</t>
    </rPh>
    <rPh sb="18" eb="20">
      <t>ヨウシキ</t>
    </rPh>
    <rPh sb="23" eb="25">
      <t>ヨウシキ</t>
    </rPh>
    <rPh sb="27" eb="29">
      <t>ジギョウ</t>
    </rPh>
    <rPh sb="29" eb="31">
      <t>ガイヨウ</t>
    </rPh>
    <rPh sb="44" eb="46">
      <t>ケイシキ</t>
    </rPh>
    <rPh sb="48" eb="50">
      <t>ヨウシキ</t>
    </rPh>
    <phoneticPr fontId="4"/>
  </si>
  <si>
    <t>消耗品費</t>
    <rPh sb="0" eb="4">
      <t>ショウモウヒンヒ</t>
    </rPh>
    <phoneticPr fontId="4"/>
  </si>
  <si>
    <t>謝金</t>
    <rPh sb="0" eb="2">
      <t>シャキン</t>
    </rPh>
    <phoneticPr fontId="4"/>
  </si>
  <si>
    <t>工事請負費</t>
    <rPh sb="0" eb="4">
      <t>コウジウケオイ</t>
    </rPh>
    <rPh sb="4" eb="5">
      <t>ヒ</t>
    </rPh>
    <phoneticPr fontId="4"/>
  </si>
  <si>
    <t>旅費</t>
    <rPh sb="0" eb="2">
      <t>リョヒ</t>
    </rPh>
    <phoneticPr fontId="4"/>
  </si>
  <si>
    <t>人件費</t>
    <rPh sb="0" eb="3">
      <t>ジンケンヒ</t>
    </rPh>
    <phoneticPr fontId="9"/>
  </si>
  <si>
    <t>人件費</t>
    <rPh sb="0" eb="3">
      <t>ジンケンヒ</t>
    </rPh>
    <phoneticPr fontId="4"/>
  </si>
  <si>
    <t>調査費</t>
    <rPh sb="0" eb="3">
      <t>チョウサヒ</t>
    </rPh>
    <phoneticPr fontId="4"/>
  </si>
  <si>
    <t>調査費</t>
    <rPh sb="0" eb="3">
      <t>チョウサヒ</t>
    </rPh>
    <phoneticPr fontId="9"/>
  </si>
  <si>
    <t>広告宣伝費</t>
    <rPh sb="0" eb="5">
      <t>コウコクセンデンヒ</t>
    </rPh>
    <phoneticPr fontId="4"/>
  </si>
  <si>
    <t>「地方創生プレミアムインバウンドツアー集中展開事業」　事業体制図</t>
    <rPh sb="1" eb="25">
      <t>チホウソ</t>
    </rPh>
    <rPh sb="27" eb="29">
      <t>ジギョウ</t>
    </rPh>
    <rPh sb="29" eb="31">
      <t>タイセイ</t>
    </rPh>
    <rPh sb="31" eb="32">
      <t>ズ</t>
    </rPh>
    <phoneticPr fontId="9"/>
  </si>
  <si>
    <t>例）令和７年４月〇〇日</t>
    <phoneticPr fontId="4"/>
  </si>
  <si>
    <t>地方創生プレミアムインバウンドツアー集中展開事業</t>
    <rPh sb="0" eb="24">
      <t>チホウソ</t>
    </rPh>
    <phoneticPr fontId="9"/>
  </si>
  <si>
    <t>実施主体との連携に関する同意書</t>
    <rPh sb="0" eb="4">
      <t>ジッシシュタイ</t>
    </rPh>
    <rPh sb="6" eb="8">
      <t>レンケイ</t>
    </rPh>
    <rPh sb="9" eb="10">
      <t>カン</t>
    </rPh>
    <rPh sb="12" eb="15">
      <t>ドウイショ</t>
    </rPh>
    <phoneticPr fontId="9"/>
  </si>
  <si>
    <t>　　例）下記事業内容につきまして、＜実施主体名＞と同意いたしました。</t>
    <phoneticPr fontId="4"/>
  </si>
  <si>
    <t>３．内容　：</t>
    <rPh sb="2" eb="4">
      <t>ナイヨウ</t>
    </rPh>
    <phoneticPr fontId="4"/>
  </si>
  <si>
    <t>「地方創生プレミアムインバウンドツアー集中展開事業」　事業実施スケジュール</t>
    <rPh sb="1" eb="25">
      <t>チホウソ</t>
    </rPh>
    <rPh sb="27" eb="29">
      <t>ジギョウ</t>
    </rPh>
    <phoneticPr fontId="6"/>
  </si>
  <si>
    <t>令和７年</t>
    <rPh sb="0" eb="2">
      <t>レイワ</t>
    </rPh>
    <rPh sb="3" eb="4">
      <t>ネン</t>
    </rPh>
    <phoneticPr fontId="4"/>
  </si>
  <si>
    <t>令和８年</t>
    <rPh sb="0" eb="2">
      <t>レイワ</t>
    </rPh>
    <rPh sb="3" eb="4">
      <t>ネン</t>
    </rPh>
    <phoneticPr fontId="6"/>
  </si>
  <si>
    <t>４月</t>
    <phoneticPr fontId="4"/>
  </si>
  <si>
    <t>５月</t>
    <phoneticPr fontId="4"/>
  </si>
  <si>
    <r>
      <t>※</t>
    </r>
    <r>
      <rPr>
        <b/>
        <u/>
        <sz val="11"/>
        <color rgb="FFFF0000"/>
        <rFont val="BIZ UDPゴシック"/>
        <family val="3"/>
        <charset val="128"/>
      </rPr>
      <t>採択内示通知は令和7年4月中旬頃を予定</t>
    </r>
    <r>
      <rPr>
        <sz val="11"/>
        <color theme="1"/>
        <rFont val="BIZ UDPゴシック"/>
        <family val="3"/>
        <charset val="128"/>
      </rPr>
      <t>しています。こうした点を考慮し、無理のないスケジュールを作成してください。</t>
    </r>
    <rPh sb="1" eb="3">
      <t>サイタク</t>
    </rPh>
    <rPh sb="3" eb="5">
      <t>ナイジ</t>
    </rPh>
    <rPh sb="5" eb="7">
      <t>ツウチ</t>
    </rPh>
    <rPh sb="8" eb="10">
      <t>レイワ</t>
    </rPh>
    <rPh sb="11" eb="12">
      <t>ネン</t>
    </rPh>
    <rPh sb="13" eb="14">
      <t>ガツ</t>
    </rPh>
    <rPh sb="14" eb="16">
      <t>チュウジュン</t>
    </rPh>
    <rPh sb="16" eb="17">
      <t>コロ</t>
    </rPh>
    <rPh sb="18" eb="20">
      <t>ヨテイ</t>
    </rPh>
    <rPh sb="30" eb="31">
      <t>テン</t>
    </rPh>
    <rPh sb="32" eb="34">
      <t>コウリョ</t>
    </rPh>
    <rPh sb="36" eb="38">
      <t>ムリ</t>
    </rPh>
    <rPh sb="48" eb="50">
      <t>サクセイ</t>
    </rPh>
    <phoneticPr fontId="6"/>
  </si>
  <si>
    <t>「地方創生プレミアムインバウンドツアー集中展開事業」　事業計画書</t>
    <rPh sb="1" eb="5">
      <t>チホウソウセイ</t>
    </rPh>
    <rPh sb="19" eb="21">
      <t>シュウチュウ</t>
    </rPh>
    <rPh sb="21" eb="23">
      <t>テンカイ</t>
    </rPh>
    <rPh sb="23" eb="25">
      <t>ジギョウ</t>
    </rPh>
    <rPh sb="27" eb="29">
      <t>ジギョウ</t>
    </rPh>
    <rPh sb="29" eb="32">
      <t>ケイカクショ</t>
    </rPh>
    <phoneticPr fontId="9"/>
  </si>
  <si>
    <t>事業名</t>
    <phoneticPr fontId="9"/>
  </si>
  <si>
    <t>申請類型</t>
    <rPh sb="0" eb="2">
      <t>シンセイ</t>
    </rPh>
    <rPh sb="2" eb="4">
      <t>ルイケイ</t>
    </rPh>
    <phoneticPr fontId="4"/>
  </si>
  <si>
    <t>申請類型に✓</t>
    <rPh sb="0" eb="2">
      <t>シンセイ</t>
    </rPh>
    <rPh sb="2" eb="4">
      <t>ルイケイ</t>
    </rPh>
    <phoneticPr fontId="4"/>
  </si>
  <si>
    <t>類型①プレミアム型</t>
    <rPh sb="0" eb="2">
      <t>ルイケイ</t>
    </rPh>
    <rPh sb="8" eb="9">
      <t>ガタ</t>
    </rPh>
    <phoneticPr fontId="4"/>
  </si>
  <si>
    <t>類型②コト消費×モノ消費型</t>
    <rPh sb="0" eb="2">
      <t>ルイケイ</t>
    </rPh>
    <rPh sb="5" eb="7">
      <t>ショウヒ</t>
    </rPh>
    <rPh sb="10" eb="13">
      <t>ショウヒガタ</t>
    </rPh>
    <phoneticPr fontId="4"/>
  </si>
  <si>
    <t>類型③規制改革型</t>
    <rPh sb="0" eb="2">
      <t>ルイケイ</t>
    </rPh>
    <rPh sb="3" eb="5">
      <t>キセイ</t>
    </rPh>
    <rPh sb="5" eb="8">
      <t>カイカクガタ</t>
    </rPh>
    <phoneticPr fontId="4"/>
  </si>
  <si>
    <t>様式２再掲</t>
    <rPh sb="0" eb="2">
      <t>ヨウシキ</t>
    </rPh>
    <rPh sb="3" eb="5">
      <t>サイケイ</t>
    </rPh>
    <phoneticPr fontId="4"/>
  </si>
  <si>
    <t>設立・発足年月日</t>
    <rPh sb="0" eb="2">
      <t>セツリツ</t>
    </rPh>
    <rPh sb="3" eb="5">
      <t>ホッソク</t>
    </rPh>
    <rPh sb="5" eb="8">
      <t>ネンガッピ</t>
    </rPh>
    <phoneticPr fontId="4"/>
  </si>
  <si>
    <t>所在地</t>
    <rPh sb="0" eb="3">
      <t>ショザイチ</t>
    </rPh>
    <phoneticPr fontId="4"/>
  </si>
  <si>
    <t>造成する体験商品
販売等スケジュール</t>
    <rPh sb="0" eb="2">
      <t>ゾウセイ</t>
    </rPh>
    <rPh sb="4" eb="8">
      <t>タイケンショウヒン</t>
    </rPh>
    <rPh sb="9" eb="11">
      <t>ハンバイ</t>
    </rPh>
    <rPh sb="11" eb="12">
      <t>トウ</t>
    </rPh>
    <phoneticPr fontId="6"/>
  </si>
  <si>
    <t>体験商品の実施期間
※本事業の対象事業は遅くとも令和８年２月２8日まで</t>
    <rPh sb="0" eb="4">
      <t>タイケンショウヒン</t>
    </rPh>
    <rPh sb="5" eb="9">
      <t>ジッシキカン</t>
    </rPh>
    <rPh sb="11" eb="14">
      <t>ホンジギョウ</t>
    </rPh>
    <rPh sb="15" eb="17">
      <t>タイショウ</t>
    </rPh>
    <rPh sb="17" eb="19">
      <t>ジギョウ</t>
    </rPh>
    <rPh sb="20" eb="21">
      <t>オソ</t>
    </rPh>
    <phoneticPr fontId="9"/>
  </si>
  <si>
    <t>ターゲットとするインバウンド旅行者</t>
    <rPh sb="14" eb="17">
      <t>リョコウシャ</t>
    </rPh>
    <phoneticPr fontId="6"/>
  </si>
  <si>
    <t>初来日客</t>
    <rPh sb="0" eb="3">
      <t>ハツライニチ</t>
    </rPh>
    <rPh sb="3" eb="4">
      <t>キャク</t>
    </rPh>
    <phoneticPr fontId="9"/>
  </si>
  <si>
    <t>リピーター</t>
    <phoneticPr fontId="9"/>
  </si>
  <si>
    <t>地域におけるインバウンドに係る課題</t>
    <rPh sb="0" eb="2">
      <t>チイキ</t>
    </rPh>
    <phoneticPr fontId="4"/>
  </si>
  <si>
    <t>法人格</t>
    <rPh sb="0" eb="3">
      <t>ホウジンカク</t>
    </rPh>
    <phoneticPr fontId="4"/>
  </si>
  <si>
    <t>【法人格】</t>
    <rPh sb="1" eb="4">
      <t>ホウジンカク</t>
    </rPh>
    <phoneticPr fontId="4"/>
  </si>
  <si>
    <t>②営利法人（株式会社・合同会社・合資会社・ 合名会社）</t>
    <phoneticPr fontId="4"/>
  </si>
  <si>
    <t>都道府県</t>
    <rPh sb="0" eb="4">
      <t>トドウフケン</t>
    </rPh>
    <phoneticPr fontId="4"/>
  </si>
  <si>
    <t>実施主体のホームページURL</t>
    <rPh sb="0" eb="4">
      <t>ジッシシュタイ</t>
    </rPh>
    <phoneticPr fontId="4"/>
  </si>
  <si>
    <t>団体/組織名</t>
    <phoneticPr fontId="4"/>
  </si>
  <si>
    <t>【法人格（連携先）】</t>
    <rPh sb="1" eb="4">
      <t>ホウジンカク</t>
    </rPh>
    <rPh sb="5" eb="8">
      <t>レンケイサキ</t>
    </rPh>
    <phoneticPr fontId="4"/>
  </si>
  <si>
    <t>②営利法人</t>
    <phoneticPr fontId="4"/>
  </si>
  <si>
    <t>地域区分</t>
    <rPh sb="0" eb="4">
      <t>チイキクブン</t>
    </rPh>
    <phoneticPr fontId="4"/>
  </si>
  <si>
    <t>①北海道</t>
  </si>
  <si>
    <t>②東北（青森、岩手、秋田、宮城、山形、福島、新潟）</t>
    <phoneticPr fontId="4"/>
  </si>
  <si>
    <t>④南関東（埼玉、千葉、東京、神奈川）</t>
    <phoneticPr fontId="4"/>
  </si>
  <si>
    <t>⑤東海（静岡、岐阜、愛知、三重）</t>
    <phoneticPr fontId="4"/>
  </si>
  <si>
    <t>⑥北陸（富山、石川、福井）</t>
    <phoneticPr fontId="4"/>
  </si>
  <si>
    <t>⑦近畿（滋賀、京都、奈良、和歌山、大阪、兵庫）</t>
    <phoneticPr fontId="4"/>
  </si>
  <si>
    <t>⑧中国（鳥取、島根、岡山、広島、山口）</t>
    <phoneticPr fontId="4"/>
  </si>
  <si>
    <t>⑨四国（徳島、香川、愛媛、高知）</t>
    <phoneticPr fontId="4"/>
  </si>
  <si>
    <t>⑪沖縄</t>
    <phoneticPr fontId="4"/>
  </si>
  <si>
    <t>【地域区分A 11地域分類】</t>
    <rPh sb="1" eb="5">
      <t>チイキクブン</t>
    </rPh>
    <rPh sb="9" eb="11">
      <t>チイキ</t>
    </rPh>
    <rPh sb="11" eb="13">
      <t>ブンルイ</t>
    </rPh>
    <phoneticPr fontId="4"/>
  </si>
  <si>
    <t>③北関東（茨城、栃木、群馬、山梨、長野）</t>
    <phoneticPr fontId="4"/>
  </si>
  <si>
    <t>⑩九州（福岡、佐賀、長崎、大分、熊本、宮崎、鹿児島）</t>
    <phoneticPr fontId="4"/>
  </si>
  <si>
    <r>
      <t>※</t>
    </r>
    <r>
      <rPr>
        <u/>
        <sz val="10"/>
        <rFont val="BIZ UDPゴシック"/>
        <family val="3"/>
        <charset val="128"/>
      </rPr>
      <t>様式２及び様式３の記載事項との整合性</t>
    </r>
    <r>
      <rPr>
        <sz val="10"/>
        <rFont val="BIZ UDPゴシック"/>
        <family val="3"/>
        <charset val="128"/>
      </rPr>
      <t>が確認できるものとなるように作成してください。
※必要に応じて、欄を拡大して記載ください。ページ数が増えても構いません。
※行の追加は行わないでください。「連携先」入力欄が不足する場合は、シート左端の“＋”を押下してください。
※必要に応じて、図や画像を添付することができます。
ただし、これらの図や写真は観光庁ホームページ等で使用する可能性があるため、公表可能なものを添付してください。
（１MB程度かつ一目で何が映っているか分かりやすいもの推奨）
※別途、各入力項目ごとの注意点を入力時メッセージに記載しておりますので、併せてご参照ください。
※その他の留意点等については、公募要領を参照してください。</t>
    </r>
    <phoneticPr fontId="4"/>
  </si>
  <si>
    <r>
      <t xml:space="preserve">これまでに活用した事業
</t>
    </r>
    <r>
      <rPr>
        <sz val="10"/>
        <rFont val="BIZ UDPゴシック"/>
        <family val="3"/>
        <charset val="128"/>
      </rPr>
      <t>※右のうちこれまでに活用した事業があれば選択し、事業名を記載</t>
    </r>
    <rPh sb="5" eb="7">
      <t>カツヨウ</t>
    </rPh>
    <rPh sb="9" eb="11">
      <t>ジギョウ</t>
    </rPh>
    <rPh sb="13" eb="14">
      <t>ミギ</t>
    </rPh>
    <rPh sb="22" eb="24">
      <t>カツヨウ</t>
    </rPh>
    <rPh sb="26" eb="28">
      <t>ジギョウ</t>
    </rPh>
    <rPh sb="32" eb="34">
      <t>センタク</t>
    </rPh>
    <rPh sb="36" eb="39">
      <t>ジギョウメイ</t>
    </rPh>
    <rPh sb="40" eb="42">
      <t>キサイ</t>
    </rPh>
    <phoneticPr fontId="4"/>
  </si>
  <si>
    <t>造成する体験商品が
ターゲットとするインバウンドを惹きつける理由</t>
    <rPh sb="4" eb="8">
      <t>タイケンショウヒン</t>
    </rPh>
    <phoneticPr fontId="4"/>
  </si>
  <si>
    <t>地域経済循環への貢献</t>
    <rPh sb="0" eb="2">
      <t>チイキ</t>
    </rPh>
    <phoneticPr fontId="4"/>
  </si>
  <si>
    <t>想定される移動手段・
宿泊施設等</t>
    <rPh sb="0" eb="2">
      <t>ソウテイ</t>
    </rPh>
    <rPh sb="5" eb="9">
      <t>イドウシュダン</t>
    </rPh>
    <rPh sb="11" eb="15">
      <t>シュクハクシセツ</t>
    </rPh>
    <rPh sb="15" eb="16">
      <t>トウ</t>
    </rPh>
    <phoneticPr fontId="4"/>
  </si>
  <si>
    <t>造成する具体的な体験商品</t>
  </si>
  <si>
    <t>今回造成する体験商品の
類似商品を過去に販売した
経験があれば記載</t>
    <rPh sb="0" eb="2">
      <t>コンカイ</t>
    </rPh>
    <rPh sb="2" eb="4">
      <t>ゾウセイ</t>
    </rPh>
    <rPh sb="6" eb="8">
      <t>タイケン</t>
    </rPh>
    <rPh sb="8" eb="10">
      <t>ショウヒン</t>
    </rPh>
    <rPh sb="12" eb="16">
      <t>ルイジショウヒン</t>
    </rPh>
    <rPh sb="17" eb="19">
      <t>カコ</t>
    </rPh>
    <rPh sb="20" eb="22">
      <t>ハンバイ</t>
    </rPh>
    <rPh sb="25" eb="27">
      <t>ケイケン</t>
    </rPh>
    <rPh sb="31" eb="33">
      <t>キサイ</t>
    </rPh>
    <phoneticPr fontId="4"/>
  </si>
  <si>
    <r>
      <t xml:space="preserve">造成する体験商品の
特別性・独自性
</t>
    </r>
    <r>
      <rPr>
        <b/>
        <sz val="10"/>
        <rFont val="BIZ UDPゴシック"/>
        <family val="3"/>
        <charset val="128"/>
      </rPr>
      <t>※</t>
    </r>
    <r>
      <rPr>
        <sz val="10"/>
        <rFont val="BIZ UDPゴシック"/>
        <family val="3"/>
        <charset val="128"/>
      </rPr>
      <t>公募要領を確認し、具体的に
記載すること</t>
    </r>
    <rPh sb="0" eb="2">
      <t>ゾウセイ</t>
    </rPh>
    <rPh sb="4" eb="8">
      <t>タイケンショウヒン</t>
    </rPh>
    <rPh sb="10" eb="13">
      <t>トクベツセイ</t>
    </rPh>
    <rPh sb="14" eb="17">
      <t>ドクジセイ</t>
    </rPh>
    <phoneticPr fontId="4"/>
  </si>
  <si>
    <t>補助金など
国の支援事業の
活用実績</t>
    <rPh sb="0" eb="3">
      <t>ホジョキン</t>
    </rPh>
    <rPh sb="6" eb="7">
      <t>クニ</t>
    </rPh>
    <rPh sb="8" eb="10">
      <t>シエン</t>
    </rPh>
    <rPh sb="10" eb="12">
      <t>ジギョウ</t>
    </rPh>
    <rPh sb="14" eb="16">
      <t>カツヨウ</t>
    </rPh>
    <rPh sb="16" eb="18">
      <t>ジッセキ</t>
    </rPh>
    <phoneticPr fontId="4"/>
  </si>
  <si>
    <t>観光庁　観光再始動事業</t>
    <rPh sb="0" eb="3">
      <t>カンコウチョウ</t>
    </rPh>
    <rPh sb="4" eb="9">
      <t>カンコウサイシドウ</t>
    </rPh>
    <rPh sb="9" eb="11">
      <t>ジギョウ</t>
    </rPh>
    <phoneticPr fontId="4"/>
  </si>
  <si>
    <t>観光庁　特別な体験の提供等によるインバウンド消費の拡大・質向上推進事業</t>
    <rPh sb="0" eb="3">
      <t>カンコウチョウ</t>
    </rPh>
    <rPh sb="4" eb="6">
      <t>トクベツ</t>
    </rPh>
    <rPh sb="7" eb="9">
      <t>タイケン</t>
    </rPh>
    <rPh sb="10" eb="12">
      <t>テイキョウ</t>
    </rPh>
    <rPh sb="12" eb="13">
      <t>トウ</t>
    </rPh>
    <rPh sb="22" eb="24">
      <t>ショウヒ</t>
    </rPh>
    <rPh sb="25" eb="27">
      <t>カクダイ</t>
    </rPh>
    <rPh sb="28" eb="31">
      <t>シツコウジョウ</t>
    </rPh>
    <rPh sb="31" eb="33">
      <t>スイシン</t>
    </rPh>
    <rPh sb="33" eb="35">
      <t>ジギョウ</t>
    </rPh>
    <phoneticPr fontId="4"/>
  </si>
  <si>
    <t>観光庁　地域観光新発見事業</t>
    <rPh sb="0" eb="3">
      <t>カンコウチョウ</t>
    </rPh>
    <rPh sb="4" eb="8">
      <t>チイキカンコウ</t>
    </rPh>
    <rPh sb="8" eb="11">
      <t>シンハッケン</t>
    </rPh>
    <rPh sb="11" eb="13">
      <t>ジギョウ</t>
    </rPh>
    <phoneticPr fontId="4"/>
  </si>
  <si>
    <t>インバウンド消費拡大効果・地域経済循環への貢献</t>
    <rPh sb="6" eb="10">
      <t>ショウヒカクダイ</t>
    </rPh>
    <rPh sb="10" eb="12">
      <t>コウカ</t>
    </rPh>
    <phoneticPr fontId="4"/>
  </si>
  <si>
    <t>具体的な取組内容</t>
  </si>
  <si>
    <t>タビナカ販路
（宿泊施設、観光案内所など）</t>
    <rPh sb="4" eb="6">
      <t>ハンロ</t>
    </rPh>
    <rPh sb="8" eb="12">
      <t>シュクハクシセツ</t>
    </rPh>
    <rPh sb="13" eb="15">
      <t>カンコウ</t>
    </rPh>
    <rPh sb="15" eb="18">
      <t>アンナイジョ</t>
    </rPh>
    <phoneticPr fontId="4"/>
  </si>
  <si>
    <t>旅行業登録の
有無</t>
    <rPh sb="0" eb="3">
      <t>リョコウギョウ</t>
    </rPh>
    <rPh sb="3" eb="5">
      <t>トウロク</t>
    </rPh>
    <rPh sb="7" eb="9">
      <t>ウム</t>
    </rPh>
    <phoneticPr fontId="4"/>
  </si>
  <si>
    <t>※実施地域の人材や地域の自然・伝統文化の積極的な活用、食の地産地消等がなされている取組</t>
    <phoneticPr fontId="4"/>
  </si>
  <si>
    <t>その他の事業</t>
    <rPh sb="2" eb="3">
      <t>タ</t>
    </rPh>
    <rPh sb="4" eb="6">
      <t>ジギョウ</t>
    </rPh>
    <phoneticPr fontId="4"/>
  </si>
  <si>
    <t>今回申請する事業概要</t>
    <rPh sb="0" eb="2">
      <t>コンカイ</t>
    </rPh>
    <rPh sb="2" eb="4">
      <t>シンセイ</t>
    </rPh>
    <rPh sb="6" eb="10">
      <t>ジギョウガイヨウ</t>
    </rPh>
    <phoneticPr fontId="6"/>
  </si>
  <si>
    <t>C：B以外の域内消費単価</t>
    <rPh sb="3" eb="5">
      <t>イガイ</t>
    </rPh>
    <rPh sb="6" eb="8">
      <t>イキナイ</t>
    </rPh>
    <rPh sb="8" eb="10">
      <t>ショウヒ</t>
    </rPh>
    <rPh sb="10" eb="12">
      <t>タンカ</t>
    </rPh>
    <phoneticPr fontId="9"/>
  </si>
  <si>
    <t>■必須入力
最終報告
※遅くとも2月28日まで</t>
    <rPh sb="1" eb="3">
      <t>ヒッス</t>
    </rPh>
    <rPh sb="3" eb="5">
      <t>ニュウリョク</t>
    </rPh>
    <rPh sb="6" eb="8">
      <t>サイシュウ</t>
    </rPh>
    <rPh sb="8" eb="10">
      <t>ホウコク</t>
    </rPh>
    <rPh sb="12" eb="13">
      <t>オソ</t>
    </rPh>
    <rPh sb="17" eb="18">
      <t>ゲツ</t>
    </rPh>
    <rPh sb="20" eb="21">
      <t>ヒ</t>
    </rPh>
    <phoneticPr fontId="6"/>
  </si>
  <si>
    <t>活用する観光資源の詳細
(自然・文化・食・スポーツなど)</t>
    <rPh sb="0" eb="2">
      <t>カツヨウ</t>
    </rPh>
    <rPh sb="4" eb="8">
      <t>カンコウシゲン</t>
    </rPh>
    <rPh sb="9" eb="11">
      <t>ショウサイ</t>
    </rPh>
    <rPh sb="13" eb="15">
      <t>シゼン</t>
    </rPh>
    <rPh sb="16" eb="18">
      <t>ブンカ</t>
    </rPh>
    <rPh sb="18" eb="19">
      <t>ショク</t>
    </rPh>
    <phoneticPr fontId="18"/>
  </si>
  <si>
    <t>インバウンド誘客目標総数の
根拠</t>
    <rPh sb="6" eb="8">
      <t>ユウキャク</t>
    </rPh>
    <rPh sb="8" eb="10">
      <t>モクヒョウ</t>
    </rPh>
    <rPh sb="10" eb="12">
      <t>ソウスウ</t>
    </rPh>
    <phoneticPr fontId="4"/>
  </si>
  <si>
    <t>A：インバウンド誘客目標総数</t>
    <rPh sb="8" eb="10">
      <t>ユウキャク</t>
    </rPh>
    <rPh sb="10" eb="12">
      <t>モクヒョウ</t>
    </rPh>
    <rPh sb="12" eb="14">
      <t>ソウスウ</t>
    </rPh>
    <phoneticPr fontId="9"/>
  </si>
  <si>
    <t>B：販売単価
※複数ある場合は平均値</t>
    <rPh sb="2" eb="6">
      <t>ハンバイタンカ</t>
    </rPh>
    <rPh sb="8" eb="10">
      <t>フクスウ</t>
    </rPh>
    <rPh sb="12" eb="14">
      <t>バアイ</t>
    </rPh>
    <rPh sb="15" eb="18">
      <t>ヘイキンチ</t>
    </rPh>
    <phoneticPr fontId="9"/>
  </si>
  <si>
    <t>①公法人（都道府県や市町村・独立行政法人・特殊法人）</t>
    <phoneticPr fontId="4"/>
  </si>
  <si>
    <t>③非営利法人・その他法人（NPO法人・一般社団法人・一般財団法人等）</t>
    <phoneticPr fontId="4"/>
  </si>
  <si>
    <t>④法人以外（個人・協議会・任意団体等）</t>
    <phoneticPr fontId="4"/>
  </si>
  <si>
    <t>①公法人</t>
    <phoneticPr fontId="4"/>
  </si>
  <si>
    <t>③非営利法人・その他法人</t>
    <rPh sb="9" eb="10">
      <t>タ</t>
    </rPh>
    <rPh sb="10" eb="12">
      <t>ホウジン</t>
    </rPh>
    <phoneticPr fontId="4"/>
  </si>
  <si>
    <t>④法人以外</t>
    <rPh sb="1" eb="3">
      <t>ホウジン</t>
    </rPh>
    <rPh sb="3" eb="5">
      <t>イガイ</t>
    </rPh>
    <phoneticPr fontId="4"/>
  </si>
  <si>
    <r>
      <t xml:space="preserve">事業名（日本語）
</t>
    </r>
    <r>
      <rPr>
        <sz val="10"/>
        <rFont val="BIZ UDPゴシック"/>
        <family val="3"/>
        <charset val="128"/>
      </rPr>
      <t>※採択時等、この登録名で公表等行います</t>
    </r>
    <rPh sb="4" eb="7">
      <t>ニホンゴ</t>
    </rPh>
    <rPh sb="10" eb="13">
      <t>サイタクジ</t>
    </rPh>
    <rPh sb="13" eb="14">
      <t>トウ</t>
    </rPh>
    <rPh sb="17" eb="20">
      <t>トウロクメイ</t>
    </rPh>
    <rPh sb="21" eb="24">
      <t>コウヒョウトウ</t>
    </rPh>
    <rPh sb="24" eb="25">
      <t>オコナ</t>
    </rPh>
    <phoneticPr fontId="9"/>
  </si>
  <si>
    <r>
      <t xml:space="preserve">事業名
（外国語・インバウンド向けの名称）
</t>
    </r>
    <r>
      <rPr>
        <sz val="9"/>
        <rFont val="BIZ UDPゴシック"/>
        <family val="3"/>
        <charset val="128"/>
      </rPr>
      <t>※事業内容が分かるものとしてください</t>
    </r>
    <rPh sb="0" eb="3">
      <t>ジギョウメイ</t>
    </rPh>
    <rPh sb="5" eb="8">
      <t>ガイコクゴ</t>
    </rPh>
    <rPh sb="15" eb="16">
      <t>ム</t>
    </rPh>
    <rPh sb="18" eb="20">
      <t>メイショウ</t>
    </rPh>
    <rPh sb="23" eb="27">
      <t>ジギョウナイヨウ</t>
    </rPh>
    <rPh sb="28" eb="29">
      <t>ワ</t>
    </rPh>
    <phoneticPr fontId="4"/>
  </si>
  <si>
    <r>
      <t xml:space="preserve">都道府県
</t>
    </r>
    <r>
      <rPr>
        <sz val="10"/>
        <rFont val="BIZ UDPゴシック"/>
        <family val="3"/>
        <charset val="128"/>
      </rPr>
      <t>※複数の地域で実施の場合、
実施する地域を全て列挙</t>
    </r>
    <rPh sb="0" eb="4">
      <t>トドウフケン</t>
    </rPh>
    <rPh sb="6" eb="8">
      <t>フクスウ</t>
    </rPh>
    <rPh sb="9" eb="11">
      <t>チイキ</t>
    </rPh>
    <rPh sb="12" eb="14">
      <t>ジッシ</t>
    </rPh>
    <rPh sb="15" eb="17">
      <t>バアイ</t>
    </rPh>
    <rPh sb="19" eb="21">
      <t>ジッシ</t>
    </rPh>
    <rPh sb="23" eb="25">
      <t>チイキ</t>
    </rPh>
    <rPh sb="26" eb="27">
      <t>スベ</t>
    </rPh>
    <rPh sb="28" eb="30">
      <t>レッキョ</t>
    </rPh>
    <phoneticPr fontId="9"/>
  </si>
  <si>
    <r>
      <t xml:space="preserve">名称
</t>
    </r>
    <r>
      <rPr>
        <sz val="9"/>
        <rFont val="BIZ UDPゴシック"/>
        <family val="3"/>
        <charset val="128"/>
      </rPr>
      <t>※採択時等、この名称で公表等行います</t>
    </r>
    <rPh sb="0" eb="2">
      <t>メイショウ</t>
    </rPh>
    <rPh sb="11" eb="13">
      <t>メイショウ</t>
    </rPh>
    <rPh sb="17" eb="18">
      <t>オコナ</t>
    </rPh>
    <phoneticPr fontId="6"/>
  </si>
  <si>
    <t>インバウンドへの具体的販路</t>
    <rPh sb="8" eb="11">
      <t>グタイテキ</t>
    </rPh>
    <rPh sb="11" eb="13">
      <t>ハンロ</t>
    </rPh>
    <phoneticPr fontId="4"/>
  </si>
  <si>
    <r>
      <t>販路</t>
    </r>
    <r>
      <rPr>
        <b/>
        <strike/>
        <sz val="11"/>
        <rFont val="BIZ UDPゴシック"/>
        <family val="3"/>
        <charset val="128"/>
      </rPr>
      <t>等</t>
    </r>
    <rPh sb="0" eb="2">
      <t>ハンロ</t>
    </rPh>
    <phoneticPr fontId="9"/>
  </si>
  <si>
    <t>販売単価の根拠</t>
    <rPh sb="0" eb="4">
      <t>ハンバイタンカ</t>
    </rPh>
    <rPh sb="5" eb="7">
      <t>コンキョ</t>
    </rPh>
    <phoneticPr fontId="4"/>
  </si>
  <si>
    <t>インバウンド向けの
効果的な販売促進・情報発信</t>
    <rPh sb="6" eb="7">
      <t>ム</t>
    </rPh>
    <rPh sb="10" eb="13">
      <t>コウカテキ</t>
    </rPh>
    <rPh sb="14" eb="18">
      <t>ハンバイソクシン</t>
    </rPh>
    <rPh sb="19" eb="23">
      <t>ジョウホウハッシン</t>
    </rPh>
    <phoneticPr fontId="4"/>
  </si>
  <si>
    <r>
      <t xml:space="preserve">消費拡大効果（単位：人、円）
</t>
    </r>
    <r>
      <rPr>
        <sz val="10"/>
        <rFont val="BIZ UDPゴシック"/>
        <family val="3"/>
        <charset val="128"/>
      </rPr>
      <t>※数値のみ
※令和8年２月末までの
事業実施期間内であること</t>
    </r>
    <rPh sb="0" eb="2">
      <t>ショウヒ</t>
    </rPh>
    <rPh sb="2" eb="4">
      <t>カクダイ</t>
    </rPh>
    <rPh sb="4" eb="6">
      <t>コウカ</t>
    </rPh>
    <rPh sb="7" eb="9">
      <t>タンイ</t>
    </rPh>
    <rPh sb="10" eb="11">
      <t>ニン</t>
    </rPh>
    <rPh sb="12" eb="13">
      <t>エン</t>
    </rPh>
    <rPh sb="16" eb="18">
      <t>スウチ</t>
    </rPh>
    <rPh sb="22" eb="24">
      <t>レイワ</t>
    </rPh>
    <rPh sb="25" eb="26">
      <t>ネン</t>
    </rPh>
    <rPh sb="27" eb="28">
      <t>ガツ</t>
    </rPh>
    <rPh sb="28" eb="29">
      <t>マツ</t>
    </rPh>
    <rPh sb="33" eb="35">
      <t>ジギョウ</t>
    </rPh>
    <rPh sb="35" eb="37">
      <t>ジッシ</t>
    </rPh>
    <rPh sb="37" eb="40">
      <t>キカンナイ</t>
    </rPh>
    <phoneticPr fontId="9"/>
  </si>
  <si>
    <r>
      <t xml:space="preserve">D：補助希望額
</t>
    </r>
    <r>
      <rPr>
        <sz val="8.5"/>
        <rFont val="BIZ UDPゴシック"/>
        <family val="3"/>
        <charset val="128"/>
      </rPr>
      <t>※【様式２】「補助を受けようとする額」</t>
    </r>
    <rPh sb="2" eb="4">
      <t>ホジョ</t>
    </rPh>
    <rPh sb="4" eb="7">
      <t>キボウガク</t>
    </rPh>
    <rPh sb="15" eb="17">
      <t>ホジョ</t>
    </rPh>
    <rPh sb="18" eb="19">
      <t>ウ</t>
    </rPh>
    <rPh sb="25" eb="26">
      <t>ガク</t>
    </rPh>
    <phoneticPr fontId="4"/>
  </si>
  <si>
    <t>直接消費拡大効果
Ａ×Ｂ/D</t>
    <rPh sb="0" eb="2">
      <t>チョクセツ</t>
    </rPh>
    <rPh sb="2" eb="4">
      <t>ショウヒ</t>
    </rPh>
    <rPh sb="4" eb="6">
      <t>カクダイ</t>
    </rPh>
    <rPh sb="6" eb="8">
      <t>コウカ</t>
    </rPh>
    <phoneticPr fontId="9"/>
  </si>
  <si>
    <t>域内消費拡大効果
A×（B＋C）/D</t>
    <rPh sb="0" eb="2">
      <t>イキナイ</t>
    </rPh>
    <rPh sb="2" eb="6">
      <t>ショウヒカクダイ</t>
    </rPh>
    <rPh sb="6" eb="8">
      <t>コウカ</t>
    </rPh>
    <phoneticPr fontId="4"/>
  </si>
  <si>
    <r>
      <t xml:space="preserve">アウトプット（実施主体視点）
</t>
    </r>
    <r>
      <rPr>
        <sz val="10"/>
        <rFont val="BIZ UDPゴシック"/>
        <family val="3"/>
        <charset val="128"/>
      </rPr>
      <t>事業において、実施主体がターゲットに向けて生み出すモノ・コト（成果目標）</t>
    </r>
    <rPh sb="7" eb="9">
      <t>ジッシ</t>
    </rPh>
    <rPh sb="9" eb="11">
      <t>シュタイ</t>
    </rPh>
    <rPh sb="11" eb="13">
      <t>シテン</t>
    </rPh>
    <rPh sb="15" eb="17">
      <t>ジギョウ</t>
    </rPh>
    <rPh sb="22" eb="24">
      <t>ジッシ</t>
    </rPh>
    <rPh sb="24" eb="26">
      <t>シュタイ</t>
    </rPh>
    <rPh sb="33" eb="34">
      <t>ム</t>
    </rPh>
    <rPh sb="36" eb="37">
      <t>ウ</t>
    </rPh>
    <rPh sb="38" eb="39">
      <t>ダ</t>
    </rPh>
    <rPh sb="46" eb="48">
      <t>セイカ</t>
    </rPh>
    <rPh sb="48" eb="50">
      <t>モクヒョウ</t>
    </rPh>
    <phoneticPr fontId="9"/>
  </si>
  <si>
    <r>
      <t xml:space="preserve">アウトカム（ターゲット視点）
</t>
    </r>
    <r>
      <rPr>
        <sz val="10"/>
        <rFont val="BIZ UDPゴシック"/>
        <family val="3"/>
        <charset val="128"/>
      </rPr>
      <t>事業の結果、実施主体が生み出す成果に対してターゲットの行動変容などによる実現可能な指標や目標など（結果目標）</t>
    </r>
    <rPh sb="11" eb="13">
      <t>シテン</t>
    </rPh>
    <rPh sb="15" eb="17">
      <t>ジギョウ</t>
    </rPh>
    <rPh sb="18" eb="20">
      <t>ケッカ</t>
    </rPh>
    <rPh sb="21" eb="23">
      <t>ジッシ</t>
    </rPh>
    <rPh sb="23" eb="25">
      <t>シュタイ</t>
    </rPh>
    <rPh sb="26" eb="27">
      <t>ウ</t>
    </rPh>
    <rPh sb="28" eb="29">
      <t>ダ</t>
    </rPh>
    <rPh sb="30" eb="32">
      <t>セイカ</t>
    </rPh>
    <rPh sb="33" eb="34">
      <t>タイ</t>
    </rPh>
    <rPh sb="42" eb="46">
      <t>コウドウヘンヨウ</t>
    </rPh>
    <rPh sb="51" eb="55">
      <t>ジツゲンカノウ</t>
    </rPh>
    <rPh sb="56" eb="58">
      <t>シヒョウ</t>
    </rPh>
    <rPh sb="59" eb="61">
      <t>モクヒョウ</t>
    </rPh>
    <rPh sb="64" eb="66">
      <t>ケッカ</t>
    </rPh>
    <rPh sb="66" eb="68">
      <t>モクヒョウ</t>
    </rPh>
    <phoneticPr fontId="9"/>
  </si>
  <si>
    <t>３．事業者区分（V3のセル）
・課税事業者・非課税事業者等のうち、実施主体が該当する方を選択してください。</t>
    <rPh sb="18" eb="21">
      <t>ジギョウシャ</t>
    </rPh>
    <rPh sb="22" eb="29">
      <t>ヒカゼイジギョウシャトウ</t>
    </rPh>
    <rPh sb="33" eb="37">
      <t>ジッシシュタイ</t>
    </rPh>
    <phoneticPr fontId="9"/>
  </si>
  <si>
    <r>
      <t xml:space="preserve">２．支出内訳
・本事業に関わる「プレミアムインバウンドツアー等の造成・販売等に要する費用」の全てを記載してください。
</t>
    </r>
    <r>
      <rPr>
        <sz val="14"/>
        <color rgb="FFFF0000"/>
        <rFont val="BIZ UDPゴシック"/>
        <family val="3"/>
        <charset val="128"/>
      </rPr>
      <t>・補助対象経費として申請する経費は、「対象」を選択してください。</t>
    </r>
    <r>
      <rPr>
        <sz val="14"/>
        <color theme="1"/>
        <rFont val="BIZ UDPゴシック"/>
        <family val="3"/>
        <charset val="128"/>
      </rPr>
      <t xml:space="preserve">
  本事業に関わる経費であるものの、本事業の補助対象経費として申請しない経費は 「対象外」を選択してください。
・「費目」の項目は①ツアー商品造成費～③プロモーション費まで順に並べた上で、支払月の早いものから順に記載してください。 
　(例)①企画開発費８月・９月、②備品購入９月、10月、③プロモーション費８月、9月　等
・ １つの費目、支払先において、支払月が複数の月に跨る場合は、支出内容に詳細を記載し、支払月は「最初の支払月」を選択して下さい。
　(例)支出内容：〇〇のためのマーケティング調査費(8～10月)　支払月：８月
・「数量」「単価」は内容に応じて適宜入力ください。 (例)ツアーガイド委託費：30,000 円×5人×3 日
・「単価」欄には原則税抜き価格を記載して下さい。
　(※非課税事業者等の場合は、税込み価格での申請も可能としますが、次年度に税金相当額の納付が必要となります。)
・「地域区分」は、経費の支払先が所在する地域区分を以下のドロップダウンリストから選択してください。
①北海道・②東北（青森、岩手、秋田、宮城、山形、福島、新潟）・③北関東（茨城、栃木、群馬、山梨、長野）・④南関東（埼玉、千葉、東京、神奈川）・⑤東海（静岡、岐阜、愛知、三重）・⑥北陸（富山、石川、福井）・⑦近畿（滋賀、京都、奈良、和歌山、大阪、兵庫）・⑧中国（鳥取、島根、岡山、広島、山口）・⑨四国（徳島、香川、愛媛、高知）・⑩九州（福岡、佐賀、長崎、大分、熊本、宮崎、鹿児島）・⑪沖縄・⑫その他海外</t>
    </r>
    <rPh sb="60" eb="62">
      <t>ホジョ</t>
    </rPh>
    <rPh sb="82" eb="84">
      <t>センタク</t>
    </rPh>
    <rPh sb="114" eb="118">
      <t>ホジョタイショウ</t>
    </rPh>
    <rPh sb="138" eb="140">
      <t>センタク</t>
    </rPh>
    <rPh sb="161" eb="163">
      <t>ショウヒン</t>
    </rPh>
    <rPh sb="165" eb="167">
      <t>ヒツヨウ</t>
    </rPh>
    <rPh sb="175" eb="176">
      <t>ヒ</t>
    </rPh>
    <rPh sb="226" eb="230">
      <t>ビヒンコウニュウ</t>
    </rPh>
    <rPh sb="241" eb="242">
      <t>ヒ</t>
    </rPh>
    <rPh sb="359" eb="361">
      <t>ナイヨウ</t>
    </rPh>
    <rPh sb="362" eb="363">
      <t>オウ</t>
    </rPh>
    <rPh sb="365" eb="367">
      <t>テキギ</t>
    </rPh>
    <rPh sb="367" eb="369">
      <t>ニュウリョク</t>
    </rPh>
    <rPh sb="394" eb="397">
      <t>イタクヒ</t>
    </rPh>
    <rPh sb="398" eb="399">
      <t>ニン</t>
    </rPh>
    <rPh sb="402" eb="403">
      <t>ニチ</t>
    </rPh>
    <rPh sb="496" eb="500">
      <t>チイキクブン</t>
    </rPh>
    <rPh sb="503" eb="505">
      <t>ケイヒ</t>
    </rPh>
    <rPh sb="519" eb="521">
      <t>イカ</t>
    </rPh>
    <rPh sb="741" eb="742">
      <t>タ</t>
    </rPh>
    <rPh sb="742" eb="744">
      <t>カイガイ</t>
    </rPh>
    <phoneticPr fontId="9"/>
  </si>
  <si>
    <t>⑫その他海外</t>
    <rPh sb="3" eb="4">
      <t>タ</t>
    </rPh>
    <rPh sb="4" eb="6">
      <t>カイガイ</t>
    </rPh>
    <phoneticPr fontId="4"/>
  </si>
  <si>
    <t>1,000万円まで定額
1,000万円を超える部分については8,000万円まで補助率１／２</t>
    <phoneticPr fontId="4"/>
  </si>
  <si>
    <t>補助を受けようとする額
（補助金額）</t>
    <rPh sb="0" eb="2">
      <t>ホジョ</t>
    </rPh>
    <rPh sb="3" eb="4">
      <t>ウ</t>
    </rPh>
    <rPh sb="10" eb="11">
      <t>ガク</t>
    </rPh>
    <rPh sb="13" eb="17">
      <t>ホジョキンガク</t>
    </rPh>
    <phoneticPr fontId="4"/>
  </si>
  <si>
    <t>■必須入力
体験商品の実施期間
※実施開始～終了</t>
    <rPh sb="1" eb="3">
      <t>ヒッス</t>
    </rPh>
    <rPh sb="3" eb="5">
      <t>ニュウリョク</t>
    </rPh>
    <rPh sb="6" eb="8">
      <t>タイケン</t>
    </rPh>
    <rPh sb="8" eb="10">
      <t>ショウヒン</t>
    </rPh>
    <rPh sb="11" eb="13">
      <t>ジッシ</t>
    </rPh>
    <rPh sb="13" eb="15">
      <t>キカン</t>
    </rPh>
    <rPh sb="17" eb="19">
      <t>ジッシ</t>
    </rPh>
    <rPh sb="19" eb="21">
      <t>カイシ</t>
    </rPh>
    <rPh sb="22" eb="24">
      <t>シュウリョウ</t>
    </rPh>
    <phoneticPr fontId="6"/>
  </si>
  <si>
    <r>
      <t>※スケジュールには、必ず</t>
    </r>
    <r>
      <rPr>
        <b/>
        <u/>
        <sz val="11"/>
        <color rgb="FFFF0000"/>
        <rFont val="BIZ UDPゴシック"/>
        <family val="3"/>
        <charset val="128"/>
      </rPr>
      <t>「タリフ・宣伝素材提供日」・「中間報告」・「販売等の期間」・「体験商品の実施期間」・「最終報告」</t>
    </r>
    <r>
      <rPr>
        <sz val="11"/>
        <color rgb="FFFF0000"/>
        <rFont val="BIZ UDPゴシック"/>
        <family val="3"/>
        <charset val="128"/>
      </rPr>
      <t>を入れてください。</t>
    </r>
    <rPh sb="10" eb="11">
      <t>カナラ</t>
    </rPh>
    <rPh sb="17" eb="21">
      <t>センデンソザイ</t>
    </rPh>
    <rPh sb="21" eb="24">
      <t>テイキョウビ</t>
    </rPh>
    <rPh sb="27" eb="31">
      <t>チュウカンホウコク</t>
    </rPh>
    <rPh sb="34" eb="37">
      <t>ハンバイトウ</t>
    </rPh>
    <rPh sb="38" eb="40">
      <t>キカン</t>
    </rPh>
    <rPh sb="43" eb="45">
      <t>タイケン</t>
    </rPh>
    <rPh sb="45" eb="47">
      <t>ショウヒン</t>
    </rPh>
    <rPh sb="48" eb="52">
      <t>ジッシキカン</t>
    </rPh>
    <rPh sb="55" eb="57">
      <t>サイシュウ</t>
    </rPh>
    <rPh sb="57" eb="59">
      <t>ホウコク</t>
    </rPh>
    <rPh sb="61" eb="62">
      <t>イ</t>
    </rPh>
    <phoneticPr fontId="6"/>
  </si>
  <si>
    <t>実施主体において、連携先に対して、事業内容の説明を十分に行い、</t>
    <rPh sb="0" eb="2">
      <t>ジッシ</t>
    </rPh>
    <rPh sb="2" eb="4">
      <t>シュタイ</t>
    </rPh>
    <rPh sb="9" eb="11">
      <t>レンケイ</t>
    </rPh>
    <rPh sb="11" eb="12">
      <t>サキ</t>
    </rPh>
    <rPh sb="13" eb="14">
      <t>タイ</t>
    </rPh>
    <rPh sb="17" eb="19">
      <t>ジギョウ</t>
    </rPh>
    <rPh sb="19" eb="21">
      <t>ナイヨウ</t>
    </rPh>
    <rPh sb="22" eb="24">
      <t>セツメイ</t>
    </rPh>
    <rPh sb="25" eb="27">
      <t>ジュウブン</t>
    </rPh>
    <rPh sb="28" eb="29">
      <t>オコナ</t>
    </rPh>
    <phoneticPr fontId="9"/>
  </si>
  <si>
    <t>消費拡大・滞在時間
延長への寄与策</t>
    <rPh sb="0" eb="2">
      <t>ショウヒ</t>
    </rPh>
    <rPh sb="2" eb="4">
      <t>カクダイ</t>
    </rPh>
    <rPh sb="5" eb="7">
      <t>タイザイ</t>
    </rPh>
    <rPh sb="7" eb="9">
      <t>ジカン</t>
    </rPh>
    <rPh sb="10" eb="12">
      <t>エンチョウ</t>
    </rPh>
    <rPh sb="14" eb="16">
      <t>キヨ</t>
    </rPh>
    <rPh sb="16" eb="17">
      <t>サク</t>
    </rPh>
    <phoneticPr fontId="4"/>
  </si>
  <si>
    <t>これまでに活用した事業で
造成した観光コンテンツの
内容や販売状況及び課題</t>
    <rPh sb="5" eb="7">
      <t>カツヨウ</t>
    </rPh>
    <rPh sb="9" eb="11">
      <t>ジギョウ</t>
    </rPh>
    <rPh sb="13" eb="15">
      <t>ゾウセイ</t>
    </rPh>
    <rPh sb="17" eb="19">
      <t>カンコウ</t>
    </rPh>
    <rPh sb="26" eb="28">
      <t>ナイヨウ</t>
    </rPh>
    <rPh sb="29" eb="33">
      <t>ハンバイジョウキョウ</t>
    </rPh>
    <rPh sb="33" eb="34">
      <t>オヨ</t>
    </rPh>
    <rPh sb="35" eb="37">
      <t>カダイ</t>
    </rPh>
    <phoneticPr fontId="4"/>
  </si>
  <si>
    <r>
      <t>アクセス</t>
    </r>
    <r>
      <rPr>
        <sz val="11"/>
        <rFont val="BIZ UDPゴシック"/>
        <family val="3"/>
        <charset val="128"/>
      </rPr>
      <t xml:space="preserve">
※主要駅・最寄空港等からの
移動手段、二次交通等に
関する取組状況</t>
    </r>
    <phoneticPr fontId="4"/>
  </si>
  <si>
    <r>
      <t xml:space="preserve">宿泊施設等
</t>
    </r>
    <r>
      <rPr>
        <sz val="11"/>
        <rFont val="BIZ UDPゴシック"/>
        <family val="3"/>
        <charset val="128"/>
      </rPr>
      <t>※体験商品参加者の
想定宿泊施設</t>
    </r>
    <rPh sb="0" eb="4">
      <t>シュクハクシセツ</t>
    </rPh>
    <rPh sb="4" eb="5">
      <t>トウ</t>
    </rPh>
    <phoneticPr fontId="4"/>
  </si>
  <si>
    <t>連携先</t>
    <rPh sb="0" eb="3">
      <t>レンケイサキ</t>
    </rPh>
    <phoneticPr fontId="4"/>
  </si>
  <si>
    <t>※必要に応じて適宜行を追加すること
※必要に応じて記載した連携先について、
様式5「実施主体との連携に関する同意書」を提出すること
※「法人格」は以下から選択
①公法人（都道府県・市町村・独立行政法人・特殊法人）
②営利法人（株式会社・合同会社・合資会社・ 合名会社）
③非営利法人・その他法人（NPO法人・一般社団法人・一般財団法人等）
④法人以外（個人・協議会・任意団体等）</t>
    <phoneticPr fontId="4"/>
  </si>
  <si>
    <t>←　【様式1-1】のE11のセルの内容を写してください</t>
    <rPh sb="3" eb="5">
      <t>ヨウシキ</t>
    </rPh>
    <rPh sb="17" eb="19">
      <t>ナイヨウ</t>
    </rPh>
    <rPh sb="20" eb="21">
      <t>ウツ</t>
    </rPh>
    <phoneticPr fontId="9"/>
  </si>
  <si>
    <t>←　【様式1-1】のE14のセルの内容を写してください</t>
    <rPh sb="3" eb="5">
      <t>ヨウシキ</t>
    </rPh>
    <rPh sb="17" eb="19">
      <t>ナイヨウ</t>
    </rPh>
    <rPh sb="20" eb="21">
      <t>ウツ</t>
    </rPh>
    <phoneticPr fontId="9"/>
  </si>
  <si>
    <t>次年度以降の取組</t>
    <rPh sb="0" eb="5">
      <t>ジネンドイコウ</t>
    </rPh>
    <rPh sb="6" eb="7">
      <t>ト</t>
    </rPh>
    <rPh sb="7" eb="8">
      <t>ク</t>
    </rPh>
    <phoneticPr fontId="4"/>
  </si>
  <si>
    <t>補助対象外経費</t>
    <rPh sb="0" eb="5">
      <t>ホジョタイショウガイ</t>
    </rPh>
    <rPh sb="5" eb="7">
      <t>ケイヒ</t>
    </rPh>
    <phoneticPr fontId="4"/>
  </si>
  <si>
    <t>ー</t>
  </si>
  <si>
    <t>合計（補助対象経費）</t>
    <rPh sb="0" eb="2">
      <t>ゴウケイ</t>
    </rPh>
    <rPh sb="3" eb="9">
      <t>ホジョタイショウケイヒ</t>
    </rPh>
    <phoneticPr fontId="9"/>
  </si>
  <si>
    <t>補助対象経費に対するシェア</t>
    <rPh sb="0" eb="6">
      <t>ホジョタイショウケイヒ</t>
    </rPh>
    <rPh sb="7" eb="8">
      <t>タイ</t>
    </rPh>
    <phoneticPr fontId="4"/>
  </si>
  <si>
    <t>必要な連携先分コピーしてご使用ください（提出の際にはマージしてください）。</t>
    <rPh sb="0" eb="2">
      <t>ヒツヨウ</t>
    </rPh>
    <rPh sb="3" eb="5">
      <t>レンケイ</t>
    </rPh>
    <rPh sb="5" eb="6">
      <t>サキ</t>
    </rPh>
    <rPh sb="6" eb="7">
      <t>ブン</t>
    </rPh>
    <rPh sb="13" eb="15">
      <t>シヨウ</t>
    </rPh>
    <rPh sb="20" eb="22">
      <t>テイシュツ</t>
    </rPh>
    <rPh sb="23" eb="24">
      <t>サイ</t>
    </rPh>
    <phoneticPr fontId="9"/>
  </si>
  <si>
    <t>１．入力箇所
・緑色の枠に必要事項を入力してください。
　（青色の枠は自動で反映しますので、入力不要です。）</t>
    <rPh sb="8" eb="9">
      <t>ミドリ</t>
    </rPh>
    <rPh sb="18" eb="20">
      <t>ニュウリョク</t>
    </rPh>
    <rPh sb="33" eb="34">
      <t>ワク</t>
    </rPh>
    <rPh sb="46" eb="48">
      <t>ニュウリョク</t>
    </rPh>
    <phoneticPr fontId="9"/>
  </si>
  <si>
    <t>※URLを記載ください</t>
    <phoneticPr fontId="4"/>
  </si>
  <si>
    <t>記載例：旅行業者との商談、ファムツアー、インフルエンサー、SNS等</t>
    <phoneticPr fontId="4"/>
  </si>
  <si>
    <t>※体験商品の企画数、販売価格、催行回数等</t>
    <phoneticPr fontId="4"/>
  </si>
  <si>
    <t>※消費額、滞在日数、参加人数等</t>
    <phoneticPr fontId="4"/>
  </si>
  <si>
    <t>財源（本事業を活用して造成した体験商品をどのように補助金なしで自立的に継続実施していくのか）、販路、本事業を通じて獲得したノウハウをどう生かしていくのか、ブランディングその他を記載</t>
    <phoneticPr fontId="4"/>
  </si>
  <si>
    <t>※申請書提出時は「シートのコピーまたは複写」機能を使い、エクセル形式で提出願います。</t>
    <rPh sb="1" eb="4">
      <t>シンセイショ</t>
    </rPh>
    <rPh sb="4" eb="6">
      <t>テイシュツ</t>
    </rPh>
    <rPh sb="6" eb="7">
      <t>ジ</t>
    </rPh>
    <rPh sb="19" eb="21">
      <t>フクシャ</t>
    </rPh>
    <rPh sb="22" eb="24">
      <t>キノウ</t>
    </rPh>
    <rPh sb="25" eb="26">
      <t>ツカ</t>
    </rPh>
    <rPh sb="32" eb="34">
      <t>ケイシキ</t>
    </rPh>
    <rPh sb="35" eb="38">
      <t>テイシュツネガ</t>
    </rPh>
    <phoneticPr fontId="9"/>
  </si>
  <si>
    <t>対象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</si>
</sst>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00\-0000"/>
    <numFmt numFmtId="177" formatCode="#,##0&quot;人&quot;"/>
    <numFmt numFmtId="178" formatCode="#,##0&quot;円&quot;"/>
    <numFmt numFmtId="179" formatCode="#,##0_);[Red]\(#,##0\)"/>
    <numFmt numFmtId="180" formatCode="#,##0_ "/>
    <numFmt numFmtId="181" formatCode="0.0%"/>
    <numFmt numFmtId="182" formatCode="#,##0;[Red]#,##0"/>
    <numFmt numFmtId="183" formatCode="0&quot;千&quot;&quot;円&quot;"/>
    <numFmt numFmtId="184" formatCode="&quot;千&quot;&quot;円&quot;"/>
    <numFmt numFmtId="185" formatCode="[$-F800]dddd\,\ mmmm\ dd\,\ yyyy"/>
    <numFmt numFmtId="186" formatCode="0.00_);[Red]\(0.00\)"/>
  </numFmts>
  <fonts count="65">
    <font>
      <sz val="11"/>
      <color theme="1"/>
      <name val="游ゴシック"/>
      <family val="2"/>
      <charset val="128"/>
      <scheme val="minor"/>
    </font>
    <font>
      <sz val="11"/>
      <color theme="1"/>
      <name val="游ゴシック"/>
      <family val="2"/>
      <charset val="128"/>
      <scheme val="minor"/>
    </font>
    <font>
      <sz val="11"/>
      <color theme="1"/>
      <name val="Arial"/>
      <family val="2"/>
    </font>
    <font>
      <sz val="11"/>
      <color theme="1"/>
      <name val="BIZ UDPゴシック"/>
      <family val="3"/>
      <charset val="128"/>
    </font>
    <font>
      <sz val="6"/>
      <name val="游ゴシック"/>
      <family val="2"/>
      <charset val="128"/>
      <scheme val="minor"/>
    </font>
    <font>
      <sz val="12"/>
      <color theme="1"/>
      <name val="BIZ UDPゴシック"/>
      <family val="3"/>
      <charset val="128"/>
    </font>
    <font>
      <sz val="6"/>
      <name val="ＭＳ Ｐゴシック"/>
      <family val="3"/>
    </font>
    <font>
      <sz val="11"/>
      <color rgb="FFFF0000"/>
      <name val="BIZ UDPゴシック"/>
      <family val="3"/>
      <charset val="128"/>
    </font>
    <font>
      <b/>
      <sz val="18"/>
      <name val="BIZ UDPゴシック"/>
      <family val="3"/>
      <charset val="128"/>
    </font>
    <font>
      <sz val="6"/>
      <name val="游ゴシック"/>
      <family val="3"/>
      <charset val="128"/>
      <scheme val="minor"/>
    </font>
    <font>
      <b/>
      <sz val="12"/>
      <color theme="1"/>
      <name val="BIZ UDPゴシック"/>
      <family val="3"/>
      <charset val="128"/>
    </font>
    <font>
      <sz val="14"/>
      <color theme="1"/>
      <name val="BIZ UDPゴシック"/>
      <family val="3"/>
      <charset val="128"/>
    </font>
    <font>
      <b/>
      <sz val="16"/>
      <color theme="1"/>
      <name val="BIZ UDPゴシック"/>
      <family val="3"/>
      <charset val="128"/>
    </font>
    <font>
      <b/>
      <sz val="11"/>
      <name val="BIZ UDPゴシック"/>
      <family val="3"/>
      <charset val="128"/>
    </font>
    <font>
      <b/>
      <sz val="10"/>
      <name val="BIZ UDPゴシック"/>
      <family val="3"/>
      <charset val="128"/>
    </font>
    <font>
      <sz val="16"/>
      <name val="BIZ UDPゴシック"/>
      <family val="3"/>
      <charset val="128"/>
    </font>
    <font>
      <sz val="11"/>
      <name val="BIZ UDPゴシック"/>
      <family val="3"/>
      <charset val="128"/>
    </font>
    <font>
      <sz val="12"/>
      <name val="BIZ UDPゴシック"/>
      <family val="3"/>
      <charset val="128"/>
    </font>
    <font>
      <sz val="6"/>
      <name val="Tsukushi A Round Gothic Bold"/>
      <family val="3"/>
    </font>
    <font>
      <b/>
      <sz val="8.5"/>
      <name val="BIZ UDPゴシック"/>
      <family val="3"/>
      <charset val="128"/>
    </font>
    <font>
      <b/>
      <sz val="12"/>
      <name val="BIZ UDPゴシック"/>
      <family val="3"/>
      <charset val="128"/>
    </font>
    <font>
      <b/>
      <sz val="9"/>
      <name val="BIZ UDPゴシック"/>
      <family val="3"/>
      <charset val="128"/>
    </font>
    <font>
      <sz val="8"/>
      <color theme="1"/>
      <name val="BIZ UDPゴシック"/>
      <family val="3"/>
      <charset val="128"/>
    </font>
    <font>
      <sz val="10"/>
      <color theme="1"/>
      <name val="BIZ UDPゴシック"/>
      <family val="3"/>
      <charset val="128"/>
    </font>
    <font>
      <u/>
      <sz val="11"/>
      <color theme="10"/>
      <name val="游ゴシック"/>
      <family val="3"/>
      <scheme val="minor"/>
    </font>
    <font>
      <b/>
      <u/>
      <sz val="11"/>
      <color rgb="FFFF0000"/>
      <name val="BIZ UDPゴシック"/>
      <family val="3"/>
      <charset val="128"/>
    </font>
    <font>
      <b/>
      <sz val="16"/>
      <color theme="0"/>
      <name val="BIZ UDPゴシック"/>
      <family val="3"/>
      <charset val="128"/>
    </font>
    <font>
      <b/>
      <sz val="14"/>
      <name val="BIZ UDPゴシック"/>
      <family val="3"/>
      <charset val="128"/>
    </font>
    <font>
      <sz val="14"/>
      <name val="BIZ UDPゴシック"/>
      <family val="3"/>
      <charset val="128"/>
    </font>
    <font>
      <sz val="18"/>
      <name val="BIZ UDPゴシック"/>
      <family val="3"/>
      <charset val="128"/>
    </font>
    <font>
      <sz val="10"/>
      <color theme="1"/>
      <name val="Meiryo UI"/>
      <family val="2"/>
      <charset val="128"/>
    </font>
    <font>
      <sz val="6"/>
      <name val="Meiryo UI"/>
      <family val="2"/>
      <charset val="128"/>
    </font>
    <font>
      <sz val="14"/>
      <color rgb="FFFF0000"/>
      <name val="BIZ UDPゴシック"/>
      <family val="3"/>
      <charset val="128"/>
    </font>
    <font>
      <sz val="9"/>
      <name val="BIZ UDPゴシック"/>
      <family val="3"/>
      <charset val="128"/>
    </font>
    <font>
      <sz val="12"/>
      <color rgb="FF000000"/>
      <name val="BIZ UDPゴシック"/>
      <family val="3"/>
      <charset val="128"/>
    </font>
    <font>
      <b/>
      <sz val="16"/>
      <name val="BIZ UDPゴシック"/>
      <family val="3"/>
      <charset val="128"/>
    </font>
    <font>
      <sz val="12"/>
      <color indexed="81"/>
      <name val="游ゴシック"/>
      <family val="3"/>
      <charset val="128"/>
    </font>
    <font>
      <sz val="10"/>
      <color indexed="8"/>
      <name val="BIZ UDPゴシック"/>
      <family val="3"/>
      <charset val="128"/>
    </font>
    <font>
      <sz val="12"/>
      <color indexed="8"/>
      <name val="BIZ UDPゴシック"/>
      <family val="3"/>
      <charset val="128"/>
    </font>
    <font>
      <b/>
      <sz val="14"/>
      <color theme="1"/>
      <name val="BIZ UDPゴシック"/>
      <family val="3"/>
      <charset val="128"/>
    </font>
    <font>
      <b/>
      <sz val="10.5"/>
      <color rgb="FFFF0000"/>
      <name val="BIZ UDPゴシック"/>
      <family val="3"/>
      <charset val="128"/>
    </font>
    <font>
      <sz val="11"/>
      <color indexed="8"/>
      <name val="BIZ UDPゴシック"/>
      <family val="3"/>
      <charset val="128"/>
    </font>
    <font>
      <sz val="10"/>
      <name val="BIZ UDPゴシック"/>
      <family val="3"/>
      <charset val="128"/>
    </font>
    <font>
      <sz val="8"/>
      <name val="BIZ UDPゴシック"/>
      <family val="3"/>
      <charset val="128"/>
    </font>
    <font>
      <sz val="9"/>
      <color theme="1"/>
      <name val="BIZ UDPゴシック"/>
      <family val="3"/>
      <charset val="128"/>
    </font>
    <font>
      <sz val="10"/>
      <color rgb="FFFF0000"/>
      <name val="BIZ UDPゴシック"/>
      <family val="3"/>
      <charset val="128"/>
    </font>
    <font>
      <sz val="11"/>
      <color rgb="FFFF0000"/>
      <name val="ＭＳ ゴシック"/>
      <family val="3"/>
      <charset val="128"/>
    </font>
    <font>
      <sz val="11"/>
      <color theme="1"/>
      <name val="ＭＳ ゴシック"/>
      <family val="3"/>
      <charset val="128"/>
    </font>
    <font>
      <b/>
      <sz val="11"/>
      <color rgb="FFFF0000"/>
      <name val="ＭＳ ゴシック"/>
      <family val="3"/>
      <charset val="128"/>
    </font>
    <font>
      <b/>
      <sz val="11"/>
      <color theme="1"/>
      <name val="ＭＳ ゴシック"/>
      <family val="3"/>
      <charset val="128"/>
    </font>
    <font>
      <sz val="12"/>
      <color rgb="FFFF0000"/>
      <name val="BIZ UDPゴシック"/>
      <family val="3"/>
      <charset val="128"/>
    </font>
    <font>
      <sz val="12"/>
      <color theme="0" tint="-0.249977111117893"/>
      <name val="BIZ UDPゴシック"/>
      <family val="3"/>
      <charset val="128"/>
    </font>
    <font>
      <sz val="14"/>
      <color theme="0" tint="-0.249977111117893"/>
      <name val="BIZ UDPゴシック"/>
      <family val="3"/>
      <charset val="128"/>
    </font>
    <font>
      <sz val="12"/>
      <color theme="0" tint="-0.34998626667073579"/>
      <name val="BIZ UDPゴシック"/>
      <family val="3"/>
      <charset val="128"/>
    </font>
    <font>
      <sz val="14"/>
      <color theme="0" tint="-0.34998626667073579"/>
      <name val="BIZ UDPゴシック"/>
      <family val="3"/>
      <charset val="128"/>
    </font>
    <font>
      <sz val="11"/>
      <color theme="1"/>
      <name val="游ゴシック"/>
      <family val="3"/>
      <scheme val="minor"/>
    </font>
    <font>
      <u/>
      <sz val="14"/>
      <color theme="1"/>
      <name val="ＭＳ ゴシック"/>
      <family val="3"/>
      <charset val="128"/>
    </font>
    <font>
      <sz val="11"/>
      <color rgb="FF000000"/>
      <name val="BIZ UDPゴシック"/>
      <family val="3"/>
      <charset val="128"/>
    </font>
    <font>
      <sz val="11"/>
      <name val="游ゴシック"/>
      <family val="2"/>
      <charset val="128"/>
      <scheme val="minor"/>
    </font>
    <font>
      <sz val="11"/>
      <name val="游ゴシック"/>
      <family val="3"/>
      <charset val="128"/>
      <scheme val="minor"/>
    </font>
    <font>
      <u/>
      <sz val="10"/>
      <name val="BIZ UDPゴシック"/>
      <family val="3"/>
      <charset val="128"/>
    </font>
    <font>
      <sz val="8.5"/>
      <name val="BIZ UDPゴシック"/>
      <family val="3"/>
      <charset val="128"/>
    </font>
    <font>
      <u/>
      <sz val="11"/>
      <name val="BIZ UDPゴシック"/>
      <family val="3"/>
      <charset val="128"/>
    </font>
    <font>
      <b/>
      <sz val="11"/>
      <name val="游ゴシック"/>
      <family val="2"/>
      <charset val="128"/>
      <scheme val="minor"/>
    </font>
    <font>
      <b/>
      <strike/>
      <sz val="11"/>
      <name val="BIZ UDPゴシック"/>
      <family val="3"/>
      <charset val="128"/>
    </font>
  </fonts>
  <fills count="18">
    <fill>
      <patternFill patternType="none"/>
    </fill>
    <fill>
      <patternFill patternType="gray125"/>
    </fill>
    <fill>
      <patternFill patternType="solid">
        <fgColor theme="4" tint="0.79998168889431442"/>
        <bgColor rgb="FFFFFFCC"/>
      </patternFill>
    </fill>
    <fill>
      <patternFill patternType="solid">
        <fgColor theme="9" tint="0.79998168889431442"/>
        <bgColor rgb="FFFFFFCC"/>
      </patternFill>
    </fill>
    <fill>
      <patternFill patternType="solid">
        <fgColor theme="0" tint="-0.14996795556505021"/>
        <bgColor theme="0" tint="-0.14996795556505021"/>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6795556505021"/>
        <bgColor rgb="FFF3F3F3"/>
      </patternFill>
    </fill>
    <fill>
      <patternFill patternType="solid">
        <fgColor rgb="FFFFFF00"/>
        <bgColor indexed="64"/>
      </patternFill>
    </fill>
    <fill>
      <patternFill patternType="solid">
        <fgColor theme="9" tint="0.79998168889431442"/>
        <bgColor rgb="FFFFFFFF"/>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rgb="FFEDFADC"/>
      </patternFill>
    </fill>
    <fill>
      <patternFill patternType="solid">
        <fgColor theme="9" tint="0.79998168889431442"/>
        <bgColor rgb="FFEDFBDB"/>
      </patternFill>
    </fill>
    <fill>
      <patternFill patternType="solid">
        <fgColor theme="5" tint="0.59996337778862885"/>
        <bgColor indexed="64"/>
      </patternFill>
    </fill>
    <fill>
      <patternFill patternType="solid">
        <fgColor theme="0"/>
        <bgColor indexed="64"/>
      </patternFill>
    </fill>
    <fill>
      <patternFill patternType="solid">
        <fgColor rgb="FFFFFFCC"/>
        <bgColor indexed="64"/>
      </patternFill>
    </fill>
  </fills>
  <borders count="25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rgb="FFFF0000"/>
      </right>
      <top/>
      <bottom style="thin">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rgb="FFFF0000"/>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rgb="FFFF0000"/>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bottom/>
      <diagonal/>
    </border>
    <border>
      <left/>
      <right style="medium">
        <color rgb="FFFF0000"/>
      </right>
      <top/>
      <bottom/>
      <diagonal/>
    </border>
    <border>
      <left style="medium">
        <color rgb="FFFF0000"/>
      </left>
      <right style="thin">
        <color indexed="64"/>
      </right>
      <top/>
      <bottom/>
      <diagonal/>
    </border>
    <border>
      <left style="thin">
        <color indexed="64"/>
      </left>
      <right style="medium">
        <color rgb="FFFF0000"/>
      </right>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indexed="64"/>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style="medium">
        <color rgb="FFFF0000"/>
      </left>
      <right style="medium">
        <color rgb="FFFF0000"/>
      </right>
      <top style="medium">
        <color rgb="FFFF0000"/>
      </top>
      <bottom style="thin">
        <color rgb="FFFF0000"/>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style="thin">
        <color indexed="64"/>
      </left>
      <right style="medium">
        <color theme="1"/>
      </right>
      <top/>
      <bottom style="thin">
        <color indexed="64"/>
      </bottom>
      <diagonal/>
    </border>
    <border>
      <left style="medium">
        <color theme="1"/>
      </left>
      <right/>
      <top style="thin">
        <color theme="1"/>
      </top>
      <bottom style="thin">
        <color theme="1"/>
      </bottom>
      <diagonal/>
    </border>
    <border>
      <left style="medium">
        <color rgb="FFFF0000"/>
      </left>
      <right style="medium">
        <color rgb="FFFF0000"/>
      </right>
      <top style="thin">
        <color rgb="FFFF0000"/>
      </top>
      <bottom style="thin">
        <color rgb="FFFF0000"/>
      </bottom>
      <diagonal/>
    </border>
    <border>
      <left style="thin">
        <color indexed="64"/>
      </left>
      <right style="medium">
        <color theme="1"/>
      </right>
      <top style="thin">
        <color indexed="64"/>
      </top>
      <bottom style="thin">
        <color indexed="64"/>
      </bottom>
      <diagonal/>
    </border>
    <border>
      <left style="medium">
        <color theme="1"/>
      </left>
      <right/>
      <top style="thin">
        <color theme="1"/>
      </top>
      <bottom/>
      <diagonal/>
    </border>
    <border>
      <left style="thin">
        <color indexed="64"/>
      </left>
      <right style="medium">
        <color theme="1"/>
      </right>
      <top style="thin">
        <color indexed="64"/>
      </top>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theme="1"/>
      </right>
      <top style="thin">
        <color theme="1"/>
      </top>
      <bottom style="thin">
        <color theme="1"/>
      </bottom>
      <diagonal/>
    </border>
    <border>
      <left style="thin">
        <color indexed="64"/>
      </left>
      <right style="medium">
        <color theme="1"/>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Dashed">
        <color auto="1"/>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diagonalDown="1">
      <left style="thin">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rgb="FFFF0000"/>
      </right>
      <top style="hair">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diagonalDown="1">
      <left style="thin">
        <color indexed="64"/>
      </left>
      <right style="hair">
        <color indexed="64"/>
      </right>
      <top style="hair">
        <color indexed="64"/>
      </top>
      <bottom style="medium">
        <color rgb="FFFF0000"/>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dashed">
        <color indexed="64"/>
      </top>
      <bottom style="dashed">
        <color indexed="64"/>
      </bottom>
      <diagonal/>
    </border>
    <border>
      <left style="medium">
        <color rgb="FFFF0000"/>
      </left>
      <right/>
      <top style="thin">
        <color indexed="64"/>
      </top>
      <bottom style="thin">
        <color indexed="64"/>
      </bottom>
      <diagonal/>
    </border>
    <border>
      <left/>
      <right style="thin">
        <color indexed="64"/>
      </right>
      <top style="dashed">
        <color indexed="64"/>
      </top>
      <bottom/>
      <diagonal/>
    </border>
    <border>
      <left style="thin">
        <color indexed="64"/>
      </left>
      <right/>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thin">
        <color indexed="64"/>
      </right>
      <top/>
      <bottom style="medium">
        <color indexed="64"/>
      </bottom>
      <diagonal/>
    </border>
    <border>
      <left style="medium">
        <color rgb="FFFF0000"/>
      </left>
      <right style="medium">
        <color rgb="FFFF0000"/>
      </right>
      <top style="thin">
        <color rgb="FFFF0000"/>
      </top>
      <bottom style="medium">
        <color auto="1"/>
      </bottom>
      <diagonal/>
    </border>
    <border>
      <left style="medium">
        <color indexed="64"/>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rgb="FFFF0000"/>
      </left>
      <right/>
      <top style="medium">
        <color rgb="FFFF0000"/>
      </top>
      <bottom style="medium">
        <color rgb="FFFF0000"/>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style="hair">
        <color indexed="64"/>
      </right>
      <top/>
      <bottom style="hair">
        <color indexed="64"/>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style="medium">
        <color rgb="FFFF0000"/>
      </right>
      <top/>
      <bottom style="hair">
        <color indexed="64"/>
      </bottom>
      <diagonal style="hair">
        <color indexed="64"/>
      </diagonal>
    </border>
    <border>
      <left/>
      <right style="medium">
        <color rgb="FFFF0000"/>
      </right>
      <top/>
      <bottom style="medium">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rgb="FFFF0000"/>
      </left>
      <right/>
      <top/>
      <bottom/>
      <diagonal/>
    </border>
    <border>
      <left style="medium">
        <color rgb="FFFF0000"/>
      </left>
      <right/>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medium">
        <color rgb="FFFF0000"/>
      </left>
      <right style="medium">
        <color rgb="FFFF0000"/>
      </right>
      <top style="medium">
        <color rgb="FFFF0000"/>
      </top>
      <bottom style="dashed">
        <color auto="1"/>
      </bottom>
      <diagonal/>
    </border>
    <border>
      <left style="medium">
        <color rgb="FFFF0000"/>
      </left>
      <right style="medium">
        <color rgb="FFFF0000"/>
      </right>
      <top style="dashed">
        <color auto="1"/>
      </top>
      <bottom style="dashed">
        <color auto="1"/>
      </bottom>
      <diagonal/>
    </border>
    <border>
      <left style="medium">
        <color rgb="FFFF0000"/>
      </left>
      <right style="medium">
        <color rgb="FFFF0000"/>
      </right>
      <top style="dashed">
        <color auto="1"/>
      </top>
      <bottom style="medium">
        <color rgb="FFFF0000"/>
      </bottom>
      <diagonal/>
    </border>
    <border>
      <left/>
      <right style="dashed">
        <color indexed="64"/>
      </right>
      <top style="dashed">
        <color indexed="64"/>
      </top>
      <bottom style="thin">
        <color indexed="64"/>
      </bottom>
      <diagonal/>
    </border>
    <border>
      <left/>
      <right style="medium">
        <color rgb="FFFF0000"/>
      </right>
      <top style="medium">
        <color rgb="FFFF0000"/>
      </top>
      <bottom style="thin">
        <color indexed="64"/>
      </bottom>
      <diagonal/>
    </border>
    <border>
      <left/>
      <right style="medium">
        <color rgb="FFFF0000"/>
      </right>
      <top style="thin">
        <color indexed="64"/>
      </top>
      <bottom style="thin">
        <color indexed="64"/>
      </bottom>
      <diagonal/>
    </border>
    <border>
      <left style="thin">
        <color indexed="64"/>
      </left>
      <right/>
      <top/>
      <bottom style="medium">
        <color rgb="FFFF0000"/>
      </bottom>
      <diagonal/>
    </border>
    <border>
      <left/>
      <right style="thin">
        <color indexed="64"/>
      </right>
      <top/>
      <bottom style="medium">
        <color rgb="FFFF0000"/>
      </bottom>
      <diagonal/>
    </border>
    <border>
      <left style="medium">
        <color rgb="FFFF0000"/>
      </left>
      <right/>
      <top style="medium">
        <color rgb="FFFF0000"/>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rgb="FFFF0000"/>
      </left>
      <right/>
      <top style="thin">
        <color indexed="64"/>
      </top>
      <bottom style="medium">
        <color auto="1"/>
      </bottom>
      <diagonal/>
    </border>
    <border>
      <left style="medium">
        <color rgb="FFFF0000"/>
      </left>
      <right/>
      <top style="medium">
        <color theme="1"/>
      </top>
      <bottom style="thin">
        <color auto="1"/>
      </bottom>
      <diagonal/>
    </border>
    <border diagonalDown="1">
      <left style="medium">
        <color rgb="FFFF0000"/>
      </left>
      <right style="hair">
        <color indexed="64"/>
      </right>
      <top style="medium">
        <color rgb="FFFF0000"/>
      </top>
      <bottom style="hair">
        <color indexed="64"/>
      </bottom>
      <diagonal style="thin">
        <color auto="1"/>
      </diagonal>
    </border>
    <border diagonalDown="1">
      <left style="hair">
        <color indexed="64"/>
      </left>
      <right style="hair">
        <color indexed="64"/>
      </right>
      <top style="medium">
        <color rgb="FFFF0000"/>
      </top>
      <bottom style="hair">
        <color indexed="64"/>
      </bottom>
      <diagonal style="thin">
        <color auto="1"/>
      </diagonal>
    </border>
    <border diagonalDown="1">
      <left style="hair">
        <color indexed="64"/>
      </left>
      <right style="thin">
        <color indexed="64"/>
      </right>
      <top style="medium">
        <color rgb="FFFF0000"/>
      </top>
      <bottom style="hair">
        <color indexed="64"/>
      </bottom>
      <diagonal style="thin">
        <color auto="1"/>
      </diagonal>
    </border>
    <border diagonalDown="1">
      <left style="medium">
        <color rgb="FFFF0000"/>
      </left>
      <right style="hair">
        <color indexed="64"/>
      </right>
      <top style="hair">
        <color indexed="64"/>
      </top>
      <bottom style="thin">
        <color indexed="64"/>
      </bottom>
      <diagonal style="thin">
        <color auto="1"/>
      </diagonal>
    </border>
    <border diagonalDown="1">
      <left style="hair">
        <color indexed="64"/>
      </left>
      <right style="hair">
        <color indexed="64"/>
      </right>
      <top style="hair">
        <color indexed="64"/>
      </top>
      <bottom style="thin">
        <color indexed="64"/>
      </bottom>
      <diagonal style="thin">
        <color auto="1"/>
      </diagonal>
    </border>
    <border diagonalDown="1">
      <left style="hair">
        <color indexed="64"/>
      </left>
      <right style="thin">
        <color indexed="64"/>
      </right>
      <top style="hair">
        <color indexed="64"/>
      </top>
      <bottom style="thin">
        <color indexed="64"/>
      </bottom>
      <diagonal style="thin">
        <color auto="1"/>
      </diagonal>
    </border>
    <border diagonalDown="1">
      <left style="medium">
        <color rgb="FFFF0000"/>
      </left>
      <right style="hair">
        <color indexed="64"/>
      </right>
      <top style="thin">
        <color indexed="64"/>
      </top>
      <bottom style="hair">
        <color indexed="64"/>
      </bottom>
      <diagonal style="thin">
        <color auto="1"/>
      </diagonal>
    </border>
    <border diagonalDown="1">
      <left style="hair">
        <color indexed="64"/>
      </left>
      <right style="hair">
        <color indexed="64"/>
      </right>
      <top style="thin">
        <color indexed="64"/>
      </top>
      <bottom style="hair">
        <color indexed="64"/>
      </bottom>
      <diagonal style="thin">
        <color auto="1"/>
      </diagonal>
    </border>
    <border diagonalDown="1">
      <left style="hair">
        <color indexed="64"/>
      </left>
      <right style="thin">
        <color indexed="64"/>
      </right>
      <top style="thin">
        <color indexed="64"/>
      </top>
      <bottom style="hair">
        <color indexed="64"/>
      </bottom>
      <diagonal style="thin">
        <color auto="1"/>
      </diagonal>
    </border>
    <border diagonalDown="1">
      <left style="medium">
        <color rgb="FFFF0000"/>
      </left>
      <right style="hair">
        <color indexed="64"/>
      </right>
      <top/>
      <bottom style="hair">
        <color indexed="64"/>
      </bottom>
      <diagonal style="thin">
        <color auto="1"/>
      </diagonal>
    </border>
    <border diagonalDown="1">
      <left style="hair">
        <color indexed="64"/>
      </left>
      <right style="hair">
        <color indexed="64"/>
      </right>
      <top/>
      <bottom style="hair">
        <color indexed="64"/>
      </bottom>
      <diagonal style="thin">
        <color auto="1"/>
      </diagonal>
    </border>
    <border diagonalDown="1">
      <left style="hair">
        <color indexed="64"/>
      </left>
      <right style="thin">
        <color indexed="64"/>
      </right>
      <top/>
      <bottom style="hair">
        <color indexed="64"/>
      </bottom>
      <diagonal style="thin">
        <color auto="1"/>
      </diagonal>
    </border>
    <border diagonalDown="1">
      <left style="medium">
        <color rgb="FFFF0000"/>
      </left>
      <right style="hair">
        <color indexed="64"/>
      </right>
      <top style="hair">
        <color indexed="64"/>
      </top>
      <bottom style="medium">
        <color rgb="FFFF0000"/>
      </bottom>
      <diagonal style="thin">
        <color auto="1"/>
      </diagonal>
    </border>
    <border diagonalDown="1">
      <left style="hair">
        <color indexed="64"/>
      </left>
      <right style="hair">
        <color indexed="64"/>
      </right>
      <top style="hair">
        <color indexed="64"/>
      </top>
      <bottom style="medium">
        <color rgb="FFFF0000"/>
      </bottom>
      <diagonal style="thin">
        <color auto="1"/>
      </diagonal>
    </border>
    <border diagonalDown="1">
      <left style="hair">
        <color indexed="64"/>
      </left>
      <right style="thin">
        <color indexed="64"/>
      </right>
      <top style="hair">
        <color indexed="64"/>
      </top>
      <bottom style="medium">
        <color rgb="FFFF0000"/>
      </bottom>
      <diagonal style="thin">
        <color auto="1"/>
      </diagonal>
    </border>
    <border>
      <left style="medium">
        <color rgb="FFFF0000"/>
      </left>
      <right style="medium">
        <color rgb="FFFF0000"/>
      </right>
      <top/>
      <bottom style="thin">
        <color rgb="FFFF0000"/>
      </bottom>
      <diagonal/>
    </border>
  </borders>
  <cellStyleXfs count="11">
    <xf numFmtId="0" fontId="0" fillId="0" borderId="0">
      <alignment vertical="center"/>
    </xf>
    <xf numFmtId="38" fontId="1" fillId="0" borderId="0" applyFont="0" applyFill="0" applyBorder="0" applyAlignment="0" applyProtection="0">
      <alignment vertical="center"/>
    </xf>
    <xf numFmtId="0" fontId="2" fillId="0" borderId="0"/>
    <xf numFmtId="0" fontId="24" fillId="0" borderId="0" applyNumberFormat="0" applyFill="0" applyBorder="0" applyAlignment="0" applyProtection="0">
      <alignment vertical="center"/>
    </xf>
    <xf numFmtId="0" fontId="1" fillId="0" borderId="0">
      <alignment vertical="center"/>
    </xf>
    <xf numFmtId="0" fontId="30" fillId="0" borderId="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5" fillId="0" borderId="0">
      <alignment vertical="center"/>
    </xf>
  </cellStyleXfs>
  <cellXfs count="838">
    <xf numFmtId="0" fontId="0" fillId="0" borderId="0" xfId="0">
      <alignment vertical="center"/>
    </xf>
    <xf numFmtId="0" fontId="5" fillId="6" borderId="116" xfId="4" applyFont="1" applyFill="1" applyBorder="1" applyAlignment="1" applyProtection="1">
      <alignment vertical="center" shrinkToFit="1"/>
      <protection locked="0"/>
    </xf>
    <xf numFmtId="0" fontId="5" fillId="6" borderId="116" xfId="4" applyFont="1" applyFill="1" applyBorder="1" applyAlignment="1" applyProtection="1">
      <alignment horizontal="center" vertical="center" wrapText="1"/>
      <protection locked="0"/>
    </xf>
    <xf numFmtId="0" fontId="5" fillId="13" borderId="119" xfId="5" applyFont="1" applyFill="1" applyBorder="1" applyAlignment="1" applyProtection="1">
      <alignment vertical="center" shrinkToFit="1"/>
      <protection locked="0"/>
    </xf>
    <xf numFmtId="0" fontId="5" fillId="13" borderId="119" xfId="5" applyFont="1" applyFill="1" applyBorder="1" applyAlignment="1" applyProtection="1">
      <alignment horizontal="center" vertical="center" shrinkToFit="1"/>
      <protection locked="0"/>
    </xf>
    <xf numFmtId="0" fontId="5" fillId="6" borderId="123" xfId="4" applyFont="1" applyFill="1" applyBorder="1" applyAlignment="1" applyProtection="1">
      <alignment vertical="center" shrinkToFit="1"/>
      <protection locked="0"/>
    </xf>
    <xf numFmtId="0" fontId="5" fillId="6" borderId="123" xfId="4" applyFont="1" applyFill="1" applyBorder="1" applyAlignment="1" applyProtection="1">
      <alignment horizontal="center" vertical="center" wrapText="1"/>
      <protection locked="0"/>
    </xf>
    <xf numFmtId="0" fontId="5" fillId="13" borderId="45" xfId="5" applyFont="1" applyFill="1" applyBorder="1" applyAlignment="1" applyProtection="1">
      <alignment vertical="center" shrinkToFit="1"/>
      <protection locked="0"/>
    </xf>
    <xf numFmtId="0" fontId="5" fillId="13" borderId="45" xfId="5" applyFont="1" applyFill="1" applyBorder="1" applyAlignment="1" applyProtection="1">
      <alignment horizontal="center" vertical="center" shrinkToFit="1"/>
      <protection locked="0"/>
    </xf>
    <xf numFmtId="0" fontId="5" fillId="13" borderId="38" xfId="5" applyFont="1" applyFill="1" applyBorder="1" applyAlignment="1" applyProtection="1">
      <alignment vertical="center" shrinkToFit="1"/>
      <protection locked="0"/>
    </xf>
    <xf numFmtId="0" fontId="5" fillId="13" borderId="38" xfId="5" applyFont="1" applyFill="1" applyBorder="1" applyAlignment="1" applyProtection="1">
      <alignment horizontal="center" vertical="center" shrinkToFit="1"/>
      <protection locked="0"/>
    </xf>
    <xf numFmtId="0" fontId="5" fillId="13" borderId="130" xfId="5" applyFont="1" applyFill="1" applyBorder="1" applyAlignment="1" applyProtection="1">
      <alignment vertical="center" shrinkToFit="1"/>
      <protection locked="0"/>
    </xf>
    <xf numFmtId="0" fontId="5" fillId="13" borderId="130" xfId="5" applyFont="1" applyFill="1" applyBorder="1" applyAlignment="1" applyProtection="1">
      <alignment horizontal="center" vertical="center" shrinkToFit="1"/>
      <protection locked="0"/>
    </xf>
    <xf numFmtId="0" fontId="5" fillId="13" borderId="25" xfId="5" applyFont="1" applyFill="1" applyBorder="1" applyAlignment="1" applyProtection="1">
      <alignment vertical="center" shrinkToFit="1"/>
      <protection locked="0"/>
    </xf>
    <xf numFmtId="0" fontId="5" fillId="13" borderId="25" xfId="5" applyFont="1" applyFill="1" applyBorder="1" applyAlignment="1" applyProtection="1">
      <alignment horizontal="center" vertical="center" shrinkToFit="1"/>
      <protection locked="0"/>
    </xf>
    <xf numFmtId="0" fontId="37" fillId="0" borderId="0" xfId="0" applyFont="1" applyAlignment="1" applyProtection="1">
      <alignment horizontal="center" vertical="center"/>
      <protection locked="0"/>
    </xf>
    <xf numFmtId="0" fontId="37" fillId="0" borderId="0" xfId="0" applyFont="1" applyProtection="1">
      <alignment vertical="center"/>
      <protection locked="0"/>
    </xf>
    <xf numFmtId="0" fontId="38" fillId="0" borderId="0" xfId="0" applyFont="1" applyProtection="1">
      <alignment vertical="center"/>
      <protection locked="0"/>
    </xf>
    <xf numFmtId="0" fontId="38" fillId="0" borderId="0" xfId="0" applyFont="1" applyAlignment="1" applyProtection="1">
      <alignment horizontal="right" vertical="center"/>
      <protection locked="0"/>
    </xf>
    <xf numFmtId="0" fontId="3" fillId="0" borderId="0" xfId="0" applyFont="1" applyProtection="1">
      <alignment vertical="center"/>
      <protection locked="0"/>
    </xf>
    <xf numFmtId="0" fontId="10" fillId="0" borderId="0" xfId="0" applyFont="1" applyAlignment="1" applyProtection="1">
      <alignment horizontal="center" vertical="center"/>
      <protection locked="0"/>
    </xf>
    <xf numFmtId="0" fontId="40" fillId="0" borderId="0" xfId="0" applyFont="1" applyAlignment="1" applyProtection="1">
      <alignment vertical="center" wrapText="1"/>
      <protection locked="0"/>
    </xf>
    <xf numFmtId="0" fontId="41" fillId="0" borderId="0" xfId="0" applyFont="1" applyAlignment="1" applyProtection="1">
      <alignment vertical="center" shrinkToFit="1"/>
      <protection locked="0"/>
    </xf>
    <xf numFmtId="0" fontId="40" fillId="0" borderId="0" xfId="0" applyFont="1" applyAlignment="1" applyProtection="1">
      <alignment horizontal="left" vertical="center" wrapText="1"/>
      <protection locked="0"/>
    </xf>
    <xf numFmtId="0" fontId="23" fillId="0" borderId="0" xfId="0" applyFont="1" applyProtection="1">
      <alignment vertical="center"/>
      <protection locked="0"/>
    </xf>
    <xf numFmtId="0" fontId="43" fillId="0" borderId="38" xfId="0" applyFont="1" applyBorder="1" applyAlignment="1" applyProtection="1">
      <alignment horizontal="center" vertical="center"/>
      <protection locked="0"/>
    </xf>
    <xf numFmtId="0" fontId="43" fillId="0" borderId="59"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44" fillId="0" borderId="149" xfId="0" applyFont="1" applyBorder="1" applyProtection="1">
      <alignment vertical="center"/>
      <protection locked="0"/>
    </xf>
    <xf numFmtId="0" fontId="44" fillId="0" borderId="150" xfId="0" applyFont="1" applyBorder="1" applyProtection="1">
      <alignment vertical="center"/>
      <protection locked="0"/>
    </xf>
    <xf numFmtId="0" fontId="44" fillId="0" borderId="151" xfId="0" applyFont="1" applyBorder="1" applyProtection="1">
      <alignment vertical="center"/>
      <protection locked="0"/>
    </xf>
    <xf numFmtId="0" fontId="44" fillId="0" borderId="152" xfId="0" applyFont="1" applyBorder="1" applyProtection="1">
      <alignment vertical="center"/>
      <protection locked="0"/>
    </xf>
    <xf numFmtId="0" fontId="44" fillId="0" borderId="153" xfId="0" applyFont="1" applyBorder="1" applyProtection="1">
      <alignment vertical="center"/>
      <protection locked="0"/>
    </xf>
    <xf numFmtId="0" fontId="44" fillId="0" borderId="154" xfId="0" applyFont="1" applyBorder="1" applyProtection="1">
      <alignment vertical="center"/>
      <protection locked="0"/>
    </xf>
    <xf numFmtId="0" fontId="44" fillId="0" borderId="155" xfId="0" applyFont="1" applyBorder="1" applyProtection="1">
      <alignment vertical="center"/>
      <protection locked="0"/>
    </xf>
    <xf numFmtId="0" fontId="44" fillId="0" borderId="156" xfId="0" applyFont="1" applyBorder="1" applyProtection="1">
      <alignment vertical="center"/>
      <protection locked="0"/>
    </xf>
    <xf numFmtId="0" fontId="44" fillId="0" borderId="157" xfId="0" applyFont="1" applyBorder="1" applyProtection="1">
      <alignment vertical="center"/>
      <protection locked="0"/>
    </xf>
    <xf numFmtId="0" fontId="44" fillId="0" borderId="158" xfId="0" applyFont="1" applyBorder="1" applyProtection="1">
      <alignment vertical="center"/>
      <protection locked="0"/>
    </xf>
    <xf numFmtId="0" fontId="44" fillId="0" borderId="159" xfId="0" applyFont="1" applyBorder="1" applyProtection="1">
      <alignment vertical="center"/>
      <protection locked="0"/>
    </xf>
    <xf numFmtId="0" fontId="44" fillId="0" borderId="160" xfId="0" applyFont="1" applyBorder="1" applyProtection="1">
      <alignment vertical="center"/>
      <protection locked="0"/>
    </xf>
    <xf numFmtId="0" fontId="44" fillId="0" borderId="161" xfId="0" applyFont="1" applyBorder="1" applyProtection="1">
      <alignment vertical="center"/>
      <protection locked="0"/>
    </xf>
    <xf numFmtId="0" fontId="44" fillId="0" borderId="162" xfId="0" applyFont="1" applyBorder="1" applyProtection="1">
      <alignment vertical="center"/>
      <protection locked="0"/>
    </xf>
    <xf numFmtId="0" fontId="44" fillId="0" borderId="163" xfId="0" applyFont="1" applyBorder="1" applyProtection="1">
      <alignment vertical="center"/>
      <protection locked="0"/>
    </xf>
    <xf numFmtId="0" fontId="44" fillId="0" borderId="164" xfId="0" applyFont="1" applyBorder="1" applyProtection="1">
      <alignment vertical="center"/>
      <protection locked="0"/>
    </xf>
    <xf numFmtId="0" fontId="44" fillId="0" borderId="165" xfId="0" applyFont="1" applyBorder="1" applyProtection="1">
      <alignment vertical="center"/>
      <protection locked="0"/>
    </xf>
    <xf numFmtId="0" fontId="44" fillId="0" borderId="166" xfId="0" applyFont="1" applyBorder="1" applyProtection="1">
      <alignment vertical="center"/>
      <protection locked="0"/>
    </xf>
    <xf numFmtId="0" fontId="44" fillId="0" borderId="167" xfId="0" applyFont="1" applyBorder="1" applyProtection="1">
      <alignment vertical="center"/>
      <protection locked="0"/>
    </xf>
    <xf numFmtId="0" fontId="44" fillId="0" borderId="168" xfId="0" applyFont="1" applyBorder="1" applyProtection="1">
      <alignment vertical="center"/>
      <protection locked="0"/>
    </xf>
    <xf numFmtId="0" fontId="44" fillId="0" borderId="169" xfId="0" applyFont="1" applyBorder="1" applyProtection="1">
      <alignment vertical="center"/>
      <protection locked="0"/>
    </xf>
    <xf numFmtId="0" fontId="44" fillId="0" borderId="170" xfId="0" applyFont="1" applyBorder="1" applyProtection="1">
      <alignment vertical="center"/>
      <protection locked="0"/>
    </xf>
    <xf numFmtId="0" fontId="44" fillId="0" borderId="171" xfId="0" applyFont="1" applyBorder="1" applyProtection="1">
      <alignment vertical="center"/>
      <protection locked="0"/>
    </xf>
    <xf numFmtId="0" fontId="44" fillId="0" borderId="172" xfId="0" applyFont="1" applyBorder="1" applyProtection="1">
      <alignment vertical="center"/>
      <protection locked="0"/>
    </xf>
    <xf numFmtId="0" fontId="44" fillId="0" borderId="173" xfId="0" applyFont="1" applyBorder="1" applyProtection="1">
      <alignment vertical="center"/>
      <protection locked="0"/>
    </xf>
    <xf numFmtId="0" fontId="44" fillId="0" borderId="174" xfId="0" applyFont="1" applyBorder="1" applyProtection="1">
      <alignment vertical="center"/>
      <protection locked="0"/>
    </xf>
    <xf numFmtId="0" fontId="44" fillId="0" borderId="175" xfId="0" applyFont="1" applyBorder="1" applyProtection="1">
      <alignment vertical="center"/>
      <protection locked="0"/>
    </xf>
    <xf numFmtId="0" fontId="46" fillId="16" borderId="0" xfId="0" applyFont="1" applyFill="1" applyProtection="1">
      <alignment vertical="center"/>
      <protection locked="0"/>
    </xf>
    <xf numFmtId="0" fontId="47" fillId="0" borderId="0" xfId="0" applyFont="1" applyProtection="1">
      <alignment vertical="center"/>
      <protection locked="0"/>
    </xf>
    <xf numFmtId="0" fontId="46" fillId="0" borderId="0" xfId="0" applyFont="1" applyProtection="1">
      <alignment vertical="center"/>
      <protection locked="0"/>
    </xf>
    <xf numFmtId="0" fontId="48" fillId="0" borderId="0" xfId="0" applyFont="1" applyProtection="1">
      <alignment vertical="center"/>
      <protection locked="0"/>
    </xf>
    <xf numFmtId="0" fontId="47" fillId="0" borderId="0" xfId="0" applyFont="1" applyAlignment="1" applyProtection="1">
      <alignment horizontal="right" vertical="center"/>
      <protection locked="0"/>
    </xf>
    <xf numFmtId="0" fontId="47" fillId="0" borderId="0" xfId="0" applyFont="1" applyAlignment="1" applyProtection="1">
      <alignment horizontal="left" vertical="center" shrinkToFit="1"/>
      <protection locked="0"/>
    </xf>
    <xf numFmtId="0" fontId="47" fillId="0" borderId="0" xfId="0" applyFont="1" applyAlignment="1" applyProtection="1">
      <alignment horizontal="right" vertical="center" shrinkToFit="1"/>
      <protection locked="0"/>
    </xf>
    <xf numFmtId="0" fontId="49" fillId="0" borderId="0" xfId="0" applyFont="1" applyProtection="1">
      <alignment vertical="center"/>
      <protection locked="0"/>
    </xf>
    <xf numFmtId="0" fontId="3" fillId="8" borderId="0" xfId="0" applyFont="1" applyFill="1" applyProtection="1">
      <alignment vertical="center"/>
      <protection locked="0"/>
    </xf>
    <xf numFmtId="183" fontId="44" fillId="0" borderId="155" xfId="0" applyNumberFormat="1" applyFont="1" applyBorder="1" applyProtection="1">
      <alignment vertical="center"/>
      <protection locked="0"/>
    </xf>
    <xf numFmtId="183" fontId="44" fillId="0" borderId="161" xfId="0" applyNumberFormat="1" applyFont="1" applyBorder="1" applyProtection="1">
      <alignment vertical="center"/>
      <protection locked="0"/>
    </xf>
    <xf numFmtId="184" fontId="44" fillId="0" borderId="170" xfId="0" applyNumberFormat="1" applyFont="1" applyBorder="1" applyProtection="1">
      <alignment vertical="center"/>
      <protection locked="0"/>
    </xf>
    <xf numFmtId="0" fontId="29" fillId="3" borderId="45" xfId="2" applyFont="1" applyFill="1" applyBorder="1" applyAlignment="1" applyProtection="1">
      <alignment horizontal="center" vertical="center" wrapText="1"/>
      <protection locked="0"/>
    </xf>
    <xf numFmtId="0" fontId="13" fillId="0" borderId="53" xfId="2" applyFont="1" applyBorder="1" applyAlignment="1">
      <alignment horizontal="center" vertical="center" wrapText="1" shrinkToFit="1"/>
    </xf>
    <xf numFmtId="0" fontId="13" fillId="0" borderId="46" xfId="2" applyFont="1" applyBorder="1" applyAlignment="1">
      <alignment horizontal="center" vertical="center" shrinkToFit="1"/>
    </xf>
    <xf numFmtId="0" fontId="13" fillId="0" borderId="51" xfId="2" applyFont="1" applyBorder="1" applyAlignment="1">
      <alignment horizontal="center" vertical="center" shrinkToFit="1"/>
    </xf>
    <xf numFmtId="0" fontId="13" fillId="0" borderId="51" xfId="2" applyFont="1" applyBorder="1" applyAlignment="1">
      <alignment horizontal="center" vertical="center" wrapText="1"/>
    </xf>
    <xf numFmtId="0" fontId="13" fillId="0" borderId="183" xfId="2" applyFont="1" applyBorder="1" applyAlignment="1">
      <alignment horizontal="center" vertical="center" wrapText="1"/>
    </xf>
    <xf numFmtId="0" fontId="13" fillId="0" borderId="53" xfId="2" applyFont="1" applyBorder="1" applyAlignment="1">
      <alignment horizontal="center" vertical="center" wrapText="1"/>
    </xf>
    <xf numFmtId="0" fontId="13" fillId="0" borderId="39" xfId="2" applyFont="1" applyBorder="1" applyAlignment="1">
      <alignment horizontal="center" vertical="center" wrapText="1"/>
    </xf>
    <xf numFmtId="0" fontId="13" fillId="0" borderId="62" xfId="2" applyFont="1" applyBorder="1" applyAlignment="1">
      <alignment horizontal="center" vertical="center" wrapText="1"/>
    </xf>
    <xf numFmtId="0" fontId="21" fillId="0" borderId="62" xfId="2" applyFont="1" applyBorder="1" applyAlignment="1">
      <alignment horizontal="center" vertical="center" wrapText="1"/>
    </xf>
    <xf numFmtId="0" fontId="13" fillId="0" borderId="185" xfId="2" applyFont="1" applyBorder="1" applyAlignment="1">
      <alignment horizontal="center" vertical="center" wrapText="1"/>
    </xf>
    <xf numFmtId="0" fontId="13" fillId="0" borderId="184" xfId="2" applyFont="1" applyBorder="1" applyAlignment="1">
      <alignment horizontal="center" vertical="center" wrapText="1"/>
    </xf>
    <xf numFmtId="0" fontId="17" fillId="0" borderId="0" xfId="4" applyFont="1">
      <alignment vertical="center"/>
    </xf>
    <xf numFmtId="0" fontId="17" fillId="0" borderId="0" xfId="4" applyFont="1" applyAlignment="1">
      <alignment horizontal="center" vertical="center"/>
    </xf>
    <xf numFmtId="0" fontId="17" fillId="0" borderId="0" xfId="4" applyFont="1" applyAlignment="1">
      <alignment horizontal="right" vertical="center"/>
    </xf>
    <xf numFmtId="179" fontId="15" fillId="0" borderId="0" xfId="4" applyNumberFormat="1" applyFont="1" applyAlignment="1">
      <alignment horizontal="right" vertical="center"/>
    </xf>
    <xf numFmtId="0" fontId="50" fillId="0" borderId="0" xfId="4" applyFont="1">
      <alignment vertical="center"/>
    </xf>
    <xf numFmtId="0" fontId="17" fillId="0" borderId="10" xfId="4" applyFont="1" applyBorder="1">
      <alignment vertical="center"/>
    </xf>
    <xf numFmtId="0" fontId="5" fillId="0" borderId="0" xfId="5" applyFont="1">
      <alignment vertical="center"/>
    </xf>
    <xf numFmtId="0" fontId="20" fillId="0" borderId="0" xfId="4" applyFont="1" applyAlignment="1">
      <alignment horizontal="center" vertical="center"/>
    </xf>
    <xf numFmtId="180" fontId="17" fillId="0" borderId="17" xfId="4" applyNumberFormat="1" applyFont="1" applyBorder="1" applyAlignment="1">
      <alignment horizontal="center" vertical="center"/>
    </xf>
    <xf numFmtId="180" fontId="17" fillId="0" borderId="0" xfId="4" applyNumberFormat="1" applyFont="1">
      <alignment vertical="center"/>
    </xf>
    <xf numFmtId="180" fontId="17" fillId="0" borderId="53" xfId="4" applyNumberFormat="1" applyFont="1" applyBorder="1" applyAlignment="1">
      <alignment horizontal="center" vertical="center"/>
    </xf>
    <xf numFmtId="180" fontId="17" fillId="5" borderId="93" xfId="4" applyNumberFormat="1" applyFont="1" applyFill="1" applyBorder="1" applyAlignment="1">
      <alignment horizontal="center" vertical="center"/>
    </xf>
    <xf numFmtId="180" fontId="17" fillId="0" borderId="95" xfId="4" applyNumberFormat="1" applyFont="1" applyBorder="1" applyAlignment="1">
      <alignment horizontal="center" vertical="center"/>
    </xf>
    <xf numFmtId="0" fontId="5" fillId="0" borderId="0" xfId="4" applyFont="1">
      <alignment vertical="center"/>
    </xf>
    <xf numFmtId="180" fontId="17" fillId="0" borderId="96" xfId="4" applyNumberFormat="1" applyFont="1" applyBorder="1" applyAlignment="1">
      <alignment horizontal="center" vertical="center"/>
    </xf>
    <xf numFmtId="0" fontId="17" fillId="0" borderId="0" xfId="4" applyFont="1" applyAlignment="1">
      <alignment horizontal="left" vertical="center"/>
    </xf>
    <xf numFmtId="0" fontId="17" fillId="0" borderId="105" xfId="4" applyFont="1" applyBorder="1">
      <alignment vertical="center"/>
    </xf>
    <xf numFmtId="0" fontId="17" fillId="0" borderId="103" xfId="4" applyFont="1" applyBorder="1">
      <alignment vertical="center"/>
    </xf>
    <xf numFmtId="179" fontId="17" fillId="0" borderId="0" xfId="4" applyNumberFormat="1" applyFont="1" applyAlignment="1">
      <alignment horizontal="right" vertical="center"/>
    </xf>
    <xf numFmtId="0" fontId="17" fillId="0" borderId="111" xfId="4" applyFont="1" applyBorder="1">
      <alignment vertical="center"/>
    </xf>
    <xf numFmtId="0" fontId="17" fillId="0" borderId="109" xfId="4" applyFont="1" applyBorder="1">
      <alignment vertical="center"/>
    </xf>
    <xf numFmtId="0" fontId="50" fillId="0" borderId="0" xfId="4" applyFont="1" applyAlignment="1">
      <alignment horizontal="center" vertical="center"/>
    </xf>
    <xf numFmtId="0" fontId="17" fillId="0" borderId="115" xfId="4" applyFont="1" applyBorder="1" applyAlignment="1">
      <alignment horizontal="center" vertical="center"/>
    </xf>
    <xf numFmtId="0" fontId="5" fillId="0" borderId="37" xfId="4" applyFont="1" applyBorder="1" applyAlignment="1">
      <alignment horizontal="center" vertical="center"/>
    </xf>
    <xf numFmtId="0" fontId="5" fillId="0" borderId="20" xfId="4" applyFont="1" applyBorder="1" applyAlignment="1">
      <alignment horizontal="center" vertical="center"/>
    </xf>
    <xf numFmtId="0" fontId="5" fillId="0" borderId="121" xfId="4" applyFont="1" applyBorder="1" applyAlignment="1">
      <alignment horizontal="center" vertical="center"/>
    </xf>
    <xf numFmtId="0" fontId="17" fillId="0" borderId="122" xfId="4" applyFont="1" applyBorder="1" applyAlignment="1">
      <alignment horizontal="center" vertical="center"/>
    </xf>
    <xf numFmtId="0" fontId="5" fillId="0" borderId="45" xfId="4" applyFont="1" applyBorder="1" applyAlignment="1">
      <alignment horizontal="center" vertical="center"/>
    </xf>
    <xf numFmtId="0" fontId="5" fillId="0" borderId="26" xfId="4" applyFont="1" applyBorder="1" applyAlignment="1">
      <alignment horizontal="center" vertical="center"/>
    </xf>
    <xf numFmtId="0" fontId="5" fillId="0" borderId="124" xfId="4" applyFont="1" applyBorder="1" applyAlignment="1">
      <alignment horizontal="center" vertical="center"/>
    </xf>
    <xf numFmtId="0" fontId="17" fillId="0" borderId="45" xfId="4" applyFont="1" applyBorder="1" applyAlignment="1">
      <alignment horizontal="center" vertical="center"/>
    </xf>
    <xf numFmtId="0" fontId="17" fillId="0" borderId="26" xfId="4" applyFont="1" applyBorder="1" applyAlignment="1">
      <alignment horizontal="center" vertical="center"/>
    </xf>
    <xf numFmtId="0" fontId="17" fillId="0" borderId="124" xfId="4" applyFont="1" applyBorder="1" applyAlignment="1">
      <alignment horizontal="center" vertical="center"/>
    </xf>
    <xf numFmtId="0" fontId="17" fillId="0" borderId="125" xfId="4" applyFont="1" applyBorder="1" applyAlignment="1">
      <alignment horizontal="center" vertical="center"/>
    </xf>
    <xf numFmtId="0" fontId="17" fillId="0" borderId="38" xfId="4" applyFont="1" applyBorder="1" applyAlignment="1">
      <alignment horizontal="center" vertical="center"/>
    </xf>
    <xf numFmtId="0" fontId="17" fillId="0" borderId="49" xfId="4" applyFont="1" applyBorder="1" applyAlignment="1">
      <alignment horizontal="center" vertical="center"/>
    </xf>
    <xf numFmtId="0" fontId="5" fillId="0" borderId="25" xfId="4" applyFont="1" applyBorder="1" applyAlignment="1">
      <alignment horizontal="center" vertical="center"/>
    </xf>
    <xf numFmtId="0" fontId="17" fillId="0" borderId="126" xfId="4" applyFont="1" applyBorder="1" applyAlignment="1">
      <alignment horizontal="center" vertical="center"/>
    </xf>
    <xf numFmtId="0" fontId="17" fillId="0" borderId="130" xfId="4" applyFont="1" applyBorder="1" applyAlignment="1">
      <alignment horizontal="center" vertical="center"/>
    </xf>
    <xf numFmtId="0" fontId="17" fillId="0" borderId="128" xfId="4" applyFont="1" applyBorder="1" applyAlignment="1">
      <alignment horizontal="center" vertical="center"/>
    </xf>
    <xf numFmtId="0" fontId="5" fillId="0" borderId="130" xfId="4" applyFont="1" applyBorder="1" applyAlignment="1">
      <alignment horizontal="center" vertical="center"/>
    </xf>
    <xf numFmtId="0" fontId="17" fillId="0" borderId="131" xfId="4" applyFont="1" applyBorder="1" applyAlignment="1">
      <alignment horizontal="center" vertical="center"/>
    </xf>
    <xf numFmtId="0" fontId="17" fillId="0" borderId="101" xfId="4" applyFont="1" applyBorder="1" applyAlignment="1">
      <alignment horizontal="center" vertical="center"/>
    </xf>
    <xf numFmtId="0" fontId="17" fillId="0" borderId="25" xfId="4" applyFont="1" applyBorder="1" applyAlignment="1">
      <alignment horizontal="center" vertical="center"/>
    </xf>
    <xf numFmtId="0" fontId="17" fillId="0" borderId="55" xfId="4" applyFont="1" applyBorder="1" applyAlignment="1">
      <alignment horizontal="center" vertical="center"/>
    </xf>
    <xf numFmtId="0" fontId="17" fillId="0" borderId="132" xfId="4" applyFont="1" applyBorder="1" applyAlignment="1">
      <alignment horizontal="center" vertical="center"/>
    </xf>
    <xf numFmtId="0" fontId="17" fillId="0" borderId="71" xfId="4" applyFont="1" applyBorder="1" applyAlignment="1">
      <alignment horizontal="center" vertical="center"/>
    </xf>
    <xf numFmtId="0" fontId="5" fillId="0" borderId="13" xfId="4" applyFont="1" applyBorder="1" applyAlignment="1">
      <alignment vertical="center" shrinkToFit="1"/>
    </xf>
    <xf numFmtId="38" fontId="17" fillId="0" borderId="71" xfId="6" applyFont="1" applyFill="1" applyBorder="1" applyAlignment="1" applyProtection="1">
      <alignment vertical="center" wrapText="1"/>
    </xf>
    <xf numFmtId="0" fontId="17" fillId="0" borderId="71" xfId="4" applyFont="1" applyBorder="1" applyAlignment="1">
      <alignment vertical="center" shrinkToFit="1"/>
    </xf>
    <xf numFmtId="0" fontId="5" fillId="0" borderId="13" xfId="4" applyFont="1" applyBorder="1" applyAlignment="1">
      <alignment horizontal="center" vertical="center" wrapText="1"/>
    </xf>
    <xf numFmtId="38" fontId="34" fillId="0" borderId="71" xfId="5" applyNumberFormat="1" applyFont="1" applyBorder="1" applyAlignment="1">
      <alignment horizontal="right" vertical="center" shrinkToFit="1"/>
    </xf>
    <xf numFmtId="0" fontId="5" fillId="0" borderId="71" xfId="5" applyFont="1" applyBorder="1" applyAlignment="1">
      <alignment horizontal="center" vertical="center" shrinkToFit="1"/>
    </xf>
    <xf numFmtId="0" fontId="5" fillId="0" borderId="71" xfId="4" applyFont="1" applyBorder="1" applyAlignment="1">
      <alignment horizontal="center" vertical="center"/>
    </xf>
    <xf numFmtId="179" fontId="17" fillId="0" borderId="71" xfId="4" applyNumberFormat="1" applyFont="1" applyBorder="1" applyAlignment="1">
      <alignment horizontal="right" vertical="center"/>
    </xf>
    <xf numFmtId="0" fontId="28" fillId="0" borderId="0" xfId="8" applyFont="1">
      <alignment vertical="center"/>
    </xf>
    <xf numFmtId="0" fontId="32" fillId="0" borderId="0" xfId="8" applyFont="1">
      <alignment vertical="center"/>
    </xf>
    <xf numFmtId="0" fontId="28" fillId="0" borderId="0" xfId="8" applyFont="1" applyAlignment="1">
      <alignment horizontal="center" vertical="center"/>
    </xf>
    <xf numFmtId="0" fontId="11" fillId="0" borderId="0" xfId="8" applyFont="1">
      <alignment vertical="center"/>
    </xf>
    <xf numFmtId="0" fontId="17" fillId="0" borderId="0" xfId="5" applyFont="1">
      <alignment vertical="center"/>
    </xf>
    <xf numFmtId="0" fontId="5" fillId="0" borderId="0" xfId="5" applyFont="1" applyAlignment="1">
      <alignment horizontal="right" vertical="center"/>
    </xf>
    <xf numFmtId="182" fontId="17" fillId="0" borderId="0" xfId="4" applyNumberFormat="1" applyFont="1">
      <alignment vertical="center"/>
    </xf>
    <xf numFmtId="0" fontId="28" fillId="0" borderId="144" xfId="5" applyFont="1" applyBorder="1">
      <alignment vertical="center"/>
    </xf>
    <xf numFmtId="0" fontId="17" fillId="0" borderId="144" xfId="5" applyFont="1" applyBorder="1">
      <alignment vertical="center"/>
    </xf>
    <xf numFmtId="0" fontId="5" fillId="0" borderId="144" xfId="5" applyFont="1" applyBorder="1">
      <alignment vertical="center"/>
    </xf>
    <xf numFmtId="0" fontId="5" fillId="0" borderId="144" xfId="5" applyFont="1" applyBorder="1" applyAlignment="1">
      <alignment horizontal="right" vertical="center"/>
    </xf>
    <xf numFmtId="0" fontId="51" fillId="0" borderId="0" xfId="4" applyFont="1">
      <alignment vertical="center"/>
    </xf>
    <xf numFmtId="0" fontId="51" fillId="0" borderId="0" xfId="4" applyFont="1" applyAlignment="1">
      <alignment horizontal="center" vertical="center"/>
    </xf>
    <xf numFmtId="0" fontId="52" fillId="0" borderId="0" xfId="8" applyFont="1">
      <alignment vertical="center"/>
    </xf>
    <xf numFmtId="0" fontId="53" fillId="0" borderId="0" xfId="4" applyFont="1">
      <alignment vertical="center"/>
    </xf>
    <xf numFmtId="0" fontId="54" fillId="0" borderId="0" xfId="8" applyFont="1">
      <alignment vertical="center"/>
    </xf>
    <xf numFmtId="0" fontId="53" fillId="0" borderId="0" xfId="4" applyFont="1" applyAlignment="1">
      <alignment horizontal="left" vertical="center"/>
    </xf>
    <xf numFmtId="182" fontId="53" fillId="0" borderId="0" xfId="4" applyNumberFormat="1" applyFont="1">
      <alignment vertical="center"/>
    </xf>
    <xf numFmtId="0" fontId="50" fillId="0" borderId="0" xfId="5" applyFont="1">
      <alignment vertical="center"/>
    </xf>
    <xf numFmtId="0" fontId="50" fillId="0" borderId="0" xfId="4" applyFont="1" applyAlignment="1">
      <alignment vertical="top" wrapText="1"/>
    </xf>
    <xf numFmtId="0" fontId="3" fillId="0" borderId="0" xfId="2" applyFont="1" applyAlignment="1" applyProtection="1">
      <alignment vertical="center"/>
      <protection locked="0"/>
    </xf>
    <xf numFmtId="0" fontId="17" fillId="5" borderId="45" xfId="5" applyFont="1" applyFill="1" applyBorder="1" applyAlignment="1">
      <alignment horizontal="center" vertical="center"/>
    </xf>
    <xf numFmtId="0" fontId="17" fillId="5" borderId="145" xfId="5" applyFont="1" applyFill="1" applyBorder="1" applyAlignment="1">
      <alignment horizontal="center" vertical="center"/>
    </xf>
    <xf numFmtId="0" fontId="28" fillId="0" borderId="45" xfId="4" applyFont="1" applyBorder="1">
      <alignment vertical="center"/>
    </xf>
    <xf numFmtId="38" fontId="28" fillId="0" borderId="45" xfId="1" applyFont="1" applyBorder="1" applyProtection="1">
      <alignment vertical="center"/>
    </xf>
    <xf numFmtId="38" fontId="28" fillId="5" borderId="146" xfId="1" applyFont="1" applyFill="1" applyBorder="1" applyProtection="1">
      <alignment vertical="center"/>
    </xf>
    <xf numFmtId="38" fontId="28" fillId="0" borderId="145" xfId="1" applyFont="1" applyBorder="1" applyProtection="1">
      <alignment vertical="center"/>
    </xf>
    <xf numFmtId="0" fontId="28" fillId="0" borderId="147" xfId="5" applyFont="1" applyBorder="1">
      <alignment vertical="center"/>
    </xf>
    <xf numFmtId="38" fontId="28" fillId="0" borderId="147" xfId="1" applyFont="1" applyBorder="1" applyProtection="1">
      <alignment vertical="center"/>
    </xf>
    <xf numFmtId="38" fontId="28" fillId="0" borderId="148" xfId="1" applyFont="1" applyBorder="1" applyProtection="1">
      <alignment vertical="center"/>
    </xf>
    <xf numFmtId="181" fontId="28" fillId="0" borderId="45" xfId="9" applyNumberFormat="1" applyFont="1" applyBorder="1" applyProtection="1">
      <alignment vertical="center"/>
    </xf>
    <xf numFmtId="0" fontId="3" fillId="0" borderId="0" xfId="2" applyFont="1" applyAlignment="1" applyProtection="1">
      <alignment horizontal="left" vertical="center"/>
      <protection locked="0"/>
    </xf>
    <xf numFmtId="0" fontId="28" fillId="0" borderId="0" xfId="5" applyFont="1">
      <alignment vertical="center"/>
    </xf>
    <xf numFmtId="0" fontId="17" fillId="0" borderId="0" xfId="4" applyFont="1" applyAlignment="1">
      <alignment vertical="top" wrapText="1"/>
    </xf>
    <xf numFmtId="38" fontId="17" fillId="0" borderId="0" xfId="1" applyFont="1" applyFill="1" applyBorder="1" applyProtection="1">
      <alignment vertical="center"/>
    </xf>
    <xf numFmtId="38" fontId="17" fillId="0" borderId="0" xfId="4" applyNumberFormat="1" applyFont="1">
      <alignment vertical="center"/>
    </xf>
    <xf numFmtId="3" fontId="17" fillId="0" borderId="0" xfId="1" applyNumberFormat="1" applyFont="1" applyFill="1" applyBorder="1" applyProtection="1">
      <alignment vertical="center"/>
    </xf>
    <xf numFmtId="0" fontId="3" fillId="0" borderId="0" xfId="0" applyFont="1">
      <alignment vertical="center"/>
    </xf>
    <xf numFmtId="0" fontId="16" fillId="0" borderId="0" xfId="0" applyFont="1">
      <alignment vertical="center"/>
    </xf>
    <xf numFmtId="0" fontId="16" fillId="6" borderId="133" xfId="2" applyFont="1" applyFill="1" applyBorder="1" applyAlignment="1" applyProtection="1">
      <alignment horizontal="center" vertical="center" wrapText="1"/>
      <protection locked="0"/>
    </xf>
    <xf numFmtId="0" fontId="16" fillId="6" borderId="57" xfId="2" applyFont="1" applyFill="1" applyBorder="1" applyAlignment="1" applyProtection="1">
      <alignment horizontal="center" vertical="center" wrapText="1"/>
      <protection locked="0"/>
    </xf>
    <xf numFmtId="0" fontId="5" fillId="6" borderId="195" xfId="4" applyFont="1" applyFill="1" applyBorder="1" applyAlignment="1" applyProtection="1">
      <alignment vertical="center" shrinkToFit="1"/>
      <protection locked="0"/>
    </xf>
    <xf numFmtId="0" fontId="5" fillId="6" borderId="195" xfId="4" applyFont="1" applyFill="1" applyBorder="1" applyAlignment="1" applyProtection="1">
      <alignment horizontal="center" vertical="center" wrapText="1"/>
      <protection locked="0"/>
    </xf>
    <xf numFmtId="0" fontId="40" fillId="0" borderId="0" xfId="0" applyFont="1" applyProtection="1">
      <alignment vertical="center"/>
      <protection locked="0"/>
    </xf>
    <xf numFmtId="0" fontId="3" fillId="0" borderId="0" xfId="2" applyFont="1" applyAlignment="1" applyProtection="1">
      <alignment vertical="center" wrapText="1"/>
      <protection locked="0"/>
    </xf>
    <xf numFmtId="0" fontId="5" fillId="0" borderId="0" xfId="0" applyFont="1">
      <alignment vertical="center"/>
    </xf>
    <xf numFmtId="0" fontId="28" fillId="0" borderId="45" xfId="5" applyFont="1" applyBorder="1">
      <alignment vertical="center"/>
    </xf>
    <xf numFmtId="183" fontId="44" fillId="0" borderId="199" xfId="0" applyNumberFormat="1" applyFont="1" applyBorder="1" applyProtection="1">
      <alignment vertical="center"/>
      <protection locked="0"/>
    </xf>
    <xf numFmtId="183" fontId="44" fillId="0" borderId="200" xfId="0" applyNumberFormat="1" applyFont="1" applyBorder="1" applyProtection="1">
      <alignment vertical="center"/>
      <protection locked="0"/>
    </xf>
    <xf numFmtId="183" fontId="44" fillId="0" borderId="201" xfId="0" applyNumberFormat="1" applyFont="1" applyBorder="1" applyProtection="1">
      <alignment vertical="center"/>
      <protection locked="0"/>
    </xf>
    <xf numFmtId="0" fontId="44" fillId="0" borderId="203" xfId="0" applyFont="1" applyBorder="1" applyProtection="1">
      <alignment vertical="center"/>
      <protection locked="0"/>
    </xf>
    <xf numFmtId="0" fontId="44" fillId="0" borderId="204" xfId="0" applyFont="1" applyBorder="1" applyProtection="1">
      <alignment vertical="center"/>
      <protection locked="0"/>
    </xf>
    <xf numFmtId="0" fontId="44" fillId="0" borderId="205" xfId="0" applyFont="1" applyBorder="1" applyProtection="1">
      <alignment vertical="center"/>
      <protection locked="0"/>
    </xf>
    <xf numFmtId="183" fontId="44" fillId="0" borderId="203" xfId="0" applyNumberFormat="1" applyFont="1" applyBorder="1" applyProtection="1">
      <alignment vertical="center"/>
      <protection locked="0"/>
    </xf>
    <xf numFmtId="0" fontId="44" fillId="0" borderId="206" xfId="0" applyFont="1" applyBorder="1" applyProtection="1">
      <alignment vertical="center"/>
      <protection locked="0"/>
    </xf>
    <xf numFmtId="0" fontId="44" fillId="0" borderId="207" xfId="0" applyFont="1" applyBorder="1" applyProtection="1">
      <alignment vertical="center"/>
      <protection locked="0"/>
    </xf>
    <xf numFmtId="0" fontId="44" fillId="0" borderId="208" xfId="0" applyFont="1" applyBorder="1" applyProtection="1">
      <alignment vertical="center"/>
      <protection locked="0"/>
    </xf>
    <xf numFmtId="0" fontId="15" fillId="6" borderId="217" xfId="2" applyFont="1" applyFill="1" applyBorder="1" applyAlignment="1" applyProtection="1">
      <alignment horizontal="center" vertical="center"/>
      <protection locked="0"/>
    </xf>
    <xf numFmtId="0" fontId="15" fillId="6" borderId="218" xfId="2" applyFont="1" applyFill="1" applyBorder="1" applyAlignment="1" applyProtection="1">
      <alignment horizontal="center" vertical="center"/>
      <protection locked="0"/>
    </xf>
    <xf numFmtId="0" fontId="15" fillId="6" borderId="219" xfId="2" applyFont="1" applyFill="1" applyBorder="1" applyAlignment="1" applyProtection="1">
      <alignment horizontal="center" vertical="center"/>
      <protection locked="0"/>
    </xf>
    <xf numFmtId="38" fontId="5" fillId="6" borderId="21" xfId="6" applyFont="1" applyFill="1" applyBorder="1" applyAlignment="1" applyProtection="1">
      <alignment vertical="center" wrapText="1"/>
      <protection locked="0"/>
    </xf>
    <xf numFmtId="38" fontId="5" fillId="6" borderId="5" xfId="6" applyFont="1" applyFill="1" applyBorder="1" applyAlignment="1" applyProtection="1">
      <alignment vertical="center" wrapText="1"/>
      <protection locked="0"/>
    </xf>
    <xf numFmtId="38" fontId="17" fillId="6" borderId="5" xfId="6" applyFont="1" applyFill="1" applyBorder="1" applyAlignment="1" applyProtection="1">
      <alignment vertical="center" wrapText="1"/>
      <protection locked="0"/>
    </xf>
    <xf numFmtId="38" fontId="17" fillId="6" borderId="8" xfId="6" applyFont="1" applyFill="1" applyBorder="1" applyAlignment="1" applyProtection="1">
      <alignment vertical="center" wrapText="1"/>
      <protection locked="0"/>
    </xf>
    <xf numFmtId="38" fontId="17" fillId="6" borderId="129" xfId="6" applyFont="1" applyFill="1" applyBorder="1" applyAlignment="1" applyProtection="1">
      <alignment vertical="center" wrapText="1"/>
      <protection locked="0"/>
    </xf>
    <xf numFmtId="38" fontId="17" fillId="6" borderId="0" xfId="6" applyFont="1" applyFill="1" applyBorder="1" applyAlignment="1" applyProtection="1">
      <alignment vertical="center" wrapText="1"/>
      <protection locked="0"/>
    </xf>
    <xf numFmtId="0" fontId="5" fillId="13" borderId="21" xfId="5" applyFont="1" applyFill="1" applyBorder="1" applyAlignment="1" applyProtection="1">
      <alignment vertical="center" shrinkToFit="1"/>
      <protection locked="0"/>
    </xf>
    <xf numFmtId="0" fontId="34" fillId="14" borderId="5" xfId="5" applyFont="1" applyFill="1" applyBorder="1" applyAlignment="1" applyProtection="1">
      <alignment vertical="center" shrinkToFit="1"/>
      <protection locked="0"/>
    </xf>
    <xf numFmtId="0" fontId="5" fillId="13" borderId="5" xfId="5" applyFont="1" applyFill="1" applyBorder="1" applyAlignment="1" applyProtection="1">
      <alignment vertical="center" shrinkToFit="1"/>
      <protection locked="0"/>
    </xf>
    <xf numFmtId="0" fontId="17" fillId="6" borderId="5" xfId="4" applyFont="1" applyFill="1" applyBorder="1" applyAlignment="1" applyProtection="1">
      <alignment vertical="center" shrinkToFit="1"/>
      <protection locked="0"/>
    </xf>
    <xf numFmtId="0" fontId="17" fillId="6" borderId="8" xfId="4" applyFont="1" applyFill="1" applyBorder="1" applyAlignment="1" applyProtection="1">
      <alignment vertical="center" shrinkToFit="1"/>
      <protection locked="0"/>
    </xf>
    <xf numFmtId="0" fontId="17" fillId="6" borderId="129" xfId="4" applyFont="1" applyFill="1" applyBorder="1" applyAlignment="1" applyProtection="1">
      <alignment vertical="center" shrinkToFit="1"/>
      <protection locked="0"/>
    </xf>
    <xf numFmtId="0" fontId="17" fillId="6" borderId="0" xfId="4" applyFont="1" applyFill="1" applyAlignment="1" applyProtection="1">
      <alignment vertical="center" shrinkToFit="1"/>
      <protection locked="0"/>
    </xf>
    <xf numFmtId="38" fontId="17" fillId="0" borderId="13" xfId="6" applyFont="1" applyFill="1" applyBorder="1" applyAlignment="1" applyProtection="1">
      <alignment vertical="center" wrapText="1"/>
    </xf>
    <xf numFmtId="0" fontId="17" fillId="11" borderId="45" xfId="4" applyFont="1" applyFill="1" applyBorder="1">
      <alignment vertical="center"/>
    </xf>
    <xf numFmtId="181" fontId="28" fillId="0" borderId="145" xfId="9" applyNumberFormat="1" applyFont="1" applyFill="1" applyBorder="1" applyProtection="1">
      <alignment vertical="center"/>
    </xf>
    <xf numFmtId="0" fontId="57" fillId="0" borderId="0" xfId="0" applyFont="1">
      <alignment vertical="center"/>
    </xf>
    <xf numFmtId="0" fontId="16" fillId="0" borderId="0" xfId="2" applyFont="1" applyAlignment="1">
      <alignment horizontal="center" vertical="center" wrapText="1"/>
    </xf>
    <xf numFmtId="0" fontId="16" fillId="0" borderId="0" xfId="2" applyFont="1" applyAlignment="1">
      <alignment vertical="center"/>
    </xf>
    <xf numFmtId="0" fontId="13" fillId="11" borderId="192" xfId="2" applyFont="1" applyFill="1" applyBorder="1" applyAlignment="1">
      <alignment horizontal="center" vertical="center"/>
    </xf>
    <xf numFmtId="38" fontId="16" fillId="12" borderId="192" xfId="2" applyNumberFormat="1" applyFont="1" applyFill="1" applyBorder="1" applyAlignment="1">
      <alignment vertical="center"/>
    </xf>
    <xf numFmtId="0" fontId="13" fillId="11" borderId="15" xfId="2" applyFont="1" applyFill="1" applyBorder="1" applyAlignment="1">
      <alignment vertical="center" wrapText="1"/>
    </xf>
    <xf numFmtId="0" fontId="16" fillId="11" borderId="28" xfId="2" applyFont="1" applyFill="1" applyBorder="1" applyAlignment="1">
      <alignment horizontal="center" vertical="center"/>
    </xf>
    <xf numFmtId="0" fontId="13" fillId="0" borderId="46" xfId="2" applyFont="1" applyBorder="1" applyAlignment="1">
      <alignment horizontal="center" vertical="center" wrapText="1"/>
    </xf>
    <xf numFmtId="0" fontId="13" fillId="0" borderId="48" xfId="2" applyFont="1" applyBorder="1" applyAlignment="1">
      <alignment horizontal="center" vertical="center" wrapText="1"/>
    </xf>
    <xf numFmtId="0" fontId="61" fillId="3" borderId="47" xfId="2" applyFont="1" applyFill="1" applyBorder="1" applyAlignment="1" applyProtection="1">
      <alignment vertical="center" wrapText="1" shrinkToFit="1"/>
      <protection locked="0"/>
    </xf>
    <xf numFmtId="49" fontId="16" fillId="3" borderId="215" xfId="2" applyNumberFormat="1" applyFont="1" applyFill="1" applyBorder="1" applyAlignment="1" applyProtection="1">
      <alignment horizontal="center" vertical="center" shrinkToFit="1"/>
      <protection locked="0"/>
    </xf>
    <xf numFmtId="0" fontId="16" fillId="3" borderId="47" xfId="2" applyFont="1" applyFill="1" applyBorder="1" applyAlignment="1" applyProtection="1">
      <alignment vertical="center" shrinkToFit="1"/>
      <protection locked="0"/>
    </xf>
    <xf numFmtId="0" fontId="28" fillId="3" borderId="46" xfId="2" applyFont="1" applyFill="1" applyBorder="1" applyAlignment="1" applyProtection="1">
      <alignment horizontal="center" vertical="center" shrinkToFit="1"/>
      <protection locked="0"/>
    </xf>
    <xf numFmtId="0" fontId="61" fillId="3" borderId="52" xfId="2" applyFont="1" applyFill="1" applyBorder="1" applyAlignment="1" applyProtection="1">
      <alignment vertical="center" wrapText="1" shrinkToFit="1"/>
      <protection locked="0"/>
    </xf>
    <xf numFmtId="49" fontId="16" fillId="3" borderId="216" xfId="2" applyNumberFormat="1" applyFont="1" applyFill="1" applyBorder="1" applyAlignment="1" applyProtection="1">
      <alignment horizontal="center" vertical="center" shrinkToFit="1"/>
      <protection locked="0"/>
    </xf>
    <xf numFmtId="0" fontId="16" fillId="3" borderId="52" xfId="2" applyFont="1" applyFill="1" applyBorder="1" applyAlignment="1" applyProtection="1">
      <alignment vertical="center" shrinkToFit="1"/>
      <protection locked="0"/>
    </xf>
    <xf numFmtId="0" fontId="28" fillId="3" borderId="51" xfId="2" applyFont="1" applyFill="1" applyBorder="1" applyAlignment="1" applyProtection="1">
      <alignment horizontal="center" vertical="center" shrinkToFit="1"/>
      <protection locked="0"/>
    </xf>
    <xf numFmtId="0" fontId="61" fillId="3" borderId="187" xfId="2" applyFont="1" applyFill="1" applyBorder="1" applyAlignment="1" applyProtection="1">
      <alignment vertical="center" wrapText="1" shrinkToFit="1"/>
      <protection locked="0"/>
    </xf>
    <xf numFmtId="0" fontId="20" fillId="0" borderId="24" xfId="2" applyFont="1" applyBorder="1" applyAlignment="1">
      <alignment horizontal="center" vertical="center"/>
    </xf>
    <xf numFmtId="0" fontId="16" fillId="0" borderId="0" xfId="3" applyFont="1" applyAlignment="1" applyProtection="1">
      <alignment vertical="center"/>
    </xf>
    <xf numFmtId="0" fontId="62" fillId="0" borderId="0" xfId="3" applyFont="1" applyAlignment="1" applyProtection="1">
      <alignment vertical="center"/>
    </xf>
    <xf numFmtId="0" fontId="16" fillId="0" borderId="0" xfId="2" applyFont="1" applyAlignment="1">
      <alignment horizontal="left" vertical="center"/>
    </xf>
    <xf numFmtId="0" fontId="16" fillId="0" borderId="78" xfId="2" applyFont="1" applyBorder="1" applyAlignment="1">
      <alignment vertical="center"/>
    </xf>
    <xf numFmtId="0" fontId="28" fillId="3" borderId="226" xfId="2" applyFont="1" applyFill="1" applyBorder="1" applyAlignment="1" applyProtection="1">
      <alignment horizontal="center" vertical="center" shrinkToFit="1"/>
      <protection locked="0"/>
    </xf>
    <xf numFmtId="0" fontId="13" fillId="0" borderId="49" xfId="0" applyFont="1" applyBorder="1" applyAlignment="1">
      <alignment horizontal="center" vertical="center" wrapText="1"/>
    </xf>
    <xf numFmtId="180" fontId="17" fillId="0" borderId="59" xfId="4" applyNumberFormat="1" applyFont="1" applyBorder="1" applyAlignment="1">
      <alignment horizontal="center" vertical="center"/>
    </xf>
    <xf numFmtId="0" fontId="19" fillId="0" borderId="55" xfId="2" applyFont="1" applyBorder="1" applyAlignment="1">
      <alignment vertical="center" wrapText="1" shrinkToFit="1"/>
    </xf>
    <xf numFmtId="0" fontId="19" fillId="0" borderId="27" xfId="2" applyFont="1" applyBorder="1" applyAlignment="1">
      <alignment vertical="center" wrapText="1" shrinkToFit="1"/>
    </xf>
    <xf numFmtId="0" fontId="19" fillId="0" borderId="188" xfId="2" applyFont="1" applyBorder="1" applyAlignment="1">
      <alignment vertical="center" wrapText="1" shrinkToFit="1"/>
    </xf>
    <xf numFmtId="0" fontId="19" fillId="0" borderId="194" xfId="2" applyFont="1" applyBorder="1" applyAlignment="1">
      <alignment vertical="center" wrapText="1" shrinkToFit="1"/>
    </xf>
    <xf numFmtId="0" fontId="8" fillId="0" borderId="0" xfId="2" applyFont="1" applyAlignment="1">
      <alignment horizontal="center" vertical="center"/>
    </xf>
    <xf numFmtId="0" fontId="16" fillId="0" borderId="0" xfId="2" applyFont="1" applyAlignment="1">
      <alignment horizontal="left" vertical="center" wrapText="1"/>
    </xf>
    <xf numFmtId="0" fontId="13" fillId="7" borderId="15" xfId="2" applyFont="1" applyFill="1" applyBorder="1" applyAlignment="1">
      <alignment horizontal="center" vertical="center" textRotation="255" wrapText="1"/>
    </xf>
    <xf numFmtId="0" fontId="13" fillId="0" borderId="26" xfId="0" applyFont="1" applyBorder="1" applyAlignment="1">
      <alignment horizontal="center" vertical="center" wrapText="1"/>
    </xf>
    <xf numFmtId="0" fontId="13" fillId="0" borderId="54" xfId="2" applyFont="1" applyBorder="1" applyAlignment="1">
      <alignment horizontal="center" vertical="center" wrapText="1"/>
    </xf>
    <xf numFmtId="0" fontId="16" fillId="0" borderId="0" xfId="2" applyFont="1" applyAlignment="1">
      <alignment horizontal="center" vertical="center"/>
    </xf>
    <xf numFmtId="0" fontId="15" fillId="3" borderId="23" xfId="2" applyFont="1" applyFill="1" applyBorder="1" applyAlignment="1" applyProtection="1">
      <alignment horizontal="center" vertical="center" wrapText="1"/>
      <protection locked="0"/>
    </xf>
    <xf numFmtId="0" fontId="59" fillId="6" borderId="23" xfId="0" applyFont="1" applyFill="1" applyBorder="1" applyAlignment="1" applyProtection="1">
      <alignment horizontal="center" vertical="center"/>
      <protection locked="0"/>
    </xf>
    <xf numFmtId="0" fontId="15" fillId="6" borderId="23" xfId="2" applyFont="1" applyFill="1" applyBorder="1" applyAlignment="1" applyProtection="1">
      <alignment horizontal="center" vertical="center" wrapText="1"/>
      <protection locked="0"/>
    </xf>
    <xf numFmtId="0" fontId="15" fillId="6" borderId="16" xfId="2" applyFont="1" applyFill="1" applyBorder="1" applyAlignment="1" applyProtection="1">
      <alignment horizontal="center" vertical="center" wrapText="1"/>
      <protection locked="0"/>
    </xf>
    <xf numFmtId="0" fontId="15" fillId="6" borderId="32" xfId="2" applyFont="1" applyFill="1" applyBorder="1" applyAlignment="1" applyProtection="1">
      <alignment horizontal="center" vertical="center" wrapText="1"/>
      <protection locked="0"/>
    </xf>
    <xf numFmtId="0" fontId="58" fillId="0" borderId="0" xfId="0" applyFont="1">
      <alignment vertical="center"/>
    </xf>
    <xf numFmtId="0" fontId="13" fillId="11" borderId="1" xfId="0" applyFont="1" applyFill="1" applyBorder="1" applyAlignment="1">
      <alignment horizontal="center" vertical="center"/>
    </xf>
    <xf numFmtId="0" fontId="58" fillId="11" borderId="214" xfId="0" applyFont="1" applyFill="1" applyBorder="1">
      <alignment vertical="center"/>
    </xf>
    <xf numFmtId="0" fontId="58" fillId="11" borderId="71" xfId="0" applyFont="1" applyFill="1" applyBorder="1">
      <alignment vertical="center"/>
    </xf>
    <xf numFmtId="0" fontId="13" fillId="11" borderId="192" xfId="0" applyFont="1" applyFill="1" applyBorder="1" applyAlignment="1">
      <alignment horizontal="center" vertical="center"/>
    </xf>
    <xf numFmtId="38" fontId="16" fillId="12" borderId="72" xfId="1" applyFont="1" applyFill="1" applyBorder="1" applyAlignment="1" applyProtection="1">
      <alignment vertical="center"/>
    </xf>
    <xf numFmtId="0" fontId="13" fillId="0" borderId="0" xfId="2" applyFont="1" applyAlignment="1">
      <alignment horizontal="center" vertical="center"/>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3" fillId="0" borderId="0" xfId="2" applyFont="1" applyAlignment="1">
      <alignment vertical="center"/>
    </xf>
    <xf numFmtId="0" fontId="5" fillId="0" borderId="0" xfId="2" applyFont="1" applyAlignment="1">
      <alignment horizontal="right" vertical="center"/>
    </xf>
    <xf numFmtId="0" fontId="7" fillId="0" borderId="0" xfId="2" applyFont="1" applyAlignment="1">
      <alignment vertical="center"/>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3" fillId="3" borderId="8" xfId="2" applyFont="1" applyFill="1" applyBorder="1" applyAlignment="1">
      <alignment vertical="center"/>
    </xf>
    <xf numFmtId="0" fontId="3" fillId="3" borderId="9" xfId="2" applyFont="1" applyFill="1" applyBorder="1" applyAlignment="1">
      <alignment vertical="center"/>
    </xf>
    <xf numFmtId="0" fontId="7" fillId="0" borderId="0" xfId="2" applyFont="1" applyAlignment="1">
      <alignment horizontal="left" vertical="center"/>
    </xf>
    <xf numFmtId="0" fontId="3" fillId="3" borderId="0" xfId="2" applyFont="1" applyFill="1" applyAlignment="1">
      <alignment vertical="center"/>
    </xf>
    <xf numFmtId="0" fontId="3" fillId="3" borderId="11" xfId="2" applyFont="1" applyFill="1" applyBorder="1" applyAlignment="1">
      <alignment vertical="center"/>
    </xf>
    <xf numFmtId="0" fontId="11" fillId="0" borderId="0" xfId="2" applyFont="1" applyAlignment="1">
      <alignment vertical="center"/>
    </xf>
    <xf numFmtId="0" fontId="12" fillId="3" borderId="0" xfId="2" applyFont="1" applyFill="1" applyAlignment="1">
      <alignment vertical="center"/>
    </xf>
    <xf numFmtId="0" fontId="3" fillId="3" borderId="13" xfId="2" applyFont="1" applyFill="1" applyBorder="1" applyAlignment="1">
      <alignment vertical="center"/>
    </xf>
    <xf numFmtId="0" fontId="3" fillId="3" borderId="14" xfId="2" applyFont="1" applyFill="1" applyBorder="1" applyAlignment="1">
      <alignment vertical="center"/>
    </xf>
    <xf numFmtId="0" fontId="44" fillId="0" borderId="241" xfId="0" applyFont="1" applyBorder="1" applyProtection="1">
      <alignment vertical="center"/>
      <protection locked="0"/>
    </xf>
    <xf numFmtId="0" fontId="44" fillId="0" borderId="242" xfId="0" applyFont="1" applyBorder="1" applyProtection="1">
      <alignment vertical="center"/>
      <protection locked="0"/>
    </xf>
    <xf numFmtId="0" fontId="44" fillId="0" borderId="243" xfId="0" applyFont="1" applyBorder="1" applyProtection="1">
      <alignment vertical="center"/>
      <protection locked="0"/>
    </xf>
    <xf numFmtId="0" fontId="44" fillId="0" borderId="244" xfId="0" applyFont="1" applyBorder="1" applyProtection="1">
      <alignment vertical="center"/>
      <protection locked="0"/>
    </xf>
    <xf numFmtId="0" fontId="44" fillId="0" borderId="245" xfId="0" applyFont="1" applyBorder="1" applyProtection="1">
      <alignment vertical="center"/>
      <protection locked="0"/>
    </xf>
    <xf numFmtId="0" fontId="44" fillId="0" borderId="246" xfId="0" applyFont="1" applyBorder="1" applyProtection="1">
      <alignment vertical="center"/>
      <protection locked="0"/>
    </xf>
    <xf numFmtId="0" fontId="44" fillId="0" borderId="247" xfId="0" applyFont="1" applyBorder="1" applyProtection="1">
      <alignment vertical="center"/>
      <protection locked="0"/>
    </xf>
    <xf numFmtId="0" fontId="44" fillId="0" borderId="248" xfId="0" applyFont="1" applyBorder="1" applyProtection="1">
      <alignment vertical="center"/>
      <protection locked="0"/>
    </xf>
    <xf numFmtId="0" fontId="44" fillId="0" borderId="249" xfId="0" applyFont="1" applyBorder="1" applyProtection="1">
      <alignment vertical="center"/>
      <protection locked="0"/>
    </xf>
    <xf numFmtId="0" fontId="44" fillId="0" borderId="250" xfId="0" applyFont="1" applyBorder="1" applyProtection="1">
      <alignment vertical="center"/>
      <protection locked="0"/>
    </xf>
    <xf numFmtId="0" fontId="44" fillId="0" borderId="251" xfId="0" applyFont="1" applyBorder="1" applyProtection="1">
      <alignment vertical="center"/>
      <protection locked="0"/>
    </xf>
    <xf numFmtId="0" fontId="44" fillId="0" borderId="252" xfId="0" applyFont="1" applyBorder="1" applyProtection="1">
      <alignment vertical="center"/>
      <protection locked="0"/>
    </xf>
    <xf numFmtId="0" fontId="44" fillId="0" borderId="253" xfId="0" applyFont="1" applyBorder="1" applyProtection="1">
      <alignment vertical="center"/>
      <protection locked="0"/>
    </xf>
    <xf numFmtId="0" fontId="44" fillId="0" borderId="254" xfId="0" applyFont="1" applyBorder="1" applyProtection="1">
      <alignment vertical="center"/>
      <protection locked="0"/>
    </xf>
    <xf numFmtId="0" fontId="44" fillId="0" borderId="255" xfId="0" applyFont="1" applyBorder="1" applyProtection="1">
      <alignment vertical="center"/>
      <protection locked="0"/>
    </xf>
    <xf numFmtId="184" fontId="44" fillId="0" borderId="155" xfId="0" applyNumberFormat="1" applyFont="1" applyBorder="1" applyProtection="1">
      <alignment vertical="center"/>
      <protection locked="0"/>
    </xf>
    <xf numFmtId="0" fontId="5" fillId="6" borderId="256" xfId="4" applyFont="1" applyFill="1" applyBorder="1" applyAlignment="1" applyProtection="1">
      <alignment vertical="center" shrinkToFit="1"/>
      <protection locked="0"/>
    </xf>
    <xf numFmtId="0" fontId="13" fillId="0" borderId="25" xfId="2" applyFont="1" applyBorder="1" applyAlignment="1">
      <alignment horizontal="center" vertical="center" textRotation="255" wrapText="1"/>
    </xf>
    <xf numFmtId="0" fontId="13" fillId="0" borderId="37" xfId="2" applyFont="1" applyBorder="1" applyAlignment="1">
      <alignment horizontal="center" vertical="center" textRotation="255" wrapText="1"/>
    </xf>
    <xf numFmtId="0" fontId="33" fillId="0" borderId="55" xfId="2" applyFont="1" applyBorder="1" applyAlignment="1">
      <alignment horizontal="left" vertical="center" wrapText="1" shrinkToFit="1"/>
    </xf>
    <xf numFmtId="0" fontId="33" fillId="0" borderId="27" xfId="2" applyFont="1" applyBorder="1" applyAlignment="1">
      <alignment horizontal="left" vertical="center" wrapText="1" shrinkToFit="1"/>
    </xf>
    <xf numFmtId="0" fontId="13" fillId="0" borderId="49" xfId="2" applyFont="1" applyBorder="1" applyAlignment="1">
      <alignment horizontal="center" vertical="center" wrapText="1" shrinkToFit="1"/>
    </xf>
    <xf numFmtId="0" fontId="13" fillId="0" borderId="24" xfId="2" applyFont="1" applyBorder="1" applyAlignment="1">
      <alignment horizontal="center" vertical="center" wrapText="1" shrinkToFit="1"/>
    </xf>
    <xf numFmtId="0" fontId="13" fillId="0" borderId="55" xfId="2" applyFont="1" applyBorder="1" applyAlignment="1">
      <alignment horizontal="center" vertical="center" wrapText="1" shrinkToFit="1"/>
    </xf>
    <xf numFmtId="0" fontId="13" fillId="0" borderId="27" xfId="2" applyFont="1" applyBorder="1" applyAlignment="1">
      <alignment horizontal="center" vertical="center" wrapText="1" shrinkToFit="1"/>
    </xf>
    <xf numFmtId="0" fontId="13" fillId="0" borderId="179" xfId="2" applyFont="1" applyBorder="1" applyAlignment="1">
      <alignment horizontal="center" vertical="center" wrapText="1"/>
    </xf>
    <xf numFmtId="0" fontId="13" fillId="0" borderId="180" xfId="2" applyFont="1" applyBorder="1" applyAlignment="1">
      <alignment horizontal="center" vertical="center"/>
    </xf>
    <xf numFmtId="0" fontId="16" fillId="3" borderId="182" xfId="2" applyFont="1" applyFill="1" applyBorder="1" applyAlignment="1" applyProtection="1">
      <alignment horizontal="left" vertical="top" wrapText="1"/>
      <protection locked="0"/>
    </xf>
    <xf numFmtId="0" fontId="16" fillId="3" borderId="44" xfId="2" applyFont="1" applyFill="1" applyBorder="1" applyAlignment="1" applyProtection="1">
      <alignment horizontal="left" vertical="top" wrapText="1"/>
      <protection locked="0"/>
    </xf>
    <xf numFmtId="0" fontId="16" fillId="3" borderId="43" xfId="2" applyFont="1" applyFill="1" applyBorder="1" applyAlignment="1" applyProtection="1">
      <alignment horizontal="left" vertical="top" wrapText="1"/>
      <protection locked="0"/>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50" xfId="2" applyFont="1" applyBorder="1" applyAlignment="1">
      <alignment horizontal="center" vertical="center" wrapText="1"/>
    </xf>
    <xf numFmtId="0" fontId="16" fillId="3" borderId="189" xfId="2" applyFont="1" applyFill="1" applyBorder="1" applyAlignment="1" applyProtection="1">
      <alignment horizontal="left" vertical="top" wrapText="1"/>
      <protection locked="0"/>
    </xf>
    <xf numFmtId="0" fontId="16" fillId="3" borderId="181" xfId="2" applyFont="1" applyFill="1" applyBorder="1" applyAlignment="1" applyProtection="1">
      <alignment horizontal="left" vertical="top" wrapText="1"/>
      <protection locked="0"/>
    </xf>
    <xf numFmtId="0" fontId="16" fillId="3" borderId="180" xfId="2" applyFont="1" applyFill="1" applyBorder="1" applyAlignment="1" applyProtection="1">
      <alignment horizontal="left" vertical="top" wrapText="1"/>
      <protection locked="0"/>
    </xf>
    <xf numFmtId="0" fontId="13" fillId="0" borderId="29" xfId="2" applyFont="1" applyBorder="1" applyAlignment="1">
      <alignment horizontal="center" vertical="center" wrapText="1"/>
    </xf>
    <xf numFmtId="0" fontId="13" fillId="0" borderId="177" xfId="2" applyFont="1" applyBorder="1" applyAlignment="1">
      <alignment horizontal="center" vertical="center" wrapText="1"/>
    </xf>
    <xf numFmtId="0" fontId="16" fillId="3" borderId="68" xfId="2" applyFont="1" applyFill="1" applyBorder="1" applyAlignment="1" applyProtection="1">
      <alignment horizontal="left" vertical="top" wrapText="1"/>
      <protection locked="0"/>
    </xf>
    <xf numFmtId="0" fontId="16" fillId="3" borderId="30" xfId="2" applyFont="1" applyFill="1" applyBorder="1" applyAlignment="1" applyProtection="1">
      <alignment horizontal="left" vertical="top" wrapText="1"/>
      <protection locked="0"/>
    </xf>
    <xf numFmtId="0" fontId="16" fillId="3" borderId="177" xfId="2" applyFont="1" applyFill="1" applyBorder="1" applyAlignment="1" applyProtection="1">
      <alignment horizontal="left" vertical="top" wrapText="1"/>
      <protection locked="0"/>
    </xf>
    <xf numFmtId="0" fontId="13" fillId="0" borderId="42" xfId="2" applyFont="1" applyBorder="1" applyAlignment="1">
      <alignment horizontal="center" vertical="center" wrapText="1"/>
    </xf>
    <xf numFmtId="0" fontId="13" fillId="0" borderId="43" xfId="2" applyFont="1" applyBorder="1" applyAlignment="1">
      <alignment horizontal="center" vertical="center"/>
    </xf>
    <xf numFmtId="0" fontId="16" fillId="6" borderId="56" xfId="2" applyFont="1" applyFill="1" applyBorder="1" applyAlignment="1" applyProtection="1">
      <alignment horizontal="left" vertical="top" wrapText="1"/>
      <protection locked="0"/>
    </xf>
    <xf numFmtId="0" fontId="16" fillId="6" borderId="21" xfId="2" applyFont="1" applyFill="1" applyBorder="1" applyAlignment="1" applyProtection="1">
      <alignment horizontal="left" vertical="top" wrapText="1"/>
      <protection locked="0"/>
    </xf>
    <xf numFmtId="0" fontId="16" fillId="6" borderId="50" xfId="2" applyFont="1" applyFill="1" applyBorder="1" applyAlignment="1" applyProtection="1">
      <alignment horizontal="left" vertical="top" wrapText="1"/>
      <protection locked="0"/>
    </xf>
    <xf numFmtId="0" fontId="16" fillId="3" borderId="91" xfId="2" applyFont="1" applyFill="1" applyBorder="1" applyAlignment="1" applyProtection="1">
      <alignment horizontal="left" vertical="top" wrapText="1"/>
      <protection locked="0"/>
    </xf>
    <xf numFmtId="0" fontId="16" fillId="3" borderId="34" xfId="2" applyFont="1" applyFill="1" applyBorder="1" applyAlignment="1" applyProtection="1">
      <alignment horizontal="left" vertical="top" wrapText="1"/>
      <protection locked="0"/>
    </xf>
    <xf numFmtId="0" fontId="16" fillId="3" borderId="35" xfId="2" applyFont="1" applyFill="1" applyBorder="1" applyAlignment="1" applyProtection="1">
      <alignment horizontal="left" vertical="top" wrapText="1"/>
      <protection locked="0"/>
    </xf>
    <xf numFmtId="0" fontId="16" fillId="3" borderId="60" xfId="2" applyFont="1" applyFill="1" applyBorder="1" applyAlignment="1" applyProtection="1">
      <alignment horizontal="left" vertical="top" wrapText="1"/>
      <protection locked="0"/>
    </xf>
    <xf numFmtId="0" fontId="16" fillId="3" borderId="5" xfId="2" applyFont="1" applyFill="1" applyBorder="1" applyAlignment="1" applyProtection="1">
      <alignment horizontal="left" vertical="top" wrapText="1"/>
      <protection locked="0"/>
    </xf>
    <xf numFmtId="0" fontId="16" fillId="3" borderId="6" xfId="2" applyFont="1" applyFill="1" applyBorder="1" applyAlignment="1" applyProtection="1">
      <alignment horizontal="left" vertical="top" wrapText="1"/>
      <protection locked="0"/>
    </xf>
    <xf numFmtId="0" fontId="13" fillId="0" borderId="54" xfId="2" applyFont="1" applyBorder="1" applyAlignment="1">
      <alignment horizontal="center" vertical="center" wrapText="1"/>
    </xf>
    <xf numFmtId="0" fontId="63" fillId="0" borderId="45" xfId="0" applyFont="1" applyBorder="1" applyAlignment="1">
      <alignment horizontal="center" vertical="center" wrapText="1"/>
    </xf>
    <xf numFmtId="0" fontId="13" fillId="0" borderId="57" xfId="2" applyFont="1" applyBorder="1" applyAlignment="1">
      <alignment horizontal="center" vertical="center" wrapText="1"/>
    </xf>
    <xf numFmtId="0" fontId="13" fillId="0" borderId="45" xfId="2" applyFont="1" applyBorder="1" applyAlignment="1">
      <alignment horizontal="center" vertical="center" wrapText="1"/>
    </xf>
    <xf numFmtId="0" fontId="13" fillId="0" borderId="56" xfId="2" applyFont="1" applyBorder="1" applyAlignment="1">
      <alignment horizontal="center" vertical="center" wrapText="1"/>
    </xf>
    <xf numFmtId="0" fontId="13" fillId="0" borderId="26" xfId="2" applyFont="1" applyBorder="1" applyAlignment="1">
      <alignment horizontal="center" vertical="center" wrapText="1"/>
    </xf>
    <xf numFmtId="186" fontId="16" fillId="2" borderId="26" xfId="1" applyNumberFormat="1" applyFont="1" applyFill="1" applyBorder="1" applyAlignment="1" applyProtection="1">
      <alignment horizontal="center" vertical="center" wrapText="1"/>
    </xf>
    <xf numFmtId="186" fontId="16" fillId="2" borderId="54" xfId="1" applyNumberFormat="1" applyFont="1" applyFill="1" applyBorder="1" applyAlignment="1" applyProtection="1">
      <alignment horizontal="center" vertical="center" wrapText="1"/>
    </xf>
    <xf numFmtId="178" fontId="16" fillId="3" borderId="20" xfId="1" applyNumberFormat="1" applyFont="1" applyFill="1" applyBorder="1" applyAlignment="1" applyProtection="1">
      <alignment horizontal="center" vertical="center" wrapText="1"/>
      <protection locked="0"/>
    </xf>
    <xf numFmtId="178" fontId="16" fillId="3" borderId="36" xfId="1" applyNumberFormat="1" applyFont="1" applyFill="1" applyBorder="1" applyAlignment="1" applyProtection="1">
      <alignment horizontal="center" vertical="center" wrapText="1"/>
      <protection locked="0"/>
    </xf>
    <xf numFmtId="186" fontId="16" fillId="2" borderId="6" xfId="1" applyNumberFormat="1" applyFont="1" applyFill="1" applyBorder="1" applyAlignment="1" applyProtection="1">
      <alignment horizontal="center" vertical="center" wrapText="1"/>
    </xf>
    <xf numFmtId="0" fontId="13" fillId="0" borderId="60" xfId="2" applyFont="1" applyBorder="1" applyAlignment="1">
      <alignment horizontal="center" vertical="center" wrapText="1"/>
    </xf>
    <xf numFmtId="178" fontId="16" fillId="2" borderId="26" xfId="1" applyNumberFormat="1" applyFont="1" applyFill="1" applyBorder="1" applyAlignment="1" applyProtection="1">
      <alignment horizontal="center" vertical="center" wrapText="1"/>
    </xf>
    <xf numFmtId="178" fontId="16" fillId="2" borderId="54" xfId="1" applyNumberFormat="1" applyFont="1" applyFill="1" applyBorder="1" applyAlignment="1" applyProtection="1">
      <alignment horizontal="center" vertical="center" wrapText="1"/>
    </xf>
    <xf numFmtId="0" fontId="16" fillId="3" borderId="186" xfId="2" applyFont="1" applyFill="1" applyBorder="1" applyAlignment="1" applyProtection="1">
      <alignment horizontal="left" vertical="center" wrapText="1"/>
      <protection locked="0"/>
    </xf>
    <xf numFmtId="0" fontId="16" fillId="3" borderId="5" xfId="2" applyFont="1" applyFill="1" applyBorder="1" applyAlignment="1" applyProtection="1">
      <alignment horizontal="left" vertical="center" wrapText="1"/>
      <protection locked="0"/>
    </xf>
    <xf numFmtId="0" fontId="16" fillId="3" borderId="54" xfId="2" applyFont="1" applyFill="1" applyBorder="1" applyAlignment="1" applyProtection="1">
      <alignment horizontal="left" vertical="center" wrapText="1"/>
      <protection locked="0"/>
    </xf>
    <xf numFmtId="0" fontId="8" fillId="0" borderId="0" xfId="2" applyFont="1" applyAlignment="1">
      <alignment horizontal="center" vertical="center"/>
    </xf>
    <xf numFmtId="0" fontId="16" fillId="3" borderId="39" xfId="2" applyFont="1" applyFill="1" applyBorder="1" applyAlignment="1" applyProtection="1">
      <alignment horizontal="center" vertical="center" shrinkToFit="1"/>
      <protection locked="0"/>
    </xf>
    <xf numFmtId="0" fontId="16" fillId="3" borderId="47" xfId="2" applyFont="1" applyFill="1" applyBorder="1" applyAlignment="1" applyProtection="1">
      <alignment horizontal="center" vertical="center" shrinkToFit="1"/>
      <protection locked="0"/>
    </xf>
    <xf numFmtId="0" fontId="16" fillId="3" borderId="62" xfId="2" applyFont="1" applyFill="1" applyBorder="1" applyAlignment="1" applyProtection="1">
      <alignment horizontal="center" vertical="center" shrinkToFit="1"/>
      <protection locked="0"/>
    </xf>
    <xf numFmtId="0" fontId="16" fillId="3" borderId="52" xfId="2" applyFont="1" applyFill="1" applyBorder="1" applyAlignment="1" applyProtection="1">
      <alignment horizontal="center" vertical="center" shrinkToFit="1"/>
      <protection locked="0"/>
    </xf>
    <xf numFmtId="0" fontId="16" fillId="3" borderId="231" xfId="2" applyFont="1" applyFill="1" applyBorder="1" applyAlignment="1" applyProtection="1">
      <alignment horizontal="center" vertical="center" wrapText="1"/>
      <protection locked="0"/>
    </xf>
    <xf numFmtId="0" fontId="16" fillId="3" borderId="230" xfId="2" applyFont="1" applyFill="1" applyBorder="1" applyAlignment="1" applyProtection="1">
      <alignment horizontal="center" vertical="center" wrapText="1"/>
      <protection locked="0"/>
    </xf>
    <xf numFmtId="0" fontId="13" fillId="0" borderId="229" xfId="2" applyFont="1" applyBorder="1" applyAlignment="1">
      <alignment horizontal="center" vertical="center"/>
    </xf>
    <xf numFmtId="0" fontId="13" fillId="0" borderId="230" xfId="2" applyFont="1" applyBorder="1" applyAlignment="1">
      <alignment horizontal="center" vertical="center"/>
    </xf>
    <xf numFmtId="0" fontId="16" fillId="3" borderId="210" xfId="2" applyFont="1" applyFill="1" applyBorder="1" applyAlignment="1" applyProtection="1">
      <alignment horizontal="left" vertical="center"/>
      <protection locked="0"/>
    </xf>
    <xf numFmtId="0" fontId="16" fillId="3" borderId="231" xfId="2" applyFont="1" applyFill="1" applyBorder="1" applyAlignment="1" applyProtection="1">
      <alignment horizontal="left" vertical="center"/>
      <protection locked="0"/>
    </xf>
    <xf numFmtId="0" fontId="16" fillId="3" borderId="211" xfId="2" applyFont="1" applyFill="1" applyBorder="1" applyAlignment="1" applyProtection="1">
      <alignment horizontal="left" vertical="center"/>
      <protection locked="0"/>
    </xf>
    <xf numFmtId="0" fontId="13" fillId="0" borderId="30" xfId="2" applyFont="1" applyBorder="1" applyAlignment="1">
      <alignment horizontal="center" vertical="center" wrapText="1"/>
    </xf>
    <xf numFmtId="0" fontId="13" fillId="0" borderId="30" xfId="2" applyFont="1" applyBorder="1" applyAlignment="1">
      <alignment horizontal="center" vertical="center"/>
    </xf>
    <xf numFmtId="0" fontId="13" fillId="0" borderId="177" xfId="2" applyFont="1" applyBorder="1" applyAlignment="1">
      <alignment horizontal="center" vertical="center"/>
    </xf>
    <xf numFmtId="0" fontId="16" fillId="3" borderId="68" xfId="2" applyFont="1" applyFill="1" applyBorder="1" applyAlignment="1" applyProtection="1">
      <alignment horizontal="left" vertical="center"/>
      <protection locked="0"/>
    </xf>
    <xf numFmtId="0" fontId="16" fillId="3" borderId="30" xfId="2" applyFont="1" applyFill="1" applyBorder="1" applyAlignment="1" applyProtection="1">
      <alignment horizontal="left" vertical="center"/>
      <protection locked="0"/>
    </xf>
    <xf numFmtId="0" fontId="16" fillId="3" borderId="177" xfId="2" applyFont="1" applyFill="1" applyBorder="1" applyAlignment="1" applyProtection="1">
      <alignment horizontal="left" vertical="center"/>
      <protection locked="0"/>
    </xf>
    <xf numFmtId="0" fontId="13" fillId="0" borderId="25" xfId="2" applyFont="1" applyBorder="1" applyAlignment="1">
      <alignment horizontal="center" vertical="center" wrapText="1"/>
    </xf>
    <xf numFmtId="0" fontId="13" fillId="0" borderId="37" xfId="2" applyFont="1" applyBorder="1" applyAlignment="1">
      <alignment horizontal="center" vertical="center" wrapText="1"/>
    </xf>
    <xf numFmtId="176" fontId="16" fillId="6" borderId="191" xfId="2" applyNumberFormat="1" applyFont="1" applyFill="1" applyBorder="1" applyAlignment="1" applyProtection="1">
      <alignment horizontal="left" vertical="center" wrapText="1"/>
      <protection locked="0"/>
    </xf>
    <xf numFmtId="176" fontId="16" fillId="6" borderId="41" xfId="2" applyNumberFormat="1" applyFont="1" applyFill="1" applyBorder="1" applyAlignment="1" applyProtection="1">
      <alignment horizontal="left" vertical="center" wrapText="1"/>
      <protection locked="0"/>
    </xf>
    <xf numFmtId="176" fontId="16" fillId="6" borderId="40" xfId="2" applyNumberFormat="1" applyFont="1" applyFill="1" applyBorder="1" applyAlignment="1" applyProtection="1">
      <alignment horizontal="left" vertical="center" wrapText="1"/>
      <protection locked="0"/>
    </xf>
    <xf numFmtId="0" fontId="13" fillId="0" borderId="210" xfId="2" applyFont="1" applyBorder="1" applyAlignment="1">
      <alignment horizontal="center" vertical="center" wrapText="1"/>
    </xf>
    <xf numFmtId="0" fontId="13" fillId="0" borderId="211" xfId="2" applyFont="1" applyBorder="1" applyAlignment="1">
      <alignment horizontal="center" vertical="center"/>
    </xf>
    <xf numFmtId="0" fontId="16" fillId="3" borderId="56" xfId="2" applyFont="1" applyFill="1" applyBorder="1" applyAlignment="1" applyProtection="1">
      <alignment horizontal="left" vertical="center"/>
      <protection locked="0"/>
    </xf>
    <xf numFmtId="0" fontId="16" fillId="3" borderId="21" xfId="2" applyFont="1" applyFill="1" applyBorder="1" applyAlignment="1" applyProtection="1">
      <alignment horizontal="left" vertical="center"/>
      <protection locked="0"/>
    </xf>
    <xf numFmtId="0" fontId="16" fillId="3" borderId="44" xfId="2" applyFont="1" applyFill="1" applyBorder="1" applyAlignment="1" applyProtection="1">
      <alignment horizontal="left" vertical="center"/>
      <protection locked="0"/>
    </xf>
    <xf numFmtId="0" fontId="16" fillId="3" borderId="43" xfId="2" applyFont="1" applyFill="1" applyBorder="1" applyAlignment="1" applyProtection="1">
      <alignment horizontal="left" vertical="center"/>
      <protection locked="0"/>
    </xf>
    <xf numFmtId="0" fontId="16" fillId="3" borderId="182" xfId="2" applyFont="1" applyFill="1" applyBorder="1" applyAlignment="1" applyProtection="1">
      <alignment horizontal="center" vertical="center" wrapText="1"/>
      <protection locked="0"/>
    </xf>
    <xf numFmtId="0" fontId="16" fillId="3" borderId="220" xfId="2" applyFont="1" applyFill="1" applyBorder="1" applyAlignment="1" applyProtection="1">
      <alignment horizontal="center" vertical="center" wrapText="1"/>
      <protection locked="0"/>
    </xf>
    <xf numFmtId="0" fontId="13" fillId="11" borderId="15" xfId="2" applyFont="1" applyFill="1" applyBorder="1" applyAlignment="1">
      <alignment horizontal="center" vertical="center" textRotation="255" wrapText="1"/>
    </xf>
    <xf numFmtId="0" fontId="13" fillId="11" borderId="19" xfId="2" applyFont="1" applyFill="1" applyBorder="1" applyAlignment="1">
      <alignment horizontal="center" vertical="center" textRotation="255" wrapText="1"/>
    </xf>
    <xf numFmtId="0" fontId="13" fillId="11" borderId="28" xfId="2" applyFont="1" applyFill="1" applyBorder="1" applyAlignment="1">
      <alignment horizontal="center" vertical="center" textRotation="255" wrapText="1"/>
    </xf>
    <xf numFmtId="0" fontId="16" fillId="9" borderId="63" xfId="2" applyFont="1" applyFill="1" applyBorder="1" applyAlignment="1" applyProtection="1">
      <alignment horizontal="left" vertical="center"/>
      <protection locked="0"/>
    </xf>
    <xf numFmtId="0" fontId="16" fillId="9" borderId="64" xfId="2" applyFont="1" applyFill="1" applyBorder="1" applyAlignment="1" applyProtection="1">
      <alignment horizontal="left" vertical="center"/>
      <protection locked="0"/>
    </xf>
    <xf numFmtId="0" fontId="13" fillId="11" borderId="33" xfId="2" applyFont="1" applyFill="1" applyBorder="1" applyAlignment="1">
      <alignment horizontal="center" vertical="center" wrapText="1"/>
    </xf>
    <xf numFmtId="0" fontId="13" fillId="11" borderId="34" xfId="2" applyFont="1" applyFill="1" applyBorder="1" applyAlignment="1">
      <alignment horizontal="center" vertical="center" wrapText="1"/>
    </xf>
    <xf numFmtId="0" fontId="13" fillId="11" borderId="35" xfId="2"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8" xfId="0" applyFont="1" applyBorder="1" applyAlignment="1">
      <alignment horizontal="center" vertical="center" wrapText="1"/>
    </xf>
    <xf numFmtId="49" fontId="16" fillId="3" borderId="227" xfId="2" applyNumberFormat="1" applyFont="1" applyFill="1" applyBorder="1" applyAlignment="1" applyProtection="1">
      <alignment horizontal="center" vertical="center" shrinkToFit="1"/>
      <protection locked="0"/>
    </xf>
    <xf numFmtId="49" fontId="16" fillId="3" borderId="228" xfId="2" applyNumberFormat="1" applyFont="1" applyFill="1" applyBorder="1" applyAlignment="1" applyProtection="1">
      <alignment horizontal="center" vertical="center" shrinkToFit="1"/>
      <protection locked="0"/>
    </xf>
    <xf numFmtId="0" fontId="13" fillId="0" borderId="70" xfId="0" applyFont="1" applyBorder="1" applyAlignment="1">
      <alignment horizontal="center" vertical="center"/>
    </xf>
    <xf numFmtId="0" fontId="13" fillId="0" borderId="92" xfId="0" applyFont="1" applyBorder="1" applyAlignment="1">
      <alignment horizontal="center" vertical="center"/>
    </xf>
    <xf numFmtId="0" fontId="42" fillId="0" borderId="212" xfId="0" applyFont="1" applyBorder="1" applyAlignment="1">
      <alignment horizontal="left" vertical="center" wrapText="1"/>
    </xf>
    <xf numFmtId="0" fontId="42" fillId="0" borderId="0" xfId="0" applyFont="1" applyAlignment="1">
      <alignment horizontal="left" vertical="center"/>
    </xf>
    <xf numFmtId="0" fontId="42" fillId="0" borderId="11" xfId="0" applyFont="1" applyBorder="1" applyAlignment="1">
      <alignment horizontal="left" vertical="center"/>
    </xf>
    <xf numFmtId="0" fontId="42" fillId="0" borderId="212" xfId="0" applyFont="1" applyBorder="1" applyAlignment="1">
      <alignment horizontal="left" vertical="center"/>
    </xf>
    <xf numFmtId="0" fontId="42" fillId="0" borderId="213" xfId="0" applyFont="1" applyBorder="1" applyAlignment="1">
      <alignment horizontal="left" vertical="center"/>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13" fillId="0" borderId="33"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20" xfId="2" applyFont="1" applyBorder="1" applyAlignment="1">
      <alignment horizontal="left" vertical="center" wrapText="1"/>
    </xf>
    <xf numFmtId="0" fontId="13" fillId="0" borderId="21" xfId="2" applyFont="1" applyBorder="1" applyAlignment="1">
      <alignment horizontal="left" vertical="center" wrapText="1"/>
    </xf>
    <xf numFmtId="0" fontId="16" fillId="0" borderId="78" xfId="2" applyFont="1" applyBorder="1" applyAlignment="1">
      <alignment horizontal="left" vertical="center" wrapText="1"/>
    </xf>
    <xf numFmtId="0" fontId="16" fillId="0" borderId="0" xfId="2" applyFont="1" applyAlignment="1">
      <alignment horizontal="left" vertical="center" wrapText="1"/>
    </xf>
    <xf numFmtId="49" fontId="16" fillId="3" borderId="62" xfId="2" applyNumberFormat="1" applyFont="1" applyFill="1" applyBorder="1" applyAlignment="1" applyProtection="1">
      <alignment horizontal="center" vertical="center" shrinkToFit="1"/>
      <protection locked="0"/>
    </xf>
    <xf numFmtId="49" fontId="16" fillId="3" borderId="52" xfId="2" applyNumberFormat="1" applyFont="1" applyFill="1" applyBorder="1" applyAlignment="1" applyProtection="1">
      <alignment horizontal="center" vertical="center" shrinkToFit="1"/>
      <protection locked="0"/>
    </xf>
    <xf numFmtId="0" fontId="13" fillId="0" borderId="49"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38" xfId="2" applyFont="1" applyBorder="1" applyAlignment="1">
      <alignment horizontal="center" vertical="center" wrapText="1"/>
    </xf>
    <xf numFmtId="0" fontId="16" fillId="3" borderId="191" xfId="2" applyFont="1" applyFill="1" applyBorder="1" applyAlignment="1" applyProtection="1">
      <alignment horizontal="left" vertical="center" wrapText="1"/>
      <protection locked="0"/>
    </xf>
    <xf numFmtId="0" fontId="16" fillId="3" borderId="41" xfId="2" applyFont="1" applyFill="1" applyBorder="1" applyAlignment="1" applyProtection="1">
      <alignment horizontal="left" vertical="center" wrapText="1"/>
      <protection locked="0"/>
    </xf>
    <xf numFmtId="0" fontId="16" fillId="3" borderId="40" xfId="2" applyFont="1" applyFill="1" applyBorder="1" applyAlignment="1" applyProtection="1">
      <alignment horizontal="left" vertical="center" wrapText="1"/>
      <protection locked="0"/>
    </xf>
    <xf numFmtId="49" fontId="16" fillId="3" borderId="190" xfId="2" applyNumberFormat="1" applyFont="1" applyFill="1" applyBorder="1" applyAlignment="1" applyProtection="1">
      <alignment horizontal="left" vertical="center" wrapText="1"/>
      <protection locked="0"/>
    </xf>
    <xf numFmtId="49" fontId="16" fillId="3" borderId="63" xfId="2" applyNumberFormat="1" applyFont="1" applyFill="1" applyBorder="1" applyAlignment="1" applyProtection="1">
      <alignment horizontal="left" vertical="center" wrapText="1"/>
      <protection locked="0"/>
    </xf>
    <xf numFmtId="49" fontId="16" fillId="3" borderId="64" xfId="2" applyNumberFormat="1" applyFont="1" applyFill="1" applyBorder="1" applyAlignment="1" applyProtection="1">
      <alignment horizontal="left" vertical="center" wrapText="1"/>
      <protection locked="0"/>
    </xf>
    <xf numFmtId="0" fontId="16" fillId="3" borderId="190" xfId="2" applyFont="1" applyFill="1" applyBorder="1" applyAlignment="1" applyProtection="1">
      <alignment horizontal="left" vertical="center" wrapText="1"/>
      <protection locked="0"/>
    </xf>
    <xf numFmtId="0" fontId="16" fillId="3" borderId="63" xfId="2" applyFont="1" applyFill="1" applyBorder="1" applyAlignment="1" applyProtection="1">
      <alignment horizontal="left" vertical="center" wrapText="1"/>
      <protection locked="0"/>
    </xf>
    <xf numFmtId="0" fontId="16" fillId="3" borderId="64" xfId="2" applyFont="1" applyFill="1" applyBorder="1" applyAlignment="1" applyProtection="1">
      <alignment horizontal="left" vertical="center" wrapText="1"/>
      <protection locked="0"/>
    </xf>
    <xf numFmtId="0" fontId="16" fillId="3" borderId="182" xfId="2" applyFont="1" applyFill="1" applyBorder="1" applyAlignment="1" applyProtection="1">
      <alignment horizontal="left" vertical="center" wrapText="1"/>
      <protection locked="0"/>
    </xf>
    <xf numFmtId="0" fontId="16" fillId="3" borderId="44" xfId="2" applyFont="1" applyFill="1" applyBorder="1" applyAlignment="1" applyProtection="1">
      <alignment horizontal="left" vertical="center" wrapText="1"/>
      <protection locked="0"/>
    </xf>
    <xf numFmtId="0" fontId="16" fillId="3" borderId="43" xfId="2" applyFont="1" applyFill="1" applyBorder="1" applyAlignment="1" applyProtection="1">
      <alignment horizontal="left" vertical="center" wrapText="1"/>
      <protection locked="0"/>
    </xf>
    <xf numFmtId="49" fontId="16" fillId="3" borderId="39" xfId="2" applyNumberFormat="1" applyFont="1" applyFill="1" applyBorder="1" applyAlignment="1" applyProtection="1">
      <alignment horizontal="center" vertical="center" shrinkToFit="1"/>
      <protection locked="0"/>
    </xf>
    <xf numFmtId="49" fontId="16" fillId="3" borderId="47" xfId="2" applyNumberFormat="1" applyFont="1" applyFill="1" applyBorder="1" applyAlignment="1" applyProtection="1">
      <alignment horizontal="center" vertical="center" shrinkToFit="1"/>
      <protection locked="0"/>
    </xf>
    <xf numFmtId="0" fontId="13" fillId="0" borderId="26" xfId="2" applyFont="1" applyBorder="1" applyAlignment="1">
      <alignment horizontal="center" vertical="center" wrapText="1" shrinkToFit="1"/>
    </xf>
    <xf numFmtId="0" fontId="13" fillId="0" borderId="6" xfId="2" applyFont="1" applyBorder="1" applyAlignment="1">
      <alignment horizontal="center" vertical="center" shrinkToFit="1"/>
    </xf>
    <xf numFmtId="0" fontId="16" fillId="3" borderId="60" xfId="2" applyFont="1" applyFill="1" applyBorder="1" applyAlignment="1" applyProtection="1">
      <alignment horizontal="left" vertical="center" wrapText="1"/>
      <protection locked="0"/>
    </xf>
    <xf numFmtId="0" fontId="16" fillId="3" borderId="6" xfId="2" applyFont="1" applyFill="1" applyBorder="1" applyAlignment="1" applyProtection="1">
      <alignment horizontal="left" vertical="center" wrapText="1"/>
      <protection locked="0"/>
    </xf>
    <xf numFmtId="176" fontId="16" fillId="6" borderId="193" xfId="2" applyNumberFormat="1" applyFont="1" applyFill="1" applyBorder="1" applyAlignment="1" applyProtection="1">
      <alignment horizontal="left" vertical="center" wrapText="1"/>
      <protection locked="0"/>
    </xf>
    <xf numFmtId="176" fontId="16" fillId="6" borderId="44" xfId="2" applyNumberFormat="1" applyFont="1" applyFill="1" applyBorder="1" applyAlignment="1" applyProtection="1">
      <alignment horizontal="left" vertical="center" wrapText="1"/>
      <protection locked="0"/>
    </xf>
    <xf numFmtId="176" fontId="16" fillId="6" borderId="43" xfId="2" applyNumberFormat="1" applyFont="1" applyFill="1" applyBorder="1" applyAlignment="1" applyProtection="1">
      <alignment horizontal="left" vertical="center" wrapText="1"/>
      <protection locked="0"/>
    </xf>
    <xf numFmtId="0" fontId="16" fillId="6" borderId="191" xfId="2" applyFont="1" applyFill="1" applyBorder="1" applyAlignment="1" applyProtection="1">
      <alignment horizontal="left" vertical="center" wrapText="1"/>
      <protection locked="0"/>
    </xf>
    <xf numFmtId="0" fontId="16" fillId="6" borderId="41" xfId="2" applyFont="1" applyFill="1" applyBorder="1" applyAlignment="1" applyProtection="1">
      <alignment horizontal="left" vertical="center" wrapText="1"/>
      <protection locked="0"/>
    </xf>
    <xf numFmtId="0" fontId="16" fillId="6" borderId="40" xfId="2" applyFont="1" applyFill="1" applyBorder="1" applyAlignment="1" applyProtection="1">
      <alignment horizontal="left" vertical="center" wrapText="1"/>
      <protection locked="0"/>
    </xf>
    <xf numFmtId="0" fontId="16" fillId="6" borderId="182" xfId="2" applyFont="1" applyFill="1" applyBorder="1" applyAlignment="1" applyProtection="1">
      <alignment horizontal="left" vertical="center" wrapText="1"/>
      <protection locked="0"/>
    </xf>
    <xf numFmtId="0" fontId="16" fillId="6" borderId="44" xfId="2" applyFont="1" applyFill="1" applyBorder="1" applyAlignment="1" applyProtection="1">
      <alignment horizontal="left" vertical="center" wrapText="1"/>
      <protection locked="0"/>
    </xf>
    <xf numFmtId="0" fontId="16" fillId="6" borderId="43" xfId="2" applyFont="1" applyFill="1" applyBorder="1" applyAlignment="1" applyProtection="1">
      <alignment horizontal="left" vertical="center" wrapText="1"/>
      <protection locked="0"/>
    </xf>
    <xf numFmtId="0" fontId="13" fillId="0" borderId="38" xfId="2" applyFont="1" applyBorder="1" applyAlignment="1">
      <alignment horizontal="center" vertical="center" shrinkToFit="1"/>
    </xf>
    <xf numFmtId="0" fontId="13" fillId="0" borderId="37" xfId="2" applyFont="1" applyBorder="1" applyAlignment="1">
      <alignment horizontal="center" vertical="center" shrinkToFit="1"/>
    </xf>
    <xf numFmtId="0" fontId="16" fillId="6" borderId="56" xfId="0" applyFont="1" applyFill="1" applyBorder="1" applyAlignment="1" applyProtection="1">
      <alignment horizontal="left" vertical="center"/>
      <protection locked="0"/>
    </xf>
    <xf numFmtId="0" fontId="16" fillId="6" borderId="21" xfId="0" applyFont="1" applyFill="1" applyBorder="1" applyAlignment="1" applyProtection="1">
      <alignment horizontal="left" vertical="center"/>
      <protection locked="0"/>
    </xf>
    <xf numFmtId="0" fontId="16" fillId="6" borderId="50" xfId="0" applyFont="1" applyFill="1" applyBorder="1" applyAlignment="1" applyProtection="1">
      <alignment horizontal="left" vertical="center"/>
      <protection locked="0"/>
    </xf>
    <xf numFmtId="0" fontId="13" fillId="0" borderId="6" xfId="2" applyFont="1" applyBorder="1" applyAlignment="1">
      <alignment horizontal="center" vertical="center" wrapText="1"/>
    </xf>
    <xf numFmtId="0" fontId="13" fillId="0" borderId="45" xfId="2" applyFont="1" applyBorder="1" applyAlignment="1">
      <alignment horizontal="center" vertical="center" textRotation="255" wrapText="1"/>
    </xf>
    <xf numFmtId="0" fontId="13" fillId="0" borderId="26" xfId="2" applyFont="1" applyBorder="1" applyAlignment="1">
      <alignment horizontal="left" vertical="center" wrapText="1"/>
    </xf>
    <xf numFmtId="0" fontId="13" fillId="0" borderId="5" xfId="2" applyFont="1" applyBorder="1" applyAlignment="1">
      <alignment horizontal="left" vertical="center" wrapText="1"/>
    </xf>
    <xf numFmtId="0" fontId="13" fillId="0" borderId="29" xfId="2" applyFont="1" applyBorder="1" applyAlignment="1">
      <alignment horizontal="left" vertical="center" wrapText="1"/>
    </xf>
    <xf numFmtId="0" fontId="13" fillId="0" borderId="30" xfId="2" applyFont="1" applyBorder="1" applyAlignment="1">
      <alignment horizontal="left" vertical="center" wrapText="1"/>
    </xf>
    <xf numFmtId="0" fontId="13" fillId="0" borderId="5" xfId="2" applyFont="1" applyBorder="1" applyAlignment="1">
      <alignment horizontal="center" vertical="center" wrapText="1"/>
    </xf>
    <xf numFmtId="0" fontId="13" fillId="7" borderId="15" xfId="2" applyFont="1" applyFill="1" applyBorder="1" applyAlignment="1">
      <alignment horizontal="center" vertical="center" textRotation="255"/>
    </xf>
    <xf numFmtId="0" fontId="13" fillId="7" borderId="19" xfId="2" applyFont="1" applyFill="1" applyBorder="1" applyAlignment="1">
      <alignment horizontal="center" vertical="center" textRotation="255"/>
    </xf>
    <xf numFmtId="0" fontId="13" fillId="7" borderId="28" xfId="2" applyFont="1" applyFill="1" applyBorder="1" applyAlignment="1">
      <alignment horizontal="center" vertical="center" textRotation="255"/>
    </xf>
    <xf numFmtId="0" fontId="13" fillId="0" borderId="9" xfId="2" applyFont="1" applyBorder="1" applyAlignment="1">
      <alignment horizontal="center" vertical="center"/>
    </xf>
    <xf numFmtId="0" fontId="13" fillId="0" borderId="2" xfId="2" applyFont="1" applyBorder="1" applyAlignment="1">
      <alignment horizontal="left" vertical="center" wrapText="1"/>
    </xf>
    <xf numFmtId="0" fontId="13" fillId="0" borderId="94" xfId="2" applyFont="1" applyBorder="1" applyAlignment="1">
      <alignment horizontal="left" vertical="center" wrapText="1"/>
    </xf>
    <xf numFmtId="0" fontId="13" fillId="0" borderId="38" xfId="2" applyFont="1" applyBorder="1" applyAlignment="1">
      <alignment horizontal="center" vertical="center" textRotation="255" wrapText="1"/>
    </xf>
    <xf numFmtId="0" fontId="13" fillId="0" borderId="55" xfId="2" applyFont="1" applyBorder="1" applyAlignment="1">
      <alignment horizontal="center" vertical="center" wrapText="1"/>
    </xf>
    <xf numFmtId="0" fontId="13" fillId="0" borderId="11" xfId="2" applyFont="1" applyBorder="1" applyAlignment="1">
      <alignment horizontal="center" vertical="center" wrapText="1"/>
    </xf>
    <xf numFmtId="0" fontId="16" fillId="6" borderId="26" xfId="2" applyFont="1" applyFill="1" applyBorder="1" applyAlignment="1" applyProtection="1">
      <alignment horizontal="left" vertical="center" wrapText="1"/>
      <protection locked="0"/>
    </xf>
    <xf numFmtId="0" fontId="16" fillId="6" borderId="5" xfId="2" applyFont="1" applyFill="1" applyBorder="1" applyAlignment="1" applyProtection="1">
      <alignment horizontal="left" vertical="center" wrapText="1"/>
      <protection locked="0"/>
    </xf>
    <xf numFmtId="0" fontId="16" fillId="6" borderId="6" xfId="2" applyFont="1" applyFill="1" applyBorder="1" applyAlignment="1" applyProtection="1">
      <alignment horizontal="left" vertical="center" wrapText="1"/>
      <protection locked="0"/>
    </xf>
    <xf numFmtId="0" fontId="16" fillId="3" borderId="26" xfId="2" applyFont="1" applyFill="1" applyBorder="1" applyAlignment="1" applyProtection="1">
      <alignment horizontal="left" vertical="center" wrapText="1"/>
      <protection locked="0"/>
    </xf>
    <xf numFmtId="0" fontId="13" fillId="0" borderId="0" xfId="2" applyFont="1" applyAlignment="1">
      <alignment horizontal="center" vertical="center" wrapText="1"/>
    </xf>
    <xf numFmtId="0" fontId="16" fillId="0" borderId="176"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5"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0" borderId="18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3" fillId="4" borderId="15" xfId="2" applyFont="1" applyFill="1" applyBorder="1" applyAlignment="1">
      <alignment horizontal="center" vertical="center" textRotation="255"/>
    </xf>
    <xf numFmtId="0" fontId="13" fillId="4" borderId="19" xfId="2" applyFont="1" applyFill="1" applyBorder="1" applyAlignment="1">
      <alignment horizontal="center" vertical="center" textRotation="255"/>
    </xf>
    <xf numFmtId="0" fontId="13" fillId="7" borderId="15" xfId="2" applyFont="1" applyFill="1" applyBorder="1" applyAlignment="1">
      <alignment horizontal="center" vertical="center" textRotation="255" wrapText="1"/>
    </xf>
    <xf numFmtId="0" fontId="13" fillId="7" borderId="19" xfId="2" applyFont="1" applyFill="1" applyBorder="1" applyAlignment="1">
      <alignment horizontal="center" vertical="center" textRotation="255" wrapText="1"/>
    </xf>
    <xf numFmtId="0" fontId="13" fillId="7" borderId="28" xfId="2" applyFont="1" applyFill="1" applyBorder="1" applyAlignment="1">
      <alignment horizontal="center" vertical="center" textRotation="255" wrapText="1"/>
    </xf>
    <xf numFmtId="0" fontId="13" fillId="0" borderId="176" xfId="2" applyFont="1" applyBorder="1" applyAlignment="1">
      <alignment horizontal="center" vertical="center" wrapText="1"/>
    </xf>
    <xf numFmtId="0" fontId="13" fillId="0" borderId="3" xfId="2" applyFont="1" applyBorder="1" applyAlignment="1">
      <alignment horizontal="center" vertical="center" wrapText="1"/>
    </xf>
    <xf numFmtId="0" fontId="16" fillId="3" borderId="26" xfId="2" applyFont="1" applyFill="1" applyBorder="1" applyAlignment="1" applyProtection="1">
      <alignment horizontal="center" vertical="center" wrapText="1"/>
      <protection locked="0"/>
    </xf>
    <xf numFmtId="0" fontId="16" fillId="3" borderId="5" xfId="2" applyFont="1" applyFill="1" applyBorder="1" applyAlignment="1" applyProtection="1">
      <alignment horizontal="center" vertical="center" wrapText="1"/>
      <protection locked="0"/>
    </xf>
    <xf numFmtId="0" fontId="16" fillId="3" borderId="6" xfId="2" applyFont="1" applyFill="1" applyBorder="1" applyAlignment="1" applyProtection="1">
      <alignment horizontal="center" vertical="center" wrapText="1"/>
      <protection locked="0"/>
    </xf>
    <xf numFmtId="0" fontId="16" fillId="3" borderId="26" xfId="2" applyFont="1" applyFill="1" applyBorder="1" applyAlignment="1" applyProtection="1">
      <alignment horizontal="left" vertical="top" wrapText="1"/>
      <protection locked="0"/>
    </xf>
    <xf numFmtId="0" fontId="16" fillId="3" borderId="54" xfId="2" applyFont="1" applyFill="1" applyBorder="1" applyAlignment="1" applyProtection="1">
      <alignment horizontal="left" vertical="top" wrapText="1"/>
      <protection locked="0"/>
    </xf>
    <xf numFmtId="0" fontId="16" fillId="0" borderId="54" xfId="2" applyFont="1" applyBorder="1" applyAlignment="1">
      <alignment horizontal="center" vertical="center" wrapText="1"/>
    </xf>
    <xf numFmtId="0" fontId="13" fillId="0" borderId="49" xfId="2" applyFont="1" applyBorder="1" applyAlignment="1">
      <alignment horizontal="left" vertical="center" wrapText="1"/>
    </xf>
    <xf numFmtId="0" fontId="13" fillId="0" borderId="8" xfId="2" applyFont="1" applyBorder="1" applyAlignment="1">
      <alignment horizontal="left" vertical="center" wrapText="1"/>
    </xf>
    <xf numFmtId="0" fontId="13" fillId="0" borderId="24" xfId="2" applyFont="1" applyBorder="1" applyAlignment="1">
      <alignment horizontal="left" vertical="center" wrapText="1"/>
    </xf>
    <xf numFmtId="0" fontId="13" fillId="0" borderId="36" xfId="2" applyFont="1" applyBorder="1" applyAlignment="1">
      <alignment horizontal="left" vertical="center" wrapText="1"/>
    </xf>
    <xf numFmtId="0" fontId="13" fillId="0" borderId="2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4" xfId="2" applyFont="1" applyBorder="1" applyAlignment="1">
      <alignment horizontal="left" vertical="center" wrapText="1"/>
    </xf>
    <xf numFmtId="0" fontId="16" fillId="9" borderId="44" xfId="2" applyFont="1" applyFill="1" applyBorder="1" applyAlignment="1" applyProtection="1">
      <alignment horizontal="left" vertical="center"/>
      <protection locked="0"/>
    </xf>
    <xf numFmtId="0" fontId="16" fillId="9" borderId="43" xfId="2" applyFont="1" applyFill="1" applyBorder="1" applyAlignment="1" applyProtection="1">
      <alignment horizontal="left" vertical="center"/>
      <protection locked="0"/>
    </xf>
    <xf numFmtId="14" fontId="16" fillId="3" borderId="54" xfId="2" applyNumberFormat="1" applyFont="1" applyFill="1" applyBorder="1" applyAlignment="1" applyProtection="1">
      <alignment horizontal="center" vertical="center" wrapText="1"/>
      <protection locked="0"/>
    </xf>
    <xf numFmtId="0" fontId="16" fillId="3" borderId="45" xfId="2" applyFont="1" applyFill="1" applyBorder="1" applyAlignment="1" applyProtection="1">
      <alignment horizontal="center" vertical="center" wrapText="1"/>
      <protection locked="0"/>
    </xf>
    <xf numFmtId="0" fontId="16" fillId="6" borderId="58" xfId="2" applyFont="1" applyFill="1" applyBorder="1" applyAlignment="1" applyProtection="1">
      <alignment horizontal="center" vertical="center" wrapText="1"/>
      <protection locked="0"/>
    </xf>
    <xf numFmtId="0" fontId="16" fillId="6" borderId="65" xfId="2" applyFont="1" applyFill="1" applyBorder="1" applyAlignment="1" applyProtection="1">
      <alignment horizontal="center" vertical="center" wrapText="1"/>
      <protection locked="0"/>
    </xf>
    <xf numFmtId="0" fontId="16" fillId="6" borderId="60" xfId="2" applyFont="1" applyFill="1" applyBorder="1" applyAlignment="1" applyProtection="1">
      <alignment horizontal="left" vertical="top" wrapText="1"/>
      <protection locked="0"/>
    </xf>
    <xf numFmtId="0" fontId="16" fillId="6" borderId="5" xfId="2" applyFont="1" applyFill="1" applyBorder="1" applyAlignment="1" applyProtection="1">
      <alignment horizontal="left" vertical="top" wrapText="1"/>
      <protection locked="0"/>
    </xf>
    <xf numFmtId="0" fontId="16" fillId="6" borderId="6" xfId="2" applyFont="1" applyFill="1" applyBorder="1" applyAlignment="1" applyProtection="1">
      <alignment horizontal="left" vertical="top" wrapText="1"/>
      <protection locked="0"/>
    </xf>
    <xf numFmtId="0" fontId="13" fillId="0" borderId="26"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6" fillId="9" borderId="41" xfId="2" applyFont="1" applyFill="1" applyBorder="1" applyAlignment="1" applyProtection="1">
      <alignment horizontal="left" vertical="center"/>
      <protection locked="0"/>
    </xf>
    <xf numFmtId="0" fontId="16" fillId="9" borderId="40" xfId="2" applyFont="1" applyFill="1" applyBorder="1" applyAlignment="1" applyProtection="1">
      <alignment horizontal="left" vertical="center"/>
      <protection locked="0"/>
    </xf>
    <xf numFmtId="0" fontId="13" fillId="0" borderId="178" xfId="2" applyFont="1" applyBorder="1" applyAlignment="1">
      <alignment horizontal="center" vertical="center" wrapText="1"/>
    </xf>
    <xf numFmtId="0" fontId="16" fillId="0" borderId="60" xfId="2" applyFont="1" applyBorder="1" applyAlignment="1">
      <alignment horizontal="center" vertical="center" wrapText="1"/>
    </xf>
    <xf numFmtId="0" fontId="16" fillId="6" borderId="33" xfId="2" applyFont="1" applyFill="1" applyBorder="1" applyAlignment="1" applyProtection="1">
      <alignment horizontal="left" vertical="center" wrapText="1"/>
      <protection locked="0"/>
    </xf>
    <xf numFmtId="0" fontId="16" fillId="6" borderId="34" xfId="2" applyFont="1" applyFill="1" applyBorder="1" applyAlignment="1" applyProtection="1">
      <alignment horizontal="left" vertical="center" wrapText="1"/>
      <protection locked="0"/>
    </xf>
    <xf numFmtId="0" fontId="16" fillId="6" borderId="35" xfId="2" applyFont="1" applyFill="1" applyBorder="1" applyAlignment="1" applyProtection="1">
      <alignment horizontal="left" vertical="center" wrapText="1"/>
      <protection locked="0"/>
    </xf>
    <xf numFmtId="0" fontId="13" fillId="0" borderId="18" xfId="2" applyFont="1" applyBorder="1" applyAlignment="1">
      <alignment horizontal="center" vertical="center" wrapText="1"/>
    </xf>
    <xf numFmtId="0" fontId="13" fillId="0" borderId="34" xfId="2" applyFont="1" applyBorder="1" applyAlignment="1">
      <alignment horizontal="left" vertical="center" wrapText="1"/>
    </xf>
    <xf numFmtId="0" fontId="13" fillId="0" borderId="18" xfId="2" applyFont="1" applyBorder="1" applyAlignment="1">
      <alignment horizontal="left" vertical="center" wrapText="1"/>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143" xfId="2" applyFont="1" applyBorder="1" applyAlignment="1">
      <alignment horizontal="left" vertical="center"/>
    </xf>
    <xf numFmtId="0" fontId="13" fillId="0" borderId="54" xfId="0" applyFont="1" applyBorder="1" applyAlignment="1">
      <alignment horizontal="center" vertical="center" wrapText="1"/>
    </xf>
    <xf numFmtId="0" fontId="13" fillId="0" borderId="49" xfId="2" applyFont="1" applyBorder="1" applyAlignment="1">
      <alignment horizontal="center" vertical="center" textRotation="255" wrapText="1"/>
    </xf>
    <xf numFmtId="0" fontId="13" fillId="0" borderId="55" xfId="2" applyFont="1" applyBorder="1" applyAlignment="1">
      <alignment horizontal="center" vertical="center" textRotation="255" wrapText="1"/>
    </xf>
    <xf numFmtId="0" fontId="13" fillId="0" borderId="20" xfId="2" applyFont="1" applyBorder="1" applyAlignment="1">
      <alignment horizontal="center" vertical="center" textRotation="255" wrapText="1"/>
    </xf>
    <xf numFmtId="0" fontId="17" fillId="3" borderId="60" xfId="2" applyFont="1" applyFill="1" applyBorder="1" applyAlignment="1" applyProtection="1">
      <alignment horizontal="left" vertical="top" wrapText="1"/>
      <protection locked="0"/>
    </xf>
    <xf numFmtId="0" fontId="17" fillId="3" borderId="5" xfId="2" applyFont="1" applyFill="1" applyBorder="1" applyAlignment="1" applyProtection="1">
      <alignment horizontal="left" vertical="top" wrapText="1"/>
      <protection locked="0"/>
    </xf>
    <xf numFmtId="0" fontId="17" fillId="3" borderId="6" xfId="2" applyFont="1" applyFill="1" applyBorder="1" applyAlignment="1" applyProtection="1">
      <alignment horizontal="left" vertical="top" wrapText="1"/>
      <protection locked="0"/>
    </xf>
    <xf numFmtId="0" fontId="14" fillId="0" borderId="6" xfId="2" applyFont="1" applyBorder="1" applyAlignment="1">
      <alignment horizontal="center" vertical="center" wrapText="1"/>
    </xf>
    <xf numFmtId="0" fontId="16" fillId="6" borderId="91" xfId="2" applyFont="1" applyFill="1" applyBorder="1" applyAlignment="1" applyProtection="1">
      <alignment horizontal="left" vertical="top" wrapText="1"/>
      <protection locked="0"/>
    </xf>
    <xf numFmtId="0" fontId="16" fillId="6" borderId="34" xfId="2" applyFont="1" applyFill="1" applyBorder="1" applyAlignment="1" applyProtection="1">
      <alignment horizontal="left" vertical="top" wrapText="1"/>
      <protection locked="0"/>
    </xf>
    <xf numFmtId="0" fontId="16" fillId="6" borderId="35" xfId="2" applyFont="1" applyFill="1" applyBorder="1" applyAlignment="1" applyProtection="1">
      <alignment horizontal="left" vertical="top" wrapText="1"/>
      <protection locked="0"/>
    </xf>
    <xf numFmtId="0" fontId="13" fillId="0" borderId="32" xfId="2" applyFont="1" applyBorder="1" applyAlignment="1">
      <alignment horizontal="center" vertical="center" textRotation="255" wrapText="1"/>
    </xf>
    <xf numFmtId="0" fontId="13" fillId="0" borderId="214" xfId="2" applyFont="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177" fontId="16" fillId="3" borderId="60" xfId="1" applyNumberFormat="1" applyFont="1" applyFill="1" applyBorder="1" applyAlignment="1" applyProtection="1">
      <alignment horizontal="center" vertical="center" wrapText="1"/>
      <protection locked="0"/>
    </xf>
    <xf numFmtId="177" fontId="16" fillId="3" borderId="54" xfId="1" applyNumberFormat="1" applyFont="1" applyFill="1" applyBorder="1" applyAlignment="1" applyProtection="1">
      <alignment horizontal="center" vertical="center" wrapText="1"/>
      <protection locked="0"/>
    </xf>
    <xf numFmtId="0" fontId="16" fillId="3" borderId="227" xfId="2" applyFont="1" applyFill="1" applyBorder="1" applyAlignment="1" applyProtection="1">
      <alignment horizontal="center" vertical="center" shrinkToFit="1"/>
      <protection locked="0"/>
    </xf>
    <xf numFmtId="0" fontId="16" fillId="3" borderId="228" xfId="2" applyFont="1" applyFill="1" applyBorder="1" applyAlignment="1" applyProtection="1">
      <alignment horizontal="center" vertical="center" shrinkToFit="1"/>
      <protection locked="0"/>
    </xf>
    <xf numFmtId="0" fontId="16" fillId="3" borderId="227" xfId="2" applyFont="1" applyFill="1" applyBorder="1" applyAlignment="1" applyProtection="1">
      <alignment horizontal="left" vertical="center" shrinkToFit="1"/>
      <protection locked="0"/>
    </xf>
    <xf numFmtId="0" fontId="16" fillId="3" borderId="228" xfId="2" applyFont="1" applyFill="1" applyBorder="1" applyAlignment="1" applyProtection="1">
      <alignment horizontal="left" vertical="center" shrinkToFit="1"/>
      <protection locked="0"/>
    </xf>
    <xf numFmtId="0" fontId="16" fillId="3" borderId="227" xfId="2" applyFont="1" applyFill="1" applyBorder="1" applyAlignment="1" applyProtection="1">
      <alignment horizontal="left" vertical="center" wrapText="1" shrinkToFit="1"/>
      <protection locked="0"/>
    </xf>
    <xf numFmtId="0" fontId="16" fillId="3" borderId="228" xfId="2" applyFont="1" applyFill="1" applyBorder="1" applyAlignment="1" applyProtection="1">
      <alignment horizontal="left" vertical="center" wrapText="1" shrinkToFit="1"/>
      <protection locked="0"/>
    </xf>
    <xf numFmtId="0" fontId="16" fillId="3" borderId="62" xfId="2" applyFont="1" applyFill="1" applyBorder="1" applyAlignment="1" applyProtection="1">
      <alignment horizontal="left" vertical="center" shrinkToFit="1"/>
      <protection locked="0"/>
    </xf>
    <xf numFmtId="0" fontId="16" fillId="3" borderId="52" xfId="2" applyFont="1" applyFill="1" applyBorder="1" applyAlignment="1" applyProtection="1">
      <alignment horizontal="left" vertical="center" shrinkToFit="1"/>
      <protection locked="0"/>
    </xf>
    <xf numFmtId="0" fontId="16" fillId="3" borderId="62" xfId="2" applyFont="1" applyFill="1" applyBorder="1" applyAlignment="1" applyProtection="1">
      <alignment horizontal="left" vertical="center" wrapText="1" shrinkToFit="1"/>
      <protection locked="0"/>
    </xf>
    <xf numFmtId="0" fontId="16" fillId="3" borderId="52" xfId="2" applyFont="1" applyFill="1" applyBorder="1" applyAlignment="1" applyProtection="1">
      <alignment horizontal="left" vertical="center" wrapText="1" shrinkToFit="1"/>
      <protection locked="0"/>
    </xf>
    <xf numFmtId="0" fontId="17" fillId="0" borderId="0" xfId="2" applyFont="1" applyAlignment="1">
      <alignment horizontal="right" vertical="center"/>
    </xf>
    <xf numFmtId="0" fontId="8" fillId="0" borderId="13" xfId="2" applyFont="1" applyBorder="1" applyAlignment="1">
      <alignment horizontal="center" vertical="center"/>
    </xf>
    <xf numFmtId="0" fontId="16" fillId="0" borderId="0" xfId="2" applyFont="1" applyAlignment="1">
      <alignment horizontal="center" vertical="center"/>
    </xf>
    <xf numFmtId="0" fontId="13" fillId="0" borderId="42" xfId="2" applyFont="1" applyBorder="1" applyAlignment="1">
      <alignment horizontal="center" vertical="center"/>
    </xf>
    <xf numFmtId="0" fontId="13" fillId="0" borderId="6" xfId="2" applyFont="1" applyBorder="1" applyAlignment="1">
      <alignment horizontal="center" vertical="center" wrapText="1" shrinkToFit="1"/>
    </xf>
    <xf numFmtId="0" fontId="16" fillId="3" borderId="60" xfId="2" applyFont="1" applyFill="1" applyBorder="1" applyAlignment="1" applyProtection="1">
      <alignment horizontal="left" vertical="center"/>
      <protection locked="0"/>
    </xf>
    <xf numFmtId="0" fontId="16" fillId="3" borderId="5" xfId="2" applyFont="1" applyFill="1" applyBorder="1" applyAlignment="1" applyProtection="1">
      <alignment horizontal="left" vertical="center"/>
      <protection locked="0"/>
    </xf>
    <xf numFmtId="0" fontId="16" fillId="3" borderId="54" xfId="2" applyFont="1" applyFill="1" applyBorder="1" applyAlignment="1" applyProtection="1">
      <alignment horizontal="left" vertical="center"/>
      <protection locked="0"/>
    </xf>
    <xf numFmtId="185" fontId="16" fillId="3" borderId="60" xfId="2" applyNumberFormat="1" applyFont="1" applyFill="1" applyBorder="1" applyAlignment="1" applyProtection="1">
      <alignment horizontal="center" vertical="center" wrapText="1"/>
      <protection locked="0"/>
    </xf>
    <xf numFmtId="185" fontId="16" fillId="3" borderId="5" xfId="2" applyNumberFormat="1" applyFont="1" applyFill="1" applyBorder="1" applyAlignment="1" applyProtection="1">
      <alignment horizontal="center" vertical="center" wrapText="1"/>
      <protection locked="0"/>
    </xf>
    <xf numFmtId="185" fontId="13" fillId="0" borderId="26" xfId="2" applyNumberFormat="1" applyFont="1" applyBorder="1" applyAlignment="1">
      <alignment horizontal="center" vertical="center"/>
    </xf>
    <xf numFmtId="185" fontId="13" fillId="0" borderId="54" xfId="2" applyNumberFormat="1" applyFont="1" applyBorder="1" applyAlignment="1">
      <alignment horizontal="center" vertical="center"/>
    </xf>
    <xf numFmtId="0" fontId="16" fillId="3" borderId="39" xfId="2" applyFont="1" applyFill="1" applyBorder="1" applyAlignment="1" applyProtection="1">
      <alignment horizontal="left" vertical="center" wrapText="1" shrinkToFit="1"/>
      <protection locked="0"/>
    </xf>
    <xf numFmtId="0" fontId="16" fillId="3" borderId="47" xfId="2" applyFont="1" applyFill="1" applyBorder="1" applyAlignment="1" applyProtection="1">
      <alignment horizontal="left" vertical="center" wrapText="1" shrinkToFit="1"/>
      <protection locked="0"/>
    </xf>
    <xf numFmtId="0" fontId="16" fillId="3" borderId="39" xfId="2" applyFont="1" applyFill="1" applyBorder="1" applyAlignment="1" applyProtection="1">
      <alignment horizontal="left" vertical="center" shrinkToFit="1"/>
      <protection locked="0"/>
    </xf>
    <xf numFmtId="0" fontId="16" fillId="3" borderId="47" xfId="2" applyFont="1" applyFill="1" applyBorder="1" applyAlignment="1" applyProtection="1">
      <alignment horizontal="left" vertical="center" shrinkToFit="1"/>
      <protection locked="0"/>
    </xf>
    <xf numFmtId="0" fontId="13" fillId="0" borderId="54" xfId="2" applyFont="1" applyBorder="1" applyAlignment="1">
      <alignment horizontal="center" vertical="center"/>
    </xf>
    <xf numFmtId="0" fontId="3" fillId="0" borderId="0" xfId="2" applyFont="1" applyAlignment="1">
      <alignment vertical="center"/>
    </xf>
    <xf numFmtId="0" fontId="7" fillId="0" borderId="0" xfId="2" applyFont="1" applyAlignment="1">
      <alignment horizontal="left" vertical="center" wrapText="1"/>
    </xf>
    <xf numFmtId="0" fontId="3" fillId="2" borderId="2" xfId="2" applyFont="1" applyFill="1" applyBorder="1" applyAlignment="1">
      <alignment horizontal="left" vertical="center"/>
    </xf>
    <xf numFmtId="0" fontId="3" fillId="2" borderId="3" xfId="2" applyFont="1" applyFill="1" applyBorder="1" applyAlignment="1">
      <alignment horizontal="left" vertical="center"/>
    </xf>
    <xf numFmtId="0" fontId="3" fillId="2" borderId="5" xfId="2" applyFont="1" applyFill="1" applyBorder="1" applyAlignment="1">
      <alignment horizontal="left" vertical="center"/>
    </xf>
    <xf numFmtId="0" fontId="3" fillId="2" borderId="6" xfId="2" applyFont="1" applyFill="1" applyBorder="1" applyAlignment="1">
      <alignment horizontal="left" vertical="center"/>
    </xf>
    <xf numFmtId="0" fontId="10" fillId="0" borderId="7"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2" xfId="2" applyFont="1" applyBorder="1" applyAlignment="1">
      <alignment horizontal="center" vertical="center" wrapText="1"/>
    </xf>
    <xf numFmtId="0" fontId="5" fillId="11" borderId="98" xfId="4" applyFont="1" applyFill="1" applyBorder="1" applyAlignment="1">
      <alignment horizontal="center" vertical="center"/>
    </xf>
    <xf numFmtId="0" fontId="5" fillId="11" borderId="99" xfId="4" applyFont="1" applyFill="1" applyBorder="1" applyAlignment="1">
      <alignment horizontal="center" vertical="center"/>
    </xf>
    <xf numFmtId="0" fontId="5" fillId="11" borderId="100" xfId="4" applyFont="1" applyFill="1" applyBorder="1" applyAlignment="1">
      <alignment horizontal="center" vertical="center"/>
    </xf>
    <xf numFmtId="0" fontId="28" fillId="11" borderId="70" xfId="4" applyFont="1" applyFill="1" applyBorder="1" applyAlignment="1">
      <alignment horizontal="center" vertical="center"/>
    </xf>
    <xf numFmtId="0" fontId="28" fillId="11" borderId="71" xfId="4" applyFont="1" applyFill="1" applyBorder="1" applyAlignment="1">
      <alignment horizontal="center" vertical="center"/>
    </xf>
    <xf numFmtId="0" fontId="28" fillId="11" borderId="72" xfId="4" applyFont="1" applyFill="1" applyBorder="1" applyAlignment="1">
      <alignment horizontal="center" vertical="center"/>
    </xf>
    <xf numFmtId="38" fontId="28" fillId="0" borderId="91" xfId="6" applyFont="1" applyFill="1" applyBorder="1" applyAlignment="1" applyProtection="1">
      <alignment horizontal="center" vertical="center"/>
    </xf>
    <xf numFmtId="38" fontId="28" fillId="0" borderId="34" xfId="6" applyFont="1" applyFill="1" applyBorder="1" applyAlignment="1" applyProtection="1">
      <alignment horizontal="center" vertical="center"/>
    </xf>
    <xf numFmtId="38" fontId="28" fillId="0" borderId="35" xfId="6" applyFont="1" applyFill="1" applyBorder="1" applyAlignment="1" applyProtection="1">
      <alignment horizontal="center" vertical="center"/>
    </xf>
    <xf numFmtId="38" fontId="28" fillId="12" borderId="60" xfId="7" applyFont="1" applyFill="1" applyBorder="1" applyAlignment="1" applyProtection="1">
      <alignment horizontal="right" vertical="center"/>
    </xf>
    <xf numFmtId="38" fontId="28" fillId="12" borderId="5" xfId="7" applyFont="1" applyFill="1" applyBorder="1" applyAlignment="1" applyProtection="1">
      <alignment horizontal="right" vertical="center"/>
    </xf>
    <xf numFmtId="38" fontId="28" fillId="12" borderId="54" xfId="7" applyFont="1" applyFill="1" applyBorder="1" applyAlignment="1" applyProtection="1">
      <alignment horizontal="right" vertical="center"/>
    </xf>
    <xf numFmtId="0" fontId="11" fillId="0" borderId="97" xfId="4" applyFont="1" applyBorder="1" applyAlignment="1">
      <alignment horizontal="left" vertical="top" wrapText="1"/>
    </xf>
    <xf numFmtId="0" fontId="11" fillId="0" borderId="13" xfId="4" applyFont="1" applyBorder="1" applyAlignment="1">
      <alignment horizontal="left" vertical="top" wrapText="1"/>
    </xf>
    <xf numFmtId="0" fontId="11" fillId="0" borderId="14" xfId="4" applyFont="1" applyBorder="1" applyAlignment="1">
      <alignment horizontal="left" vertical="top" wrapText="1"/>
    </xf>
    <xf numFmtId="0" fontId="28" fillId="0" borderId="67" xfId="8" applyFont="1" applyBorder="1" applyAlignment="1">
      <alignment horizontal="center" vertical="center"/>
    </xf>
    <xf numFmtId="0" fontId="28" fillId="0" borderId="142" xfId="8" applyFont="1" applyBorder="1" applyAlignment="1">
      <alignment horizontal="center" vertical="center"/>
    </xf>
    <xf numFmtId="38" fontId="28" fillId="0" borderId="29" xfId="6" applyFont="1" applyFill="1" applyBorder="1" applyAlignment="1" applyProtection="1">
      <alignment horizontal="center" vertical="center"/>
    </xf>
    <xf numFmtId="38" fontId="28" fillId="0" borderId="143" xfId="6" applyFont="1" applyFill="1" applyBorder="1" applyAlignment="1" applyProtection="1">
      <alignment horizontal="center" vertical="center"/>
    </xf>
    <xf numFmtId="0" fontId="28" fillId="0" borderId="58" xfId="8" applyFont="1" applyBorder="1" applyAlignment="1">
      <alignment horizontal="center" vertical="center"/>
    </xf>
    <xf numFmtId="0" fontId="28" fillId="0" borderId="38" xfId="8" applyFont="1" applyBorder="1" applyAlignment="1">
      <alignment horizontal="center" vertical="center"/>
    </xf>
    <xf numFmtId="38" fontId="28" fillId="12" borderId="134" xfId="8" applyNumberFormat="1" applyFont="1" applyFill="1" applyBorder="1" applyAlignment="1">
      <alignment horizontal="center" vertical="center"/>
    </xf>
    <xf numFmtId="38" fontId="28" fillId="12" borderId="135" xfId="8" applyNumberFormat="1" applyFont="1" applyFill="1" applyBorder="1" applyAlignment="1">
      <alignment horizontal="center" vertical="center"/>
    </xf>
    <xf numFmtId="0" fontId="28" fillId="5" borderId="57" xfId="8" applyFont="1" applyFill="1" applyBorder="1" applyAlignment="1">
      <alignment horizontal="center" vertical="center"/>
    </xf>
    <xf numFmtId="0" fontId="28" fillId="5" borderId="45" xfId="8" applyFont="1" applyFill="1" applyBorder="1" applyAlignment="1">
      <alignment horizontal="center" vertical="center"/>
    </xf>
    <xf numFmtId="0" fontId="28" fillId="5" borderId="45" xfId="8" applyFont="1" applyFill="1" applyBorder="1" applyAlignment="1">
      <alignment horizontal="center" vertical="center" wrapText="1"/>
    </xf>
    <xf numFmtId="0" fontId="28" fillId="5" borderId="53" xfId="8" applyFont="1" applyFill="1" applyBorder="1" applyAlignment="1">
      <alignment horizontal="center" vertical="center" wrapText="1"/>
    </xf>
    <xf numFmtId="0" fontId="28" fillId="15" borderId="136" xfId="8" applyFont="1" applyFill="1" applyBorder="1" applyAlignment="1">
      <alignment horizontal="center" vertical="center"/>
    </xf>
    <xf numFmtId="0" fontId="28" fillId="15" borderId="137" xfId="8" applyFont="1" applyFill="1" applyBorder="1" applyAlignment="1">
      <alignment horizontal="center" vertical="center"/>
    </xf>
    <xf numFmtId="38" fontId="28" fillId="12" borderId="138" xfId="6" applyFont="1" applyFill="1" applyBorder="1" applyAlignment="1" applyProtection="1">
      <alignment horizontal="center" vertical="center" wrapText="1" shrinkToFit="1"/>
    </xf>
    <xf numFmtId="38" fontId="28" fillId="12" borderId="139" xfId="6" applyFont="1" applyFill="1" applyBorder="1" applyAlignment="1" applyProtection="1">
      <alignment horizontal="center" vertical="center" wrapText="1" shrinkToFit="1"/>
    </xf>
    <xf numFmtId="0" fontId="28" fillId="0" borderId="57" xfId="8" applyFont="1" applyBorder="1">
      <alignment vertical="center"/>
    </xf>
    <xf numFmtId="0" fontId="28" fillId="0" borderId="45" xfId="8" applyFont="1" applyBorder="1">
      <alignment vertical="center"/>
    </xf>
    <xf numFmtId="38" fontId="11" fillId="6" borderId="45" xfId="6" applyFont="1" applyFill="1" applyBorder="1" applyAlignment="1" applyProtection="1">
      <alignment horizontal="center" vertical="center"/>
      <protection locked="0"/>
    </xf>
    <xf numFmtId="0" fontId="11" fillId="6" borderId="45" xfId="8" applyFont="1" applyFill="1" applyBorder="1" applyAlignment="1" applyProtection="1">
      <alignment horizontal="center" vertical="center"/>
      <protection locked="0"/>
    </xf>
    <xf numFmtId="0" fontId="11" fillId="6" borderId="53" xfId="8" applyFont="1" applyFill="1" applyBorder="1" applyAlignment="1" applyProtection="1">
      <alignment horizontal="center" vertical="center"/>
      <protection locked="0"/>
    </xf>
    <xf numFmtId="0" fontId="11" fillId="6" borderId="134" xfId="8" applyFont="1" applyFill="1" applyBorder="1" applyAlignment="1" applyProtection="1">
      <alignment horizontal="center" vertical="center"/>
      <protection locked="0"/>
    </xf>
    <xf numFmtId="0" fontId="11" fillId="6" borderId="237" xfId="8" applyFont="1" applyFill="1" applyBorder="1" applyAlignment="1" applyProtection="1">
      <alignment horizontal="center" vertical="center"/>
      <protection locked="0"/>
    </xf>
    <xf numFmtId="0" fontId="11" fillId="6" borderId="238" xfId="8" applyFont="1" applyFill="1" applyBorder="1" applyAlignment="1" applyProtection="1">
      <alignment horizontal="center" vertical="center"/>
      <protection locked="0"/>
    </xf>
    <xf numFmtId="0" fontId="5" fillId="15" borderId="138" xfId="8" applyFont="1" applyFill="1" applyBorder="1" applyAlignment="1">
      <alignment horizontal="center" vertical="center" wrapText="1"/>
    </xf>
    <xf numFmtId="0" fontId="5" fillId="15" borderId="232" xfId="8" applyFont="1" applyFill="1" applyBorder="1" applyAlignment="1">
      <alignment horizontal="center" vertical="center" wrapText="1"/>
    </xf>
    <xf numFmtId="0" fontId="5" fillId="15" borderId="233" xfId="8" applyFont="1" applyFill="1" applyBorder="1" applyAlignment="1">
      <alignment horizontal="center" vertical="center" wrapText="1"/>
    </xf>
    <xf numFmtId="38" fontId="34" fillId="14" borderId="129" xfId="5" applyNumberFormat="1" applyFont="1" applyFill="1" applyBorder="1" applyAlignment="1" applyProtection="1">
      <alignment horizontal="right" vertical="center" shrinkToFit="1"/>
      <protection locked="0"/>
    </xf>
    <xf numFmtId="38" fontId="34" fillId="14" borderId="127" xfId="5" applyNumberFormat="1" applyFont="1" applyFill="1" applyBorder="1" applyAlignment="1" applyProtection="1">
      <alignment horizontal="right" vertical="center" shrinkToFit="1"/>
      <protection locked="0"/>
    </xf>
    <xf numFmtId="179" fontId="17" fillId="12" borderId="128" xfId="4" applyNumberFormat="1" applyFont="1" applyFill="1" applyBorder="1" applyAlignment="1">
      <alignment horizontal="right" vertical="center"/>
    </xf>
    <xf numFmtId="179" fontId="17" fillId="12" borderId="129" xfId="4" applyNumberFormat="1" applyFont="1" applyFill="1" applyBorder="1" applyAlignment="1">
      <alignment horizontal="right" vertical="center"/>
    </xf>
    <xf numFmtId="179" fontId="17" fillId="12" borderId="127" xfId="4" applyNumberFormat="1" applyFont="1" applyFill="1" applyBorder="1" applyAlignment="1">
      <alignment horizontal="right" vertical="center"/>
    </xf>
    <xf numFmtId="0" fontId="28" fillId="0" borderId="65" xfId="8" applyFont="1" applyBorder="1" applyAlignment="1">
      <alignment horizontal="center" vertical="center"/>
    </xf>
    <xf numFmtId="0" fontId="28" fillId="0" borderId="37" xfId="8" applyFont="1" applyBorder="1" applyAlignment="1">
      <alignment horizontal="center" vertical="center"/>
    </xf>
    <xf numFmtId="38" fontId="28" fillId="6" borderId="20" xfId="8" applyNumberFormat="1" applyFont="1" applyFill="1" applyBorder="1" applyAlignment="1" applyProtection="1">
      <alignment horizontal="center" vertical="center"/>
      <protection locked="0"/>
    </xf>
    <xf numFmtId="0" fontId="28" fillId="6" borderId="36" xfId="8" applyFont="1" applyFill="1" applyBorder="1" applyAlignment="1" applyProtection="1">
      <alignment horizontal="center" vertical="center"/>
      <protection locked="0"/>
    </xf>
    <xf numFmtId="0" fontId="28" fillId="0" borderId="67" xfId="8" applyFont="1" applyBorder="1">
      <alignment vertical="center"/>
    </xf>
    <xf numFmtId="0" fontId="28" fillId="0" borderId="142" xfId="8" applyFont="1" applyBorder="1">
      <alignment vertical="center"/>
    </xf>
    <xf numFmtId="38" fontId="11" fillId="0" borderId="142" xfId="6" applyFont="1" applyBorder="1" applyAlignment="1" applyProtection="1">
      <alignment horizontal="center" vertical="center"/>
    </xf>
    <xf numFmtId="0" fontId="11" fillId="0" borderId="142" xfId="8" applyFont="1" applyBorder="1" applyAlignment="1">
      <alignment horizontal="center" vertical="center"/>
    </xf>
    <xf numFmtId="0" fontId="11" fillId="0" borderId="96" xfId="8" applyFont="1" applyBorder="1" applyAlignment="1">
      <alignment horizontal="center" vertical="center"/>
    </xf>
    <xf numFmtId="38" fontId="28" fillId="12" borderId="140" xfId="8" applyNumberFormat="1" applyFont="1" applyFill="1" applyBorder="1" applyAlignment="1">
      <alignment horizontal="center" vertical="center"/>
    </xf>
    <xf numFmtId="0" fontId="28" fillId="12" borderId="141" xfId="8" applyFont="1" applyFill="1" applyBorder="1" applyAlignment="1">
      <alignment horizontal="center" vertical="center"/>
    </xf>
    <xf numFmtId="0" fontId="11" fillId="6" borderId="20" xfId="8" applyFont="1" applyFill="1" applyBorder="1" applyAlignment="1" applyProtection="1">
      <alignment horizontal="center" vertical="center"/>
      <protection locked="0"/>
    </xf>
    <xf numFmtId="0" fontId="11" fillId="6" borderId="21" xfId="8" applyFont="1" applyFill="1" applyBorder="1" applyAlignment="1" applyProtection="1">
      <alignment horizontal="center" vertical="center"/>
      <protection locked="0"/>
    </xf>
    <xf numFmtId="0" fontId="11" fillId="6" borderId="50" xfId="8" applyFont="1" applyFill="1" applyBorder="1" applyAlignment="1" applyProtection="1">
      <alignment horizontal="center" vertical="center"/>
      <protection locked="0"/>
    </xf>
    <xf numFmtId="0" fontId="11" fillId="0" borderId="234" xfId="8" applyFont="1" applyBorder="1" applyAlignment="1">
      <alignment horizontal="center" vertical="center"/>
    </xf>
    <xf numFmtId="0" fontId="11" fillId="0" borderId="235" xfId="8" applyFont="1" applyBorder="1" applyAlignment="1">
      <alignment horizontal="center" vertical="center"/>
    </xf>
    <xf numFmtId="0" fontId="11" fillId="0" borderId="236" xfId="8" applyFont="1" applyBorder="1" applyAlignment="1">
      <alignment horizontal="center" vertical="center"/>
    </xf>
    <xf numFmtId="38" fontId="34" fillId="14" borderId="0" xfId="5" applyNumberFormat="1" applyFont="1" applyFill="1" applyAlignment="1" applyProtection="1">
      <alignment horizontal="right" vertical="center" shrinkToFit="1"/>
      <protection locked="0"/>
    </xf>
    <xf numFmtId="38" fontId="34" fillId="14" borderId="27" xfId="5" applyNumberFormat="1" applyFont="1" applyFill="1" applyBorder="1" applyAlignment="1" applyProtection="1">
      <alignment horizontal="right" vertical="center" shrinkToFit="1"/>
      <protection locked="0"/>
    </xf>
    <xf numFmtId="179" fontId="17" fillId="12" borderId="55" xfId="4" applyNumberFormat="1" applyFont="1" applyFill="1" applyBorder="1" applyAlignment="1">
      <alignment horizontal="right" vertical="center"/>
    </xf>
    <xf numFmtId="179" fontId="17" fillId="12" borderId="0" xfId="4" applyNumberFormat="1" applyFont="1" applyFill="1" applyAlignment="1">
      <alignment horizontal="right" vertical="center"/>
    </xf>
    <xf numFmtId="179" fontId="17" fillId="12" borderId="27" xfId="4" applyNumberFormat="1" applyFont="1" applyFill="1" applyBorder="1" applyAlignment="1">
      <alignment horizontal="right" vertical="center"/>
    </xf>
    <xf numFmtId="0" fontId="35" fillId="11" borderId="70" xfId="8" applyFont="1" applyFill="1" applyBorder="1" applyAlignment="1">
      <alignment horizontal="center" vertical="center"/>
    </xf>
    <xf numFmtId="0" fontId="35" fillId="11" borderId="71" xfId="8" applyFont="1" applyFill="1" applyBorder="1" applyAlignment="1">
      <alignment horizontal="center" vertical="center"/>
    </xf>
    <xf numFmtId="0" fontId="35" fillId="11" borderId="72" xfId="8" applyFont="1" applyFill="1" applyBorder="1" applyAlignment="1">
      <alignment horizontal="center" vertical="center"/>
    </xf>
    <xf numFmtId="0" fontId="28" fillId="5" borderId="133" xfId="8" applyFont="1" applyFill="1" applyBorder="1" applyAlignment="1">
      <alignment horizontal="center" vertical="center"/>
    </xf>
    <xf numFmtId="0" fontId="28" fillId="5" borderId="16" xfId="8" applyFont="1" applyFill="1" applyBorder="1" applyAlignment="1">
      <alignment horizontal="center" vertical="center"/>
    </xf>
    <xf numFmtId="0" fontId="17" fillId="5" borderId="33" xfId="8" applyFont="1" applyFill="1" applyBorder="1" applyAlignment="1">
      <alignment horizontal="center" vertical="center" wrapText="1"/>
    </xf>
    <xf numFmtId="0" fontId="17" fillId="5" borderId="18" xfId="8" applyFont="1" applyFill="1" applyBorder="1" applyAlignment="1">
      <alignment horizontal="center" vertical="center" wrapText="1"/>
    </xf>
    <xf numFmtId="0" fontId="28" fillId="15" borderId="133" xfId="8" applyFont="1" applyFill="1" applyBorder="1" applyAlignment="1">
      <alignment horizontal="center" vertical="center"/>
    </xf>
    <xf numFmtId="0" fontId="28" fillId="15" borderId="16" xfId="8" applyFont="1" applyFill="1" applyBorder="1" applyAlignment="1">
      <alignment horizontal="center" vertical="center"/>
    </xf>
    <xf numFmtId="0" fontId="28" fillId="15" borderId="17" xfId="8" applyFont="1" applyFill="1" applyBorder="1" applyAlignment="1">
      <alignment horizontal="center" vertical="center"/>
    </xf>
    <xf numFmtId="0" fontId="28" fillId="5" borderId="33" xfId="8" applyFont="1" applyFill="1" applyBorder="1" applyAlignment="1">
      <alignment horizontal="center" vertical="center" wrapText="1"/>
    </xf>
    <xf numFmtId="0" fontId="28" fillId="5" borderId="34" xfId="8" applyFont="1" applyFill="1" applyBorder="1" applyAlignment="1">
      <alignment horizontal="center" vertical="center" wrapText="1"/>
    </xf>
    <xf numFmtId="0" fontId="28" fillId="5" borderId="35" xfId="8" applyFont="1" applyFill="1" applyBorder="1" applyAlignment="1">
      <alignment horizontal="center" vertical="center" wrapText="1"/>
    </xf>
    <xf numFmtId="38" fontId="5" fillId="6" borderId="186" xfId="6" applyFont="1" applyFill="1" applyBorder="1" applyAlignment="1" applyProtection="1">
      <alignment horizontal="left" vertical="center" wrapText="1"/>
      <protection locked="0"/>
    </xf>
    <xf numFmtId="38" fontId="5" fillId="6" borderId="222" xfId="6" applyFont="1" applyFill="1" applyBorder="1" applyAlignment="1" applyProtection="1">
      <alignment horizontal="left" vertical="center" wrapText="1"/>
      <protection locked="0"/>
    </xf>
    <xf numFmtId="38" fontId="5" fillId="6" borderId="239" xfId="6" applyFont="1" applyFill="1" applyBorder="1" applyAlignment="1" applyProtection="1">
      <alignment horizontal="left" vertical="center" wrapText="1"/>
      <protection locked="0"/>
    </xf>
    <xf numFmtId="38" fontId="5" fillId="6" borderId="31" xfId="6" applyFont="1" applyFill="1" applyBorder="1" applyAlignment="1" applyProtection="1">
      <alignment horizontal="left" vertical="center" wrapText="1"/>
      <protection locked="0"/>
    </xf>
    <xf numFmtId="38" fontId="34" fillId="14" borderId="5" xfId="5" applyNumberFormat="1" applyFont="1" applyFill="1" applyBorder="1" applyAlignment="1" applyProtection="1">
      <alignment horizontal="right" vertical="center" shrinkToFit="1"/>
      <protection locked="0"/>
    </xf>
    <xf numFmtId="38" fontId="34" fillId="14" borderId="54" xfId="5" applyNumberFormat="1" applyFont="1" applyFill="1" applyBorder="1" applyAlignment="1" applyProtection="1">
      <alignment horizontal="right" vertical="center" shrinkToFit="1"/>
      <protection locked="0"/>
    </xf>
    <xf numFmtId="179" fontId="17" fillId="12" borderId="26" xfId="4" applyNumberFormat="1" applyFont="1" applyFill="1" applyBorder="1" applyAlignment="1">
      <alignment horizontal="right" vertical="center"/>
    </xf>
    <xf numFmtId="179" fontId="17" fillId="12" borderId="5" xfId="4" applyNumberFormat="1" applyFont="1" applyFill="1" applyBorder="1" applyAlignment="1">
      <alignment horizontal="right" vertical="center"/>
    </xf>
    <xf numFmtId="179" fontId="17" fillId="12" borderId="54" xfId="4" applyNumberFormat="1" applyFont="1" applyFill="1" applyBorder="1" applyAlignment="1">
      <alignment horizontal="right" vertical="center"/>
    </xf>
    <xf numFmtId="38" fontId="34" fillId="14" borderId="8" xfId="5" applyNumberFormat="1" applyFont="1" applyFill="1" applyBorder="1" applyAlignment="1" applyProtection="1">
      <alignment horizontal="right" vertical="center" shrinkToFit="1"/>
      <protection locked="0"/>
    </xf>
    <xf numFmtId="38" fontId="34" fillId="14" borderId="24" xfId="5" applyNumberFormat="1" applyFont="1" applyFill="1" applyBorder="1" applyAlignment="1" applyProtection="1">
      <alignment horizontal="right" vertical="center" shrinkToFit="1"/>
      <protection locked="0"/>
    </xf>
    <xf numFmtId="179" fontId="17" fillId="12" borderId="49" xfId="4" applyNumberFormat="1" applyFont="1" applyFill="1" applyBorder="1" applyAlignment="1">
      <alignment horizontal="right" vertical="center"/>
    </xf>
    <xf numFmtId="179" fontId="17" fillId="12" borderId="8" xfId="4" applyNumberFormat="1" applyFont="1" applyFill="1" applyBorder="1" applyAlignment="1">
      <alignment horizontal="right" vertical="center"/>
    </xf>
    <xf numFmtId="179" fontId="17" fillId="12" borderId="24" xfId="4" applyNumberFormat="1" applyFont="1" applyFill="1" applyBorder="1" applyAlignment="1">
      <alignment horizontal="right" vertical="center"/>
    </xf>
    <xf numFmtId="38" fontId="5" fillId="13" borderId="21" xfId="5" applyNumberFormat="1" applyFont="1" applyFill="1" applyBorder="1" applyAlignment="1" applyProtection="1">
      <alignment horizontal="right" vertical="center" shrinkToFit="1"/>
      <protection locked="0"/>
    </xf>
    <xf numFmtId="38" fontId="5" fillId="13" borderId="36" xfId="5" applyNumberFormat="1" applyFont="1" applyFill="1" applyBorder="1" applyAlignment="1" applyProtection="1">
      <alignment horizontal="right" vertical="center" shrinkToFit="1"/>
      <protection locked="0"/>
    </xf>
    <xf numFmtId="0" fontId="17" fillId="0" borderId="103" xfId="4" applyFont="1" applyBorder="1" applyAlignment="1">
      <alignment horizontal="center" vertical="center" wrapText="1"/>
    </xf>
    <xf numFmtId="0" fontId="17" fillId="0" borderId="109" xfId="4" applyFont="1" applyBorder="1" applyAlignment="1">
      <alignment horizontal="center" vertical="center" wrapText="1"/>
    </xf>
    <xf numFmtId="0" fontId="17" fillId="0" borderId="104" xfId="4" applyFont="1" applyBorder="1" applyAlignment="1">
      <alignment horizontal="center" vertical="center"/>
    </xf>
    <xf numFmtId="0" fontId="17" fillId="0" borderId="105" xfId="4" applyFont="1" applyBorder="1" applyAlignment="1">
      <alignment horizontal="center" vertical="center"/>
    </xf>
    <xf numFmtId="0" fontId="17" fillId="0" borderId="107" xfId="4" applyFont="1" applyBorder="1" applyAlignment="1">
      <alignment horizontal="center" vertical="center"/>
    </xf>
    <xf numFmtId="0" fontId="17" fillId="0" borderId="110" xfId="4" applyFont="1" applyBorder="1" applyAlignment="1">
      <alignment horizontal="center" vertical="center"/>
    </xf>
    <xf numFmtId="0" fontId="17" fillId="0" borderId="111" xfId="4" applyFont="1" applyBorder="1" applyAlignment="1">
      <alignment horizontal="center" vertical="center"/>
    </xf>
    <xf numFmtId="0" fontId="17" fillId="0" borderId="114" xfId="4" applyFont="1" applyBorder="1" applyAlignment="1">
      <alignment horizontal="center" vertical="center"/>
    </xf>
    <xf numFmtId="38" fontId="5" fillId="13" borderId="240" xfId="5" applyNumberFormat="1" applyFont="1" applyFill="1" applyBorder="1" applyAlignment="1" applyProtection="1">
      <alignment horizontal="right" vertical="center" shrinkToFit="1"/>
      <protection locked="0"/>
    </xf>
    <xf numFmtId="38" fontId="5" fillId="13" borderId="118" xfId="5" applyNumberFormat="1" applyFont="1" applyFill="1" applyBorder="1" applyAlignment="1" applyProtection="1">
      <alignment horizontal="right" vertical="center" shrinkToFit="1"/>
      <protection locked="0"/>
    </xf>
    <xf numFmtId="179" fontId="17" fillId="12" borderId="120" xfId="4" applyNumberFormat="1" applyFont="1" applyFill="1" applyBorder="1" applyAlignment="1">
      <alignment horizontal="right" vertical="center"/>
    </xf>
    <xf numFmtId="179" fontId="17" fillId="12" borderId="117" xfId="4" applyNumberFormat="1" applyFont="1" applyFill="1" applyBorder="1" applyAlignment="1">
      <alignment horizontal="right" vertical="center"/>
    </xf>
    <xf numFmtId="179" fontId="17" fillId="12" borderId="118" xfId="4" applyNumberFormat="1" applyFont="1" applyFill="1" applyBorder="1" applyAlignment="1">
      <alignment horizontal="right" vertical="center"/>
    </xf>
    <xf numFmtId="0" fontId="17" fillId="0" borderId="101" xfId="4" applyFont="1" applyBorder="1" applyAlignment="1">
      <alignment horizontal="center" vertical="center" wrapText="1"/>
    </xf>
    <xf numFmtId="0" fontId="17" fillId="0" borderId="108" xfId="4" applyFont="1" applyBorder="1" applyAlignment="1">
      <alignment horizontal="center" vertical="center"/>
    </xf>
    <xf numFmtId="0" fontId="17" fillId="0" borderId="102" xfId="4" applyFont="1" applyBorder="1" applyAlignment="1">
      <alignment horizontal="center" vertical="center" wrapText="1"/>
    </xf>
    <xf numFmtId="0" fontId="17" fillId="0" borderId="19" xfId="4" applyFont="1" applyBorder="1" applyAlignment="1">
      <alignment horizontal="center" vertical="center" wrapText="1"/>
    </xf>
    <xf numFmtId="0" fontId="17" fillId="0" borderId="25" xfId="4" applyFont="1" applyBorder="1" applyAlignment="1">
      <alignment horizontal="center" vertical="center" wrapText="1"/>
    </xf>
    <xf numFmtId="0" fontId="17" fillId="0" borderId="37" xfId="4" applyFont="1" applyBorder="1" applyAlignment="1">
      <alignment horizontal="center" vertical="center" wrapText="1"/>
    </xf>
    <xf numFmtId="0" fontId="17" fillId="0" borderId="38" xfId="4" applyFont="1" applyBorder="1" applyAlignment="1">
      <alignment horizontal="center" vertical="center" wrapText="1"/>
    </xf>
    <xf numFmtId="0" fontId="17" fillId="0" borderId="106" xfId="4" applyFont="1" applyBorder="1" applyAlignment="1">
      <alignment horizontal="center" vertical="center"/>
    </xf>
    <xf numFmtId="0" fontId="17" fillId="0" borderId="112" xfId="4" applyFont="1" applyBorder="1" applyAlignment="1">
      <alignment horizontal="center" vertical="center"/>
    </xf>
    <xf numFmtId="0" fontId="17" fillId="0" borderId="37" xfId="4" applyFont="1" applyBorder="1" applyAlignment="1">
      <alignment horizontal="center" vertical="center"/>
    </xf>
    <xf numFmtId="0" fontId="17" fillId="0" borderId="113" xfId="4" applyFont="1" applyBorder="1" applyAlignment="1">
      <alignment horizontal="center" vertical="center"/>
    </xf>
    <xf numFmtId="0" fontId="17" fillId="0" borderId="104" xfId="4" applyFont="1" applyBorder="1" applyAlignment="1">
      <alignment horizontal="center" vertical="center" wrapText="1"/>
    </xf>
    <xf numFmtId="0" fontId="17" fillId="0" borderId="106" xfId="4" applyFont="1" applyBorder="1" applyAlignment="1">
      <alignment horizontal="center" vertical="center" wrapText="1"/>
    </xf>
    <xf numFmtId="0" fontId="17" fillId="0" borderId="223" xfId="4" applyFont="1" applyBorder="1" applyAlignment="1">
      <alignment horizontal="center" vertical="center" wrapText="1"/>
    </xf>
    <xf numFmtId="0" fontId="17" fillId="0" borderId="224" xfId="4" applyFont="1" applyBorder="1" applyAlignment="1">
      <alignment horizontal="center" vertical="center" wrapText="1"/>
    </xf>
    <xf numFmtId="38" fontId="5" fillId="6" borderId="225" xfId="6" applyFont="1" applyFill="1" applyBorder="1" applyAlignment="1" applyProtection="1">
      <alignment horizontal="left" vertical="center" wrapText="1"/>
      <protection locked="0"/>
    </xf>
    <xf numFmtId="38" fontId="5" fillId="6" borderId="221" xfId="6" applyFont="1" applyFill="1" applyBorder="1" applyAlignment="1" applyProtection="1">
      <alignment horizontal="left" vertical="center" wrapText="1"/>
      <protection locked="0"/>
    </xf>
    <xf numFmtId="38" fontId="28" fillId="12" borderId="70" xfId="7" applyFont="1" applyFill="1" applyBorder="1" applyAlignment="1" applyProtection="1">
      <alignment horizontal="right" vertical="center"/>
    </xf>
    <xf numFmtId="38" fontId="28" fillId="12" borderId="71" xfId="7" applyFont="1" applyFill="1" applyBorder="1" applyAlignment="1" applyProtection="1">
      <alignment horizontal="right" vertical="center"/>
    </xf>
    <xf numFmtId="38" fontId="28" fillId="12" borderId="92" xfId="7" applyFont="1" applyFill="1" applyBorder="1" applyAlignment="1" applyProtection="1">
      <alignment horizontal="right" vertical="center"/>
    </xf>
    <xf numFmtId="38" fontId="17" fillId="5" borderId="70" xfId="6" applyFont="1" applyFill="1" applyBorder="1" applyAlignment="1" applyProtection="1">
      <alignment horizontal="center" vertical="center"/>
    </xf>
    <xf numFmtId="38" fontId="17" fillId="5" borderId="71" xfId="6" applyFont="1" applyFill="1" applyBorder="1" applyAlignment="1" applyProtection="1">
      <alignment horizontal="center" vertical="center"/>
    </xf>
    <xf numFmtId="38" fontId="17" fillId="5" borderId="72" xfId="6" applyFont="1" applyFill="1" applyBorder="1" applyAlignment="1" applyProtection="1">
      <alignment horizontal="center" vertical="center"/>
    </xf>
    <xf numFmtId="38" fontId="17" fillId="5" borderId="71" xfId="7" applyFont="1" applyFill="1" applyBorder="1" applyAlignment="1" applyProtection="1">
      <alignment horizontal="right" vertical="center" shrinkToFit="1"/>
    </xf>
    <xf numFmtId="38" fontId="17" fillId="5" borderId="92" xfId="7" applyFont="1" applyFill="1" applyBorder="1" applyAlignment="1" applyProtection="1">
      <alignment horizontal="right" vertical="center" shrinkToFit="1"/>
    </xf>
    <xf numFmtId="38" fontId="28" fillId="12" borderId="91" xfId="7" applyFont="1" applyFill="1" applyBorder="1" applyAlignment="1" applyProtection="1">
      <alignment horizontal="right" vertical="center"/>
    </xf>
    <xf numFmtId="38" fontId="28" fillId="12" borderId="34" xfId="7" applyFont="1" applyFill="1" applyBorder="1" applyAlignment="1" applyProtection="1">
      <alignment horizontal="right" vertical="center"/>
    </xf>
    <xf numFmtId="38" fontId="28" fillId="12" borderId="18" xfId="7" applyFont="1" applyFill="1" applyBorder="1" applyAlignment="1" applyProtection="1">
      <alignment horizontal="right" vertical="center"/>
    </xf>
    <xf numFmtId="38" fontId="28" fillId="0" borderId="60" xfId="6" applyFont="1" applyFill="1" applyBorder="1" applyAlignment="1" applyProtection="1">
      <alignment horizontal="center" vertical="center"/>
    </xf>
    <xf numFmtId="38" fontId="28" fillId="0" borderId="5" xfId="6" applyFont="1" applyFill="1" applyBorder="1" applyAlignment="1" applyProtection="1">
      <alignment horizontal="center" vertical="center"/>
    </xf>
    <xf numFmtId="38" fontId="28" fillId="0" borderId="6" xfId="6" applyFont="1" applyFill="1" applyBorder="1" applyAlignment="1" applyProtection="1">
      <alignment horizontal="center" vertical="center"/>
    </xf>
    <xf numFmtId="38" fontId="17" fillId="0" borderId="60" xfId="6" applyFont="1" applyFill="1" applyBorder="1" applyAlignment="1" applyProtection="1">
      <alignment vertical="center"/>
    </xf>
    <xf numFmtId="38" fontId="17" fillId="0" borderId="5" xfId="6" applyFont="1" applyFill="1" applyBorder="1" applyAlignment="1" applyProtection="1">
      <alignment vertical="center"/>
    </xf>
    <xf numFmtId="38" fontId="17" fillId="0" borderId="6" xfId="6" applyFont="1" applyFill="1" applyBorder="1" applyAlignment="1" applyProtection="1">
      <alignment vertical="center"/>
    </xf>
    <xf numFmtId="38" fontId="17" fillId="12" borderId="5" xfId="7" applyFont="1" applyFill="1" applyBorder="1" applyAlignment="1" applyProtection="1">
      <alignment horizontal="right" vertical="center"/>
    </xf>
    <xf numFmtId="38" fontId="17" fillId="12" borderId="54" xfId="7" applyFont="1" applyFill="1" applyBorder="1" applyAlignment="1" applyProtection="1">
      <alignment horizontal="right" vertical="center"/>
    </xf>
    <xf numFmtId="38" fontId="28" fillId="0" borderId="66" xfId="6" applyFont="1" applyFill="1" applyBorder="1" applyAlignment="1" applyProtection="1">
      <alignment horizontal="center" vertical="center" wrapText="1"/>
    </xf>
    <xf numFmtId="38" fontId="28" fillId="0" borderId="8" xfId="6" applyFont="1" applyFill="1" applyBorder="1" applyAlignment="1" applyProtection="1">
      <alignment horizontal="center" vertical="center"/>
    </xf>
    <xf numFmtId="38" fontId="28" fillId="0" borderId="9" xfId="6" applyFont="1" applyFill="1" applyBorder="1" applyAlignment="1" applyProtection="1">
      <alignment horizontal="center" vertical="center"/>
    </xf>
    <xf numFmtId="38" fontId="28" fillId="12" borderId="8" xfId="7" applyFont="1" applyFill="1" applyBorder="1" applyAlignment="1" applyProtection="1">
      <alignment horizontal="right" vertical="center"/>
    </xf>
    <xf numFmtId="38" fontId="28" fillId="12" borderId="24" xfId="7" applyFont="1" applyFill="1" applyBorder="1" applyAlignment="1" applyProtection="1">
      <alignment horizontal="right" vertical="center"/>
    </xf>
    <xf numFmtId="181" fontId="17" fillId="12" borderId="91" xfId="9" applyNumberFormat="1" applyFont="1" applyFill="1" applyBorder="1" applyAlignment="1" applyProtection="1">
      <alignment horizontal="right" vertical="center"/>
    </xf>
    <xf numFmtId="181" fontId="17" fillId="12" borderId="34" xfId="9" applyNumberFormat="1" applyFont="1" applyFill="1" applyBorder="1" applyAlignment="1" applyProtection="1">
      <alignment horizontal="right" vertical="center"/>
    </xf>
    <xf numFmtId="181" fontId="17" fillId="12" borderId="35" xfId="9" applyNumberFormat="1" applyFont="1" applyFill="1" applyBorder="1" applyAlignment="1" applyProtection="1">
      <alignment horizontal="right" vertical="center"/>
    </xf>
    <xf numFmtId="181" fontId="17" fillId="12" borderId="60" xfId="9" applyNumberFormat="1" applyFont="1" applyFill="1" applyBorder="1" applyAlignment="1" applyProtection="1">
      <alignment horizontal="right" vertical="center"/>
    </xf>
    <xf numFmtId="181" fontId="17" fillId="12" borderId="5" xfId="9" applyNumberFormat="1" applyFont="1" applyFill="1" applyBorder="1" applyAlignment="1" applyProtection="1">
      <alignment horizontal="right" vertical="center"/>
    </xf>
    <xf numFmtId="181" fontId="17" fillId="12" borderId="6" xfId="9" applyNumberFormat="1" applyFont="1" applyFill="1" applyBorder="1" applyAlignment="1" applyProtection="1">
      <alignment horizontal="right" vertical="center"/>
    </xf>
    <xf numFmtId="181" fontId="17" fillId="5" borderId="70" xfId="9" applyNumberFormat="1" applyFont="1" applyFill="1" applyBorder="1" applyAlignment="1" applyProtection="1">
      <alignment horizontal="right" vertical="center"/>
    </xf>
    <xf numFmtId="181" fontId="17" fillId="5" borderId="71" xfId="9" applyNumberFormat="1" applyFont="1" applyFill="1" applyBorder="1" applyAlignment="1" applyProtection="1">
      <alignment horizontal="right" vertical="center"/>
    </xf>
    <xf numFmtId="181" fontId="17" fillId="5" borderId="72" xfId="9" applyNumberFormat="1" applyFont="1" applyFill="1" applyBorder="1" applyAlignment="1" applyProtection="1">
      <alignment horizontal="right" vertical="center"/>
    </xf>
    <xf numFmtId="0" fontId="26" fillId="10" borderId="69" xfId="4" applyFont="1" applyFill="1" applyBorder="1" applyAlignment="1">
      <alignment horizontal="center" vertical="center"/>
    </xf>
    <xf numFmtId="0" fontId="12" fillId="11" borderId="70" xfId="4" applyFont="1" applyFill="1" applyBorder="1" applyAlignment="1">
      <alignment horizontal="center" vertical="center"/>
    </xf>
    <xf numFmtId="0" fontId="12" fillId="11" borderId="71" xfId="4" applyFont="1" applyFill="1" applyBorder="1" applyAlignment="1">
      <alignment horizontal="center" vertical="center"/>
    </xf>
    <xf numFmtId="0" fontId="12" fillId="11" borderId="72" xfId="4" applyFont="1" applyFill="1" applyBorder="1" applyAlignment="1">
      <alignment horizontal="center" vertical="center"/>
    </xf>
    <xf numFmtId="0" fontId="27" fillId="11" borderId="73" xfId="4" applyFont="1" applyFill="1" applyBorder="1" applyAlignment="1">
      <alignment horizontal="center" vertical="center"/>
    </xf>
    <xf numFmtId="0" fontId="27" fillId="11" borderId="74" xfId="4" applyFont="1" applyFill="1" applyBorder="1" applyAlignment="1">
      <alignment horizontal="center" vertical="center"/>
    </xf>
    <xf numFmtId="0" fontId="28" fillId="12" borderId="75" xfId="4" applyFont="1" applyFill="1" applyBorder="1" applyAlignment="1">
      <alignment horizontal="left" vertical="center"/>
    </xf>
    <xf numFmtId="0" fontId="28" fillId="12" borderId="76" xfId="4" applyFont="1" applyFill="1" applyBorder="1" applyAlignment="1">
      <alignment horizontal="left" vertical="center"/>
    </xf>
    <xf numFmtId="0" fontId="28" fillId="12" borderId="77" xfId="4" applyFont="1" applyFill="1" applyBorder="1" applyAlignment="1">
      <alignment horizontal="left" vertical="center"/>
    </xf>
    <xf numFmtId="0" fontId="28" fillId="0" borderId="78" xfId="4" applyFont="1" applyBorder="1" applyAlignment="1">
      <alignment horizontal="center" vertical="center" wrapText="1"/>
    </xf>
    <xf numFmtId="0" fontId="28" fillId="0" borderId="0" xfId="4" applyFont="1" applyAlignment="1">
      <alignment horizontal="center" vertical="center" wrapText="1"/>
    </xf>
    <xf numFmtId="0" fontId="28" fillId="0" borderId="79" xfId="4" applyFont="1" applyBorder="1" applyAlignment="1">
      <alignment horizontal="center" vertical="center" wrapText="1"/>
    </xf>
    <xf numFmtId="0" fontId="29" fillId="6" borderId="80" xfId="4" applyFont="1" applyFill="1" applyBorder="1" applyAlignment="1" applyProtection="1">
      <alignment horizontal="center" vertical="center" wrapText="1"/>
      <protection locked="0"/>
    </xf>
    <xf numFmtId="0" fontId="29" fillId="6" borderId="25" xfId="4" applyFont="1" applyFill="1" applyBorder="1" applyAlignment="1" applyProtection="1">
      <alignment horizontal="center" vertical="center" wrapText="1"/>
      <protection locked="0"/>
    </xf>
    <xf numFmtId="0" fontId="29" fillId="6" borderId="81" xfId="4" applyFont="1" applyFill="1" applyBorder="1" applyAlignment="1" applyProtection="1">
      <alignment horizontal="center" vertical="center" wrapText="1"/>
      <protection locked="0"/>
    </xf>
    <xf numFmtId="0" fontId="29" fillId="6" borderId="87" xfId="4" applyFont="1" applyFill="1" applyBorder="1" applyAlignment="1" applyProtection="1">
      <alignment horizontal="center" vertical="center" wrapText="1"/>
      <protection locked="0"/>
    </xf>
    <xf numFmtId="0" fontId="29" fillId="6" borderId="88" xfId="4" applyFont="1" applyFill="1" applyBorder="1" applyAlignment="1" applyProtection="1">
      <alignment horizontal="center" vertical="center" wrapText="1"/>
      <protection locked="0"/>
    </xf>
    <xf numFmtId="0" fontId="29" fillId="6" borderId="89" xfId="4" applyFont="1" applyFill="1" applyBorder="1" applyAlignment="1" applyProtection="1">
      <alignment horizontal="center" vertical="center" wrapText="1"/>
      <protection locked="0"/>
    </xf>
    <xf numFmtId="0" fontId="27" fillId="11" borderId="82" xfId="4" applyFont="1" applyFill="1" applyBorder="1" applyAlignment="1">
      <alignment horizontal="center" vertical="center"/>
    </xf>
    <xf numFmtId="0" fontId="27" fillId="11" borderId="83" xfId="4" applyFont="1" applyFill="1" applyBorder="1" applyAlignment="1">
      <alignment horizontal="center" vertical="center"/>
    </xf>
    <xf numFmtId="0" fontId="28" fillId="12" borderId="84" xfId="4" applyFont="1" applyFill="1" applyBorder="1" applyAlignment="1">
      <alignment horizontal="left" vertical="center"/>
    </xf>
    <xf numFmtId="0" fontId="28" fillId="12" borderId="85" xfId="4" applyFont="1" applyFill="1" applyBorder="1" applyAlignment="1">
      <alignment horizontal="left" vertical="center"/>
    </xf>
    <xf numFmtId="0" fontId="28" fillId="12" borderId="86" xfId="4" applyFont="1" applyFill="1" applyBorder="1" applyAlignment="1">
      <alignment horizontal="left" vertical="center"/>
    </xf>
    <xf numFmtId="0" fontId="28" fillId="0" borderId="68" xfId="4" applyFont="1" applyBorder="1" applyAlignment="1">
      <alignment horizontal="center" vertical="center" wrapText="1"/>
    </xf>
    <xf numFmtId="0" fontId="28" fillId="0" borderId="30" xfId="4" applyFont="1" applyBorder="1" applyAlignment="1">
      <alignment horizontal="center" vertical="center"/>
    </xf>
    <xf numFmtId="0" fontId="28" fillId="0" borderId="31" xfId="4" applyFont="1" applyBorder="1" applyAlignment="1">
      <alignment horizontal="center" vertical="center"/>
    </xf>
    <xf numFmtId="0" fontId="5" fillId="11" borderId="90" xfId="4" applyFont="1" applyFill="1" applyBorder="1" applyAlignment="1">
      <alignment horizontal="center" vertical="center" wrapText="1"/>
    </xf>
    <xf numFmtId="0" fontId="5" fillId="11" borderId="2" xfId="4" applyFont="1" applyFill="1" applyBorder="1" applyAlignment="1">
      <alignment horizontal="center" vertical="center" wrapText="1"/>
    </xf>
    <xf numFmtId="0" fontId="5" fillId="11" borderId="3" xfId="4" applyFont="1" applyFill="1" applyBorder="1" applyAlignment="1">
      <alignment horizontal="center" vertical="center" wrapText="1"/>
    </xf>
    <xf numFmtId="0" fontId="17" fillId="11" borderId="70" xfId="4" applyFont="1" applyFill="1" applyBorder="1" applyAlignment="1">
      <alignment horizontal="center" vertical="center"/>
    </xf>
    <xf numFmtId="0" fontId="17" fillId="11" borderId="71" xfId="4" applyFont="1" applyFill="1" applyBorder="1" applyAlignment="1">
      <alignment horizontal="center" vertical="center"/>
    </xf>
    <xf numFmtId="0" fontId="17" fillId="11" borderId="72" xfId="4" applyFont="1" applyFill="1" applyBorder="1" applyAlignment="1">
      <alignment horizontal="center" vertical="center"/>
    </xf>
    <xf numFmtId="0" fontId="17" fillId="11" borderId="69" xfId="4" applyFont="1" applyFill="1" applyBorder="1" applyAlignment="1">
      <alignment horizontal="center" vertical="center"/>
    </xf>
    <xf numFmtId="0" fontId="11" fillId="0" borderId="90" xfId="4" applyFont="1" applyBorder="1" applyAlignment="1">
      <alignment horizontal="left" vertical="top" wrapText="1"/>
    </xf>
    <xf numFmtId="0" fontId="11" fillId="0" borderId="2" xfId="4" applyFont="1" applyBorder="1" applyAlignment="1">
      <alignment horizontal="left" vertical="top" wrapText="1"/>
    </xf>
    <xf numFmtId="0" fontId="11" fillId="0" borderId="3" xfId="4" applyFont="1" applyBorder="1" applyAlignment="1">
      <alignment horizontal="left" vertical="top" wrapText="1"/>
    </xf>
    <xf numFmtId="0" fontId="11" fillId="0" borderId="78" xfId="4" applyFont="1" applyBorder="1" applyAlignment="1">
      <alignment horizontal="left" vertical="top" wrapText="1"/>
    </xf>
    <xf numFmtId="0" fontId="11" fillId="0" borderId="0" xfId="4" applyFont="1" applyAlignment="1">
      <alignment horizontal="left" vertical="top" wrapText="1"/>
    </xf>
    <xf numFmtId="0" fontId="11" fillId="0" borderId="11" xfId="4" applyFont="1" applyBorder="1" applyAlignment="1">
      <alignment horizontal="left" vertical="top" wrapText="1"/>
    </xf>
    <xf numFmtId="38" fontId="17" fillId="0" borderId="91" xfId="6" applyFont="1" applyFill="1" applyBorder="1" applyAlignment="1" applyProtection="1">
      <alignment vertical="center"/>
    </xf>
    <xf numFmtId="38" fontId="17" fillId="0" borderId="34" xfId="6" applyFont="1" applyFill="1" applyBorder="1" applyAlignment="1" applyProtection="1">
      <alignment vertical="center"/>
    </xf>
    <xf numFmtId="38" fontId="17" fillId="0" borderId="35" xfId="6" applyFont="1" applyFill="1" applyBorder="1" applyAlignment="1" applyProtection="1">
      <alignment vertical="center"/>
    </xf>
    <xf numFmtId="38" fontId="17" fillId="12" borderId="34" xfId="7" applyFont="1" applyFill="1" applyBorder="1" applyAlignment="1" applyProtection="1">
      <alignment horizontal="right" vertical="center"/>
    </xf>
    <xf numFmtId="38" fontId="17" fillId="12" borderId="18" xfId="7" applyFont="1" applyFill="1" applyBorder="1" applyAlignment="1" applyProtection="1">
      <alignment horizontal="right" vertical="center"/>
    </xf>
    <xf numFmtId="38" fontId="28" fillId="5" borderId="70" xfId="6" applyFont="1" applyFill="1" applyBorder="1" applyAlignment="1" applyProtection="1">
      <alignment horizontal="center" vertical="center"/>
    </xf>
    <xf numFmtId="38" fontId="28" fillId="5" borderId="71" xfId="6" applyFont="1" applyFill="1" applyBorder="1" applyAlignment="1" applyProtection="1">
      <alignment horizontal="center" vertical="center"/>
    </xf>
    <xf numFmtId="38" fontId="28" fillId="5" borderId="72" xfId="6" applyFont="1" applyFill="1" applyBorder="1" applyAlignment="1" applyProtection="1">
      <alignment horizontal="center" vertical="center"/>
    </xf>
    <xf numFmtId="0" fontId="39" fillId="0" borderId="0" xfId="0" applyFont="1" applyAlignment="1" applyProtection="1">
      <alignment horizontal="center" vertical="center"/>
      <protection locked="0"/>
    </xf>
    <xf numFmtId="0" fontId="40" fillId="0" borderId="0" xfId="0" applyFont="1" applyProtection="1">
      <alignment vertical="center"/>
      <protection locked="0"/>
    </xf>
    <xf numFmtId="0" fontId="41" fillId="0" borderId="45" xfId="0" applyFont="1" applyBorder="1" applyAlignment="1" applyProtection="1">
      <alignment horizontal="center" vertical="center" shrinkToFit="1"/>
      <protection locked="0"/>
    </xf>
    <xf numFmtId="0" fontId="41" fillId="12" borderId="26" xfId="0" applyFont="1" applyFill="1" applyBorder="1" applyAlignment="1">
      <alignment horizontal="left" vertical="center" shrinkToFit="1"/>
    </xf>
    <xf numFmtId="0" fontId="41" fillId="12" borderId="5" xfId="0" applyFont="1" applyFill="1" applyBorder="1" applyAlignment="1">
      <alignment horizontal="left" vertical="center" shrinkToFit="1"/>
    </xf>
    <xf numFmtId="0" fontId="41" fillId="12" borderId="54" xfId="0" applyFont="1" applyFill="1" applyBorder="1" applyAlignment="1">
      <alignment horizontal="left" vertical="center" shrinkToFit="1"/>
    </xf>
    <xf numFmtId="0" fontId="45" fillId="8" borderId="196" xfId="0" applyFont="1" applyFill="1" applyBorder="1" applyAlignment="1" applyProtection="1">
      <alignment horizontal="left" vertical="center" wrapText="1"/>
      <protection locked="0"/>
    </xf>
    <xf numFmtId="0" fontId="45" fillId="8" borderId="197" xfId="0" applyFont="1" applyFill="1" applyBorder="1" applyAlignment="1" applyProtection="1">
      <alignment horizontal="left" vertical="center"/>
      <protection locked="0"/>
    </xf>
    <xf numFmtId="0" fontId="45" fillId="8" borderId="198" xfId="0" applyFont="1" applyFill="1" applyBorder="1" applyAlignment="1" applyProtection="1">
      <alignment horizontal="left" vertical="center"/>
      <protection locked="0"/>
    </xf>
    <xf numFmtId="0" fontId="45" fillId="8" borderId="196" xfId="0" applyFont="1" applyFill="1" applyBorder="1" applyAlignment="1" applyProtection="1">
      <alignment horizontal="left" vertical="center"/>
      <protection locked="0"/>
    </xf>
    <xf numFmtId="0" fontId="3" fillId="0" borderId="13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42" fillId="0" borderId="45" xfId="0" applyFont="1" applyBorder="1" applyAlignment="1" applyProtection="1">
      <alignment horizontal="center" vertical="center"/>
      <protection locked="0"/>
    </xf>
    <xf numFmtId="0" fontId="42" fillId="0" borderId="53" xfId="0" applyFont="1" applyBorder="1" applyAlignment="1" applyProtection="1">
      <alignment horizontal="center" vertical="center"/>
      <protection locked="0"/>
    </xf>
    <xf numFmtId="0" fontId="3" fillId="6" borderId="66"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 fillId="6" borderId="61" xfId="0" applyFont="1" applyFill="1" applyBorder="1" applyAlignment="1" applyProtection="1">
      <alignment horizontal="center" vertical="center"/>
      <protection locked="0"/>
    </xf>
    <xf numFmtId="0" fontId="3" fillId="6" borderId="56"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3" fillId="6" borderId="66"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0" fontId="3" fillId="6" borderId="61" xfId="0" applyFont="1" applyFill="1" applyBorder="1" applyAlignment="1" applyProtection="1">
      <alignment horizontal="center" vertical="center" wrapText="1"/>
      <protection locked="0"/>
    </xf>
    <xf numFmtId="0" fontId="3" fillId="6" borderId="56" xfId="0" applyFont="1" applyFill="1" applyBorder="1" applyAlignment="1" applyProtection="1">
      <alignment horizontal="center" vertical="center" wrapText="1"/>
      <protection locked="0"/>
    </xf>
    <xf numFmtId="0" fontId="3" fillId="6" borderId="21"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center" vertical="center" wrapText="1"/>
      <protection locked="0"/>
    </xf>
    <xf numFmtId="0" fontId="3" fillId="6" borderId="97"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3" fillId="6" borderId="209" xfId="0" applyFont="1" applyFill="1" applyBorder="1" applyAlignment="1" applyProtection="1">
      <alignment horizontal="center" vertical="center" wrapText="1"/>
      <protection locked="0"/>
    </xf>
    <xf numFmtId="0" fontId="45" fillId="8" borderId="197" xfId="0" applyFont="1" applyFill="1" applyBorder="1" applyAlignment="1" applyProtection="1">
      <alignment horizontal="left" vertical="center" wrapText="1"/>
      <protection locked="0"/>
    </xf>
    <xf numFmtId="0" fontId="45" fillId="8" borderId="198" xfId="0" applyFont="1" applyFill="1" applyBorder="1" applyAlignment="1" applyProtection="1">
      <alignment horizontal="left" vertical="center" wrapText="1"/>
      <protection locked="0"/>
    </xf>
    <xf numFmtId="0" fontId="45" fillId="8" borderId="202" xfId="0" applyFont="1" applyFill="1" applyBorder="1" applyAlignment="1" applyProtection="1">
      <alignment horizontal="left" vertical="center" wrapText="1"/>
      <protection locked="0"/>
    </xf>
    <xf numFmtId="0" fontId="45" fillId="8" borderId="202" xfId="0" applyFont="1" applyFill="1" applyBorder="1" applyAlignment="1" applyProtection="1">
      <alignment horizontal="left" vertical="center"/>
      <protection locked="0"/>
    </xf>
    <xf numFmtId="0" fontId="3" fillId="0" borderId="0" xfId="2" applyFont="1" applyAlignment="1" applyProtection="1">
      <alignment vertical="center"/>
      <protection locked="0"/>
    </xf>
    <xf numFmtId="0" fontId="3" fillId="0" borderId="0" xfId="2" applyFont="1" applyAlignment="1" applyProtection="1">
      <alignment vertical="center" wrapText="1"/>
      <protection locked="0"/>
    </xf>
    <xf numFmtId="0" fontId="7" fillId="0" borderId="0" xfId="2" applyFont="1" applyAlignment="1" applyProtection="1">
      <alignment vertical="center" wrapText="1"/>
      <protection locked="0"/>
    </xf>
    <xf numFmtId="0" fontId="7" fillId="0" borderId="0" xfId="2" applyFont="1" applyAlignment="1" applyProtection="1">
      <alignment vertical="center"/>
      <protection locked="0"/>
    </xf>
    <xf numFmtId="0" fontId="56" fillId="0" borderId="0" xfId="0" applyFont="1" applyAlignment="1" applyProtection="1">
      <alignment horizontal="center" vertical="center"/>
      <protection locked="0"/>
    </xf>
    <xf numFmtId="0" fontId="47" fillId="17" borderId="0" xfId="0" applyFont="1" applyFill="1" applyAlignment="1" applyProtection="1">
      <alignment horizontal="right" vertical="center"/>
      <protection locked="0"/>
    </xf>
    <xf numFmtId="0" fontId="47" fillId="17" borderId="0" xfId="0" applyFont="1" applyFill="1" applyAlignment="1" applyProtection="1">
      <alignment horizontal="right" vertical="center" indent="1"/>
      <protection locked="0"/>
    </xf>
    <xf numFmtId="0" fontId="47" fillId="17" borderId="0" xfId="0" applyFont="1" applyFill="1" applyAlignment="1" applyProtection="1">
      <alignment horizontal="left" vertical="center" shrinkToFit="1"/>
      <protection locked="0"/>
    </xf>
    <xf numFmtId="49" fontId="47" fillId="17" borderId="0" xfId="0" applyNumberFormat="1" applyFont="1" applyFill="1" applyAlignment="1" applyProtection="1">
      <alignment horizontal="left" vertical="center" shrinkToFit="1"/>
      <protection locked="0"/>
    </xf>
    <xf numFmtId="0" fontId="47" fillId="17" borderId="0" xfId="0" applyFont="1" applyFill="1" applyAlignment="1" applyProtection="1">
      <alignment horizontal="center" vertical="center"/>
      <protection locked="0"/>
    </xf>
    <xf numFmtId="0" fontId="47" fillId="0" borderId="0" xfId="0" applyFont="1" applyAlignment="1" applyProtection="1">
      <alignment horizontal="center" vertical="center"/>
      <protection locked="0"/>
    </xf>
    <xf numFmtId="0" fontId="49" fillId="17" borderId="0" xfId="0" applyFont="1" applyFill="1" applyAlignment="1" applyProtection="1">
      <alignment horizontal="left" vertical="top" wrapText="1"/>
      <protection locked="0"/>
    </xf>
    <xf numFmtId="0" fontId="49" fillId="17" borderId="0" xfId="0" applyFont="1" applyFill="1" applyAlignment="1" applyProtection="1">
      <alignment horizontal="left" vertical="center" shrinkToFit="1"/>
      <protection locked="0"/>
    </xf>
    <xf numFmtId="0" fontId="47" fillId="0" borderId="0" xfId="0" applyFont="1" applyAlignment="1" applyProtection="1">
      <alignment horizontal="distributed" vertical="center"/>
      <protection locked="0"/>
    </xf>
    <xf numFmtId="0" fontId="49" fillId="17" borderId="0" xfId="0" applyFont="1" applyFill="1" applyAlignment="1" applyProtection="1">
      <alignment horizontal="left" vertical="top" shrinkToFit="1"/>
      <protection locked="0"/>
    </xf>
  </cellXfs>
  <cellStyles count="11">
    <cellStyle name="パーセント" xfId="9" builtinId="5"/>
    <cellStyle name="ハイパーリンク" xfId="3" builtinId="8"/>
    <cellStyle name="桁区切り" xfId="1" builtinId="6"/>
    <cellStyle name="桁区切り 2" xfId="6" xr:uid="{7F89E0BD-8AC3-46EE-8E1C-C2745A65644B}"/>
    <cellStyle name="桁区切り 3" xfId="7" xr:uid="{6AA024ED-18A9-4059-8379-9CBD850EA2CE}"/>
    <cellStyle name="標準" xfId="0" builtinId="0"/>
    <cellStyle name="標準 2" xfId="10" xr:uid="{0A1BA66A-3EFA-43DB-977F-CB83B4832B25}"/>
    <cellStyle name="標準 2 2" xfId="2" xr:uid="{4877A348-475B-4C64-903B-108F555736DB}"/>
    <cellStyle name="標準 2 3" xfId="4" xr:uid="{B73E66DF-96A1-46BE-86B0-8340CB7C982E}"/>
    <cellStyle name="標準 3" xfId="8" xr:uid="{74E7F62C-50F6-4621-8838-E2B1269BE1D1}"/>
    <cellStyle name="標準 4" xfId="5" xr:uid="{75D61AB0-6EDC-465A-B1A3-952BD8317E64}"/>
  </cellStyles>
  <dxfs count="1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1"/>
      </font>
      <fill>
        <patternFill>
          <bgColor theme="0" tint="-0.14996795556505021"/>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color theme="1"/>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_rels/vmlDrawing1.v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397191</xdr:colOff>
      <xdr:row>9</xdr:row>
      <xdr:rowOff>0</xdr:rowOff>
    </xdr:from>
    <xdr:to>
      <xdr:col>29</xdr:col>
      <xdr:colOff>1</xdr:colOff>
      <xdr:row>9</xdr:row>
      <xdr:rowOff>380999</xdr:rowOff>
    </xdr:to>
    <xdr:sp macro="" textlink="">
      <xdr:nvSpPr>
        <xdr:cNvPr id="2" name="正方形/長方形 1">
          <a:extLst>
            <a:ext uri="{FF2B5EF4-FFF2-40B4-BE49-F238E27FC236}">
              <a16:creationId xmlns:a16="http://schemas.microsoft.com/office/drawing/2014/main" id="{16292D88-C9AB-4A66-843D-481860953348}"/>
            </a:ext>
          </a:extLst>
        </xdr:cNvPr>
        <xdr:cNvSpPr/>
      </xdr:nvSpPr>
      <xdr:spPr>
        <a:xfrm>
          <a:off x="1707831" y="2590800"/>
          <a:ext cx="10697530" cy="38099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申請主体者名</a:t>
          </a:r>
          <a:r>
            <a:rPr kumimoji="1" lang="ja-JP" altLang="en-US" sz="1400">
              <a:solidFill>
                <a:srgbClr val="00B0F0"/>
              </a:solidFill>
              <a:latin typeface="BIZ UDPゴシック" panose="020B0400000000000000" pitchFamily="50" charset="-128"/>
              <a:ea typeface="BIZ UDPゴシック" panose="020B0400000000000000" pitchFamily="50" charset="-128"/>
            </a:rPr>
            <a:t>（オフィス所在地：</a:t>
          </a:r>
          <a:r>
            <a:rPr kumimoji="1" lang="ja-JP" altLang="en-US" sz="1400" b="0" i="0" u="none" strike="noStrike" kern="0" cap="none" spc="0" normalizeH="0" baseline="0" noProof="0">
              <a:ln>
                <a:noFill/>
              </a:ln>
              <a:solidFill>
                <a:srgbClr val="00B0F0"/>
              </a:solidFill>
              <a:effectLst/>
              <a:uLnTx/>
              <a:uFillTx/>
              <a:latin typeface="BIZ UDPゴシック" panose="020B0400000000000000" pitchFamily="50" charset="-128"/>
              <a:ea typeface="BIZ UDPゴシック" panose="020B0400000000000000" pitchFamily="50" charset="-128"/>
              <a:cs typeface="+mn-cs"/>
            </a:rPr>
            <a:t>〇〇県〇〇市</a:t>
          </a:r>
          <a:r>
            <a:rPr kumimoji="1" lang="ja-JP" altLang="en-US" sz="1400">
              <a:solidFill>
                <a:srgbClr val="00B0F0"/>
              </a:solidFill>
              <a:latin typeface="BIZ UDPゴシック" panose="020B0400000000000000" pitchFamily="50" charset="-128"/>
              <a:ea typeface="BIZ UDPゴシック" panose="020B0400000000000000" pitchFamily="50" charset="-128"/>
            </a:rPr>
            <a:t>）</a:t>
          </a:r>
          <a:endParaRPr kumimoji="1" lang="en-US" altLang="ja-JP" sz="1400">
            <a:solidFill>
              <a:srgbClr val="00B0F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397191</xdr:colOff>
      <xdr:row>9</xdr:row>
      <xdr:rowOff>380998</xdr:rowOff>
    </xdr:from>
    <xdr:to>
      <xdr:col>29</xdr:col>
      <xdr:colOff>0</xdr:colOff>
      <xdr:row>13</xdr:row>
      <xdr:rowOff>0</xdr:rowOff>
    </xdr:to>
    <xdr:sp macro="" textlink="">
      <xdr:nvSpPr>
        <xdr:cNvPr id="3" name="正方形/長方形 2">
          <a:extLst>
            <a:ext uri="{FF2B5EF4-FFF2-40B4-BE49-F238E27FC236}">
              <a16:creationId xmlns:a16="http://schemas.microsoft.com/office/drawing/2014/main" id="{B64354FA-90B3-4693-A5E6-768AF2DE232B}"/>
            </a:ext>
          </a:extLst>
        </xdr:cNvPr>
        <xdr:cNvSpPr/>
      </xdr:nvSpPr>
      <xdr:spPr>
        <a:xfrm>
          <a:off x="1707831" y="2971798"/>
          <a:ext cx="10697529" cy="114300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役割を簡潔に箇条書きで記載すること</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事業進捗管理監督</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予算管理・精算</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BIZ UDPゴシック" panose="020B0400000000000000" pitchFamily="50" charset="-128"/>
              <a:ea typeface="BIZ UDPゴシック" panose="020B0400000000000000" pitchFamily="50" charset="-128"/>
            </a:rPr>
            <a:t>□事業報告とりまとめ</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0</xdr:colOff>
      <xdr:row>10</xdr:row>
      <xdr:rowOff>172402</xdr:rowOff>
    </xdr:from>
    <xdr:to>
      <xdr:col>28</xdr:col>
      <xdr:colOff>0</xdr:colOff>
      <xdr:row>12</xdr:row>
      <xdr:rowOff>190500</xdr:rowOff>
    </xdr:to>
    <xdr:sp macro="" textlink="">
      <xdr:nvSpPr>
        <xdr:cNvPr id="4" name="正方形/長方形 3">
          <a:extLst>
            <a:ext uri="{FF2B5EF4-FFF2-40B4-BE49-F238E27FC236}">
              <a16:creationId xmlns:a16="http://schemas.microsoft.com/office/drawing/2014/main" id="{44A6D91A-0735-4793-A2B8-3027AAC07CDA}"/>
            </a:ext>
          </a:extLst>
        </xdr:cNvPr>
        <xdr:cNvSpPr/>
      </xdr:nvSpPr>
      <xdr:spPr>
        <a:xfrm>
          <a:off x="9631680" y="3144202"/>
          <a:ext cx="2377440" cy="78009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事業担当者名　〇〇〇</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経理会計担当者名　〇〇〇</a:t>
          </a:r>
        </a:p>
      </xdr:txBody>
    </xdr:sp>
    <xdr:clientData/>
  </xdr:twoCellAnchor>
  <xdr:twoCellAnchor>
    <xdr:from>
      <xdr:col>5</xdr:col>
      <xdr:colOff>35367</xdr:colOff>
      <xdr:row>13</xdr:row>
      <xdr:rowOff>0</xdr:rowOff>
    </xdr:from>
    <xdr:to>
      <xdr:col>15</xdr:col>
      <xdr:colOff>198596</xdr:colOff>
      <xdr:row>15</xdr:row>
      <xdr:rowOff>0</xdr:rowOff>
    </xdr:to>
    <xdr:cxnSp macro="">
      <xdr:nvCxnSpPr>
        <xdr:cNvPr id="8" name="カギ線コネクタ 11">
          <a:extLst>
            <a:ext uri="{FF2B5EF4-FFF2-40B4-BE49-F238E27FC236}">
              <a16:creationId xmlns:a16="http://schemas.microsoft.com/office/drawing/2014/main" id="{155D13AC-7AFD-4063-BA8E-11DCC2792E29}"/>
            </a:ext>
          </a:extLst>
        </xdr:cNvPr>
        <xdr:cNvCxnSpPr>
          <a:cxnSpLocks/>
          <a:stCxn id="3" idx="2"/>
        </xdr:cNvCxnSpPr>
      </xdr:nvCxnSpPr>
      <xdr:spPr>
        <a:xfrm rot="5400000">
          <a:off x="4569239" y="2465643"/>
          <a:ext cx="762000" cy="4082086"/>
        </a:xfrm>
        <a:prstGeom prst="bentConnector3">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654843</xdr:colOff>
      <xdr:row>8</xdr:row>
      <xdr:rowOff>335551</xdr:rowOff>
    </xdr:from>
    <xdr:to>
      <xdr:col>34</xdr:col>
      <xdr:colOff>0</xdr:colOff>
      <xdr:row>24</xdr:row>
      <xdr:rowOff>380999</xdr:rowOff>
    </xdr:to>
    <xdr:sp macro="" textlink="">
      <xdr:nvSpPr>
        <xdr:cNvPr id="9" name="正方形/長方形 8">
          <a:extLst>
            <a:ext uri="{FF2B5EF4-FFF2-40B4-BE49-F238E27FC236}">
              <a16:creationId xmlns:a16="http://schemas.microsoft.com/office/drawing/2014/main" id="{1D68BBE3-5138-4077-9FB8-8753703BEBC2}"/>
            </a:ext>
          </a:extLst>
        </xdr:cNvPr>
        <xdr:cNvSpPr/>
      </xdr:nvSpPr>
      <xdr:spPr>
        <a:xfrm>
          <a:off x="14645163" y="2545351"/>
          <a:ext cx="3238977" cy="62328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委託先・連携先とその役割の一例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□コンテンツ等の企画開発</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□コンテンツ等の実施</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□備品の購入</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□画像・動画等素材調達</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□情報発信ツールの作成</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□感染症対策</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□調査</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xdr:colOff>
      <xdr:row>13</xdr:row>
      <xdr:rowOff>0</xdr:rowOff>
    </xdr:from>
    <xdr:to>
      <xdr:col>15</xdr:col>
      <xdr:colOff>200502</xdr:colOff>
      <xdr:row>15</xdr:row>
      <xdr:rowOff>1</xdr:rowOff>
    </xdr:to>
    <xdr:cxnSp macro="">
      <xdr:nvCxnSpPr>
        <xdr:cNvPr id="11" name="コネクタ: カギ線 10">
          <a:extLst>
            <a:ext uri="{FF2B5EF4-FFF2-40B4-BE49-F238E27FC236}">
              <a16:creationId xmlns:a16="http://schemas.microsoft.com/office/drawing/2014/main" id="{B22AF7EB-0609-42D3-85A7-8352161F2EC8}"/>
            </a:ext>
          </a:extLst>
        </xdr:cNvPr>
        <xdr:cNvCxnSpPr>
          <a:cxnSpLocks/>
          <a:endCxn id="3" idx="2"/>
        </xdr:cNvCxnSpPr>
      </xdr:nvCxnSpPr>
      <xdr:spPr>
        <a:xfrm rot="5400000" flipH="1" flipV="1">
          <a:off x="5982891" y="3801191"/>
          <a:ext cx="762001" cy="1389220"/>
        </a:xfrm>
        <a:prstGeom prst="bentConnector3">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200501</xdr:colOff>
      <xdr:row>13</xdr:row>
      <xdr:rowOff>0</xdr:rowOff>
    </xdr:from>
    <xdr:to>
      <xdr:col>18</xdr:col>
      <xdr:colOff>403187</xdr:colOff>
      <xdr:row>15</xdr:row>
      <xdr:rowOff>0</xdr:rowOff>
    </xdr:to>
    <xdr:cxnSp macro="">
      <xdr:nvCxnSpPr>
        <xdr:cNvPr id="12" name="コネクタ: カギ線 11">
          <a:extLst>
            <a:ext uri="{FF2B5EF4-FFF2-40B4-BE49-F238E27FC236}">
              <a16:creationId xmlns:a16="http://schemas.microsoft.com/office/drawing/2014/main" id="{F01BC4B4-806B-4D4F-9051-FAF0BC96A4B1}"/>
            </a:ext>
          </a:extLst>
        </xdr:cNvPr>
        <xdr:cNvCxnSpPr>
          <a:cxnSpLocks/>
          <a:endCxn id="3" idx="2"/>
        </xdr:cNvCxnSpPr>
      </xdr:nvCxnSpPr>
      <xdr:spPr>
        <a:xfrm rot="16200000" flipV="1">
          <a:off x="7369394" y="3803907"/>
          <a:ext cx="762000" cy="1383786"/>
        </a:xfrm>
        <a:prstGeom prst="bentConnector3">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200501</xdr:colOff>
      <xdr:row>13</xdr:row>
      <xdr:rowOff>0</xdr:rowOff>
    </xdr:from>
    <xdr:to>
      <xdr:col>26</xdr:col>
      <xdr:colOff>18377</xdr:colOff>
      <xdr:row>15</xdr:row>
      <xdr:rowOff>0</xdr:rowOff>
    </xdr:to>
    <xdr:cxnSp macro="">
      <xdr:nvCxnSpPr>
        <xdr:cNvPr id="13" name="コネクタ: カギ線 12">
          <a:extLst>
            <a:ext uri="{FF2B5EF4-FFF2-40B4-BE49-F238E27FC236}">
              <a16:creationId xmlns:a16="http://schemas.microsoft.com/office/drawing/2014/main" id="{E952FB65-72F5-4866-A366-809BFBF0A726}"/>
            </a:ext>
          </a:extLst>
        </xdr:cNvPr>
        <xdr:cNvCxnSpPr>
          <a:cxnSpLocks/>
          <a:endCxn id="3" idx="2"/>
        </xdr:cNvCxnSpPr>
      </xdr:nvCxnSpPr>
      <xdr:spPr>
        <a:xfrm rot="16200000" flipV="1">
          <a:off x="8765759" y="2407542"/>
          <a:ext cx="762000" cy="4176516"/>
        </a:xfrm>
        <a:prstGeom prst="bentConnector3">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10886</xdr:colOff>
      <xdr:row>15</xdr:row>
      <xdr:rowOff>283028</xdr:rowOff>
    </xdr:from>
    <xdr:to>
      <xdr:col>8</xdr:col>
      <xdr:colOff>8571</xdr:colOff>
      <xdr:row>24</xdr:row>
      <xdr:rowOff>283028</xdr:rowOff>
    </xdr:to>
    <xdr:sp macro="" textlink="">
      <xdr:nvSpPr>
        <xdr:cNvPr id="27" name="正方形/長方形 26">
          <a:extLst>
            <a:ext uri="{FF2B5EF4-FFF2-40B4-BE49-F238E27FC236}">
              <a16:creationId xmlns:a16="http://schemas.microsoft.com/office/drawing/2014/main" id="{B2CA7075-F05A-4166-BD84-83A3D8328FFA}"/>
            </a:ext>
          </a:extLst>
        </xdr:cNvPr>
        <xdr:cNvSpPr/>
      </xdr:nvSpPr>
      <xdr:spPr>
        <a:xfrm>
          <a:off x="1709057" y="5170714"/>
          <a:ext cx="2349000" cy="3516085"/>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□コンテンツ企画開発</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コンテンツの造成</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8572</xdr:colOff>
      <xdr:row>15</xdr:row>
      <xdr:rowOff>283028</xdr:rowOff>
    </xdr:from>
    <xdr:to>
      <xdr:col>15</xdr:col>
      <xdr:colOff>8571</xdr:colOff>
      <xdr:row>24</xdr:row>
      <xdr:rowOff>283028</xdr:rowOff>
    </xdr:to>
    <xdr:sp macro="" textlink="">
      <xdr:nvSpPr>
        <xdr:cNvPr id="28" name="正方形/長方形 27">
          <a:extLst>
            <a:ext uri="{FF2B5EF4-FFF2-40B4-BE49-F238E27FC236}">
              <a16:creationId xmlns:a16="http://schemas.microsoft.com/office/drawing/2014/main" id="{EB0E7735-04FD-4294-8942-A464A2F5825A}"/>
            </a:ext>
          </a:extLst>
        </xdr:cNvPr>
        <xdr:cNvSpPr/>
      </xdr:nvSpPr>
      <xdr:spPr>
        <a:xfrm>
          <a:off x="4449943" y="5170714"/>
          <a:ext cx="2351314" cy="35160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モニターツアー実施</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□旅行商品造成</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rPr>
            <a:t>OTA</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掲載手配</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専門家招請</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各種手配</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rPr>
            <a:t>OTA</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販路開拓・販促</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10886</xdr:colOff>
      <xdr:row>15</xdr:row>
      <xdr:rowOff>283028</xdr:rowOff>
    </xdr:from>
    <xdr:to>
      <xdr:col>22</xdr:col>
      <xdr:colOff>10886</xdr:colOff>
      <xdr:row>24</xdr:row>
      <xdr:rowOff>283028</xdr:rowOff>
    </xdr:to>
    <xdr:sp macro="" textlink="">
      <xdr:nvSpPr>
        <xdr:cNvPr id="29" name="正方形/長方形 28">
          <a:extLst>
            <a:ext uri="{FF2B5EF4-FFF2-40B4-BE49-F238E27FC236}">
              <a16:creationId xmlns:a16="http://schemas.microsoft.com/office/drawing/2014/main" id="{E116666E-AD54-4289-9DDA-AE3805B3EA52}"/>
            </a:ext>
          </a:extLst>
        </xdr:cNvPr>
        <xdr:cNvSpPr/>
      </xdr:nvSpPr>
      <xdr:spPr>
        <a:xfrm>
          <a:off x="7195457" y="5170714"/>
          <a:ext cx="2351315" cy="35160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インバウンド情報発信</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□インバウンド予約決済導入</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自社ＨＰ多言語化</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販売サイト構築</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多言語リーフレット翻訳印刷</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endParaRPr kumimoji="1" lang="ja-JP" altLang="en-US" sz="14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38983</xdr:colOff>
      <xdr:row>15</xdr:row>
      <xdr:rowOff>283028</xdr:rowOff>
    </xdr:from>
    <xdr:to>
      <xdr:col>29</xdr:col>
      <xdr:colOff>38983</xdr:colOff>
      <xdr:row>24</xdr:row>
      <xdr:rowOff>283028</xdr:rowOff>
    </xdr:to>
    <xdr:sp macro="" textlink="">
      <xdr:nvSpPr>
        <xdr:cNvPr id="30" name="正方形/長方形 29">
          <a:extLst>
            <a:ext uri="{FF2B5EF4-FFF2-40B4-BE49-F238E27FC236}">
              <a16:creationId xmlns:a16="http://schemas.microsoft.com/office/drawing/2014/main" id="{0EBCB0A2-054F-4087-8320-5A62C4253DB9}"/>
            </a:ext>
          </a:extLst>
        </xdr:cNvPr>
        <xdr:cNvSpPr/>
      </xdr:nvSpPr>
      <xdr:spPr>
        <a:xfrm>
          <a:off x="9966754" y="5170714"/>
          <a:ext cx="2351315" cy="35160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4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インバウンド来場調査</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多言語アンケート構築</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アンケート集約</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a:p>
          <a:r>
            <a:rPr kumimoji="1" lang="ja-JP" altLang="en-US" sz="1400">
              <a:solidFill>
                <a:srgbClr val="FF0000"/>
              </a:solidFill>
              <a:effectLst/>
              <a:latin typeface="BIZ UDPゴシック" panose="020B0400000000000000" pitchFamily="50" charset="-128"/>
              <a:ea typeface="BIZ UDPゴシック" panose="020B0400000000000000" pitchFamily="50" charset="-128"/>
              <a:cs typeface="+mn-cs"/>
            </a:rPr>
            <a:t>調査分析報告書作成</a:t>
          </a:r>
          <a:endParaRPr kumimoji="1" lang="en-US" altLang="ja-JP" sz="140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xdr:col>
      <xdr:colOff>10886</xdr:colOff>
      <xdr:row>14</xdr:row>
      <xdr:rowOff>283028</xdr:rowOff>
    </xdr:from>
    <xdr:to>
      <xdr:col>8</xdr:col>
      <xdr:colOff>10886</xdr:colOff>
      <xdr:row>16</xdr:row>
      <xdr:rowOff>261462</xdr:rowOff>
    </xdr:to>
    <xdr:sp macro="" textlink="">
      <xdr:nvSpPr>
        <xdr:cNvPr id="31" name="正方形/長方形 30">
          <a:extLst>
            <a:ext uri="{FF2B5EF4-FFF2-40B4-BE49-F238E27FC236}">
              <a16:creationId xmlns:a16="http://schemas.microsoft.com/office/drawing/2014/main" id="{F328BC84-D320-484F-9F4E-B09FC7121CF9}"/>
            </a:ext>
          </a:extLst>
        </xdr:cNvPr>
        <xdr:cNvSpPr/>
      </xdr:nvSpPr>
      <xdr:spPr>
        <a:xfrm>
          <a:off x="1709057" y="4789714"/>
          <a:ext cx="2351315" cy="74043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0070C0"/>
              </a:solidFill>
              <a:effectLst/>
              <a:latin typeface="+mn-lt"/>
              <a:ea typeface="+mn-ea"/>
              <a:cs typeface="+mn-cs"/>
            </a:rPr>
            <a:t>（オフィス所在地：〇〇県〇〇市）</a:t>
          </a:r>
          <a:endParaRPr kumimoji="1" lang="en-US" altLang="ja-JP" sz="12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10885</xdr:colOff>
      <xdr:row>14</xdr:row>
      <xdr:rowOff>318972</xdr:rowOff>
    </xdr:from>
    <xdr:to>
      <xdr:col>15</xdr:col>
      <xdr:colOff>6756</xdr:colOff>
      <xdr:row>16</xdr:row>
      <xdr:rowOff>297825</xdr:rowOff>
    </xdr:to>
    <xdr:sp macro="" textlink="">
      <xdr:nvSpPr>
        <xdr:cNvPr id="32" name="正方形/長方形 31">
          <a:extLst>
            <a:ext uri="{FF2B5EF4-FFF2-40B4-BE49-F238E27FC236}">
              <a16:creationId xmlns:a16="http://schemas.microsoft.com/office/drawing/2014/main" id="{EAA8722F-FF1C-4F70-B383-F26D28B1BCA5}"/>
            </a:ext>
          </a:extLst>
        </xdr:cNvPr>
        <xdr:cNvSpPr/>
      </xdr:nvSpPr>
      <xdr:spPr>
        <a:xfrm>
          <a:off x="4452256" y="4825658"/>
          <a:ext cx="2347186" cy="7408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00B0F0"/>
              </a:solidFill>
              <a:effectLst/>
              <a:latin typeface="+mn-lt"/>
              <a:ea typeface="+mn-ea"/>
              <a:cs typeface="+mn-cs"/>
            </a:rPr>
            <a:t>（オフィス所在地：〇〇県〇〇市）</a:t>
          </a:r>
          <a:endParaRPr kumimoji="1" lang="en-US" altLang="ja-JP" sz="1050">
            <a:solidFill>
              <a:srgbClr val="00B0F0"/>
            </a:solidFill>
            <a:effectLst/>
            <a:latin typeface="+mn-lt"/>
            <a:ea typeface="+mn-ea"/>
            <a:cs typeface="+mn-cs"/>
          </a:endParaRPr>
        </a:p>
      </xdr:txBody>
    </xdr:sp>
    <xdr:clientData/>
  </xdr:twoCellAnchor>
  <xdr:twoCellAnchor>
    <xdr:from>
      <xdr:col>16</xdr:col>
      <xdr:colOff>10886</xdr:colOff>
      <xdr:row>14</xdr:row>
      <xdr:rowOff>301000</xdr:rowOff>
    </xdr:from>
    <xdr:to>
      <xdr:col>22</xdr:col>
      <xdr:colOff>10886</xdr:colOff>
      <xdr:row>16</xdr:row>
      <xdr:rowOff>276259</xdr:rowOff>
    </xdr:to>
    <xdr:sp macro="" textlink="">
      <xdr:nvSpPr>
        <xdr:cNvPr id="33" name="正方形/長方形 32">
          <a:extLst>
            <a:ext uri="{FF2B5EF4-FFF2-40B4-BE49-F238E27FC236}">
              <a16:creationId xmlns:a16="http://schemas.microsoft.com/office/drawing/2014/main" id="{BED39B4C-8644-4FB6-A13B-86DB5950E693}"/>
            </a:ext>
          </a:extLst>
        </xdr:cNvPr>
        <xdr:cNvSpPr/>
      </xdr:nvSpPr>
      <xdr:spPr>
        <a:xfrm>
          <a:off x="7195457" y="4807686"/>
          <a:ext cx="2351315" cy="7372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r>
            <a:rPr kumimoji="1" lang="ja-JP" altLang="ja-JP" sz="1050">
              <a:solidFill>
                <a:srgbClr val="0070C0"/>
              </a:solidFill>
              <a:effectLst/>
              <a:latin typeface="+mn-lt"/>
              <a:ea typeface="+mn-ea"/>
              <a:cs typeface="+mn-cs"/>
            </a:rPr>
            <a:t>（オフィス所在地：〇〇県〇〇市）</a:t>
          </a:r>
          <a:endParaRPr lang="ja-JP" altLang="ja-JP" sz="1050">
            <a:solidFill>
              <a:srgbClr val="0070C0"/>
            </a:solidFill>
            <a:effectLst/>
          </a:endParaRPr>
        </a:p>
      </xdr:txBody>
    </xdr:sp>
    <xdr:clientData/>
  </xdr:twoCellAnchor>
  <xdr:twoCellAnchor>
    <xdr:from>
      <xdr:col>23</xdr:col>
      <xdr:colOff>46830</xdr:colOff>
      <xdr:row>14</xdr:row>
      <xdr:rowOff>301000</xdr:rowOff>
    </xdr:from>
    <xdr:to>
      <xdr:col>29</xdr:col>
      <xdr:colOff>46830</xdr:colOff>
      <xdr:row>16</xdr:row>
      <xdr:rowOff>276259</xdr:rowOff>
    </xdr:to>
    <xdr:sp macro="" textlink="">
      <xdr:nvSpPr>
        <xdr:cNvPr id="34" name="正方形/長方形 33">
          <a:extLst>
            <a:ext uri="{FF2B5EF4-FFF2-40B4-BE49-F238E27FC236}">
              <a16:creationId xmlns:a16="http://schemas.microsoft.com/office/drawing/2014/main" id="{6A2523A3-2FDD-4578-B953-869281CDEB0B}"/>
            </a:ext>
          </a:extLst>
        </xdr:cNvPr>
        <xdr:cNvSpPr/>
      </xdr:nvSpPr>
      <xdr:spPr>
        <a:xfrm>
          <a:off x="9974601" y="4807686"/>
          <a:ext cx="2351315" cy="73725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solidFill>
                <a:schemeClr val="bg1"/>
              </a:solidFill>
              <a:latin typeface="BIZ UDPゴシック" panose="020B0400000000000000" pitchFamily="50" charset="-128"/>
              <a:ea typeface="BIZ UDPゴシック" panose="020B0400000000000000" pitchFamily="50" charset="-128"/>
            </a:rPr>
            <a:t>会社名（〇〇〇円委託）</a:t>
          </a:r>
          <a:endParaRPr kumimoji="1" lang="en-US" altLang="ja-JP" sz="14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00B0F0"/>
              </a:solidFill>
              <a:effectLst/>
              <a:latin typeface="+mn-lt"/>
              <a:ea typeface="+mn-ea"/>
              <a:cs typeface="+mn-cs"/>
            </a:rPr>
            <a:t>（オフィス所在地：〇〇県〇〇市）</a:t>
          </a:r>
          <a:endParaRPr kumimoji="1" lang="ja-JP" altLang="en-US" sz="1200">
            <a:solidFill>
              <a:srgbClr val="00B0F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762000</xdr:colOff>
      <xdr:row>173</xdr:row>
      <xdr:rowOff>1</xdr:rowOff>
    </xdr:from>
    <xdr:to>
      <xdr:col>9</xdr:col>
      <xdr:colOff>0</xdr:colOff>
      <xdr:row>179</xdr:row>
      <xdr:rowOff>1</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2630150" y="26162001"/>
          <a:ext cx="292100" cy="2628900"/>
        </a:xfrm>
        <a:prstGeom prst="leftBracket">
          <a:avLst>
            <a:gd name="adj" fmla="val 56333"/>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xdr:col>
      <xdr:colOff>0</xdr:colOff>
      <xdr:row>175</xdr:row>
      <xdr:rowOff>185057</xdr:rowOff>
    </xdr:from>
    <xdr:to>
      <xdr:col>8</xdr:col>
      <xdr:colOff>762000</xdr:colOff>
      <xdr:row>176</xdr:row>
      <xdr:rowOff>1</xdr:rowOff>
    </xdr:to>
    <xdr:cxnSp macro="">
      <xdr:nvCxnSpPr>
        <xdr:cNvPr id="3" name="カギ線コネクタ 6">
          <a:extLst>
            <a:ext uri="{FF2B5EF4-FFF2-40B4-BE49-F238E27FC236}">
              <a16:creationId xmlns:a16="http://schemas.microsoft.com/office/drawing/2014/main" id="{00000000-0008-0000-0200-000003000000}"/>
            </a:ext>
          </a:extLst>
        </xdr:cNvPr>
        <xdr:cNvCxnSpPr>
          <a:stCxn id="2" idx="1"/>
        </xdr:cNvCxnSpPr>
      </xdr:nvCxnSpPr>
      <xdr:spPr>
        <a:xfrm rot="10800000">
          <a:off x="11233150" y="27223357"/>
          <a:ext cx="1397000" cy="253094"/>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76200</xdr:colOff>
          <xdr:row>182</xdr:row>
          <xdr:rowOff>91440</xdr:rowOff>
        </xdr:from>
        <xdr:to>
          <xdr:col>23</xdr:col>
          <xdr:colOff>244365</xdr:colOff>
          <xdr:row>214</xdr:row>
          <xdr:rowOff>74320</xdr:rowOff>
        </xdr:to>
        <xdr:pic>
          <xdr:nvPicPr>
            <xdr:cNvPr id="4" name="図 3">
              <a:extLst>
                <a:ext uri="{FF2B5EF4-FFF2-40B4-BE49-F238E27FC236}">
                  <a16:creationId xmlns:a16="http://schemas.microsoft.com/office/drawing/2014/main" id="{11226404-A84E-E18C-37FB-3D01B6C66C96}"/>
                </a:ext>
              </a:extLst>
            </xdr:cNvPr>
            <xdr:cNvPicPr>
              <a:picLocks noChangeAspect="1" noChangeArrowheads="1"/>
              <a:extLst>
                <a:ext uri="{84589F7E-364E-4C9E-8A38-B11213B215E9}">
                  <a14:cameraTool cellRange="【非表示】計算・リスト!$B$32:$F$46" spid="_x0000_s8337"/>
                </a:ext>
              </a:extLst>
            </xdr:cNvPicPr>
          </xdr:nvPicPr>
          <xdr:blipFill>
            <a:blip xmlns:r="http://schemas.openxmlformats.org/officeDocument/2006/relationships" r:embed="rId1"/>
            <a:srcRect/>
            <a:stretch>
              <a:fillRect/>
            </a:stretch>
          </xdr:blipFill>
          <xdr:spPr bwMode="auto">
            <a:xfrm>
              <a:off x="76200" y="30403800"/>
              <a:ext cx="22622400" cy="591124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0</xdr:colOff>
      <xdr:row>12</xdr:row>
      <xdr:rowOff>0</xdr:rowOff>
    </xdr:from>
    <xdr:to>
      <xdr:col>44</xdr:col>
      <xdr:colOff>0</xdr:colOff>
      <xdr:row>15</xdr:row>
      <xdr:rowOff>0</xdr:rowOff>
    </xdr:to>
    <xdr:sp macro="" textlink="">
      <xdr:nvSpPr>
        <xdr:cNvPr id="2" name="正方形/長方形 1">
          <a:extLst>
            <a:ext uri="{FF2B5EF4-FFF2-40B4-BE49-F238E27FC236}">
              <a16:creationId xmlns:a16="http://schemas.microsoft.com/office/drawing/2014/main" id="{0AE925D8-C820-4336-9EC8-C9B4F7294F48}"/>
            </a:ext>
          </a:extLst>
        </xdr:cNvPr>
        <xdr:cNvSpPr/>
      </xdr:nvSpPr>
      <xdr:spPr>
        <a:xfrm>
          <a:off x="18699480" y="2674620"/>
          <a:ext cx="2667000" cy="10210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必須項目を含めて、事業進捗のスケジュールが分かるように入力してください。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適宜追加・順番の入替等行ってください。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37</xdr:row>
      <xdr:rowOff>0</xdr:rowOff>
    </xdr:from>
    <xdr:to>
      <xdr:col>10</xdr:col>
      <xdr:colOff>220980</xdr:colOff>
      <xdr:row>40</xdr:row>
      <xdr:rowOff>0</xdr:rowOff>
    </xdr:to>
    <xdr:sp macro="" textlink="">
      <xdr:nvSpPr>
        <xdr:cNvPr id="2" name="右中かっこ 1">
          <a:extLst>
            <a:ext uri="{FF2B5EF4-FFF2-40B4-BE49-F238E27FC236}">
              <a16:creationId xmlns:a16="http://schemas.microsoft.com/office/drawing/2014/main" id="{1339300B-5037-4125-8BAB-9DA916B2B187}"/>
            </a:ext>
          </a:extLst>
        </xdr:cNvPr>
        <xdr:cNvSpPr/>
      </xdr:nvSpPr>
      <xdr:spPr>
        <a:xfrm>
          <a:off x="6096000" y="9182100"/>
          <a:ext cx="220980" cy="754380"/>
        </a:xfrm>
        <a:prstGeom prst="rightBrace">
          <a:avLst>
            <a:gd name="adj1" fmla="val 15000"/>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AA40-9CEE-492B-BBF0-B08622B7DF54}">
  <sheetPr codeName="Sheet1">
    <pageSetUpPr fitToPage="1"/>
  </sheetPr>
  <dimension ref="A1:Y89"/>
  <sheetViews>
    <sheetView showGridLines="0" tabSelected="1" view="pageBreakPreview" zoomScale="60" zoomScaleNormal="60" workbookViewId="0">
      <selection activeCell="R11" sqref="R11"/>
    </sheetView>
  </sheetViews>
  <sheetFormatPr defaultColWidth="12.19921875" defaultRowHeight="12.6" outlineLevelRow="1"/>
  <cols>
    <col min="1" max="1" width="5" style="245" customWidth="1"/>
    <col min="2" max="2" width="17.59765625" style="245" customWidth="1"/>
    <col min="3" max="3" width="14.09765625" style="211" customWidth="1"/>
    <col min="4" max="4" width="14.296875" style="211" customWidth="1"/>
    <col min="5" max="6" width="13.19921875" style="212" customWidth="1"/>
    <col min="7" max="7" width="13.796875" style="212" customWidth="1"/>
    <col min="8" max="13" width="12.69921875" style="212" customWidth="1"/>
    <col min="14" max="14" width="14.19921875" style="212" bestFit="1" customWidth="1"/>
    <col min="15" max="15" width="11.69921875" style="212" customWidth="1"/>
    <col min="16" max="16" width="14.69921875" style="212" customWidth="1"/>
    <col min="17" max="17" width="5.19921875" style="212" customWidth="1"/>
    <col min="18" max="16384" width="12.19921875" style="212"/>
  </cols>
  <sheetData>
    <row r="1" spans="1:25" ht="15" customHeight="1">
      <c r="A1" s="544" t="s">
        <v>6</v>
      </c>
      <c r="B1" s="544"/>
      <c r="C1" s="544"/>
      <c r="D1" s="544"/>
      <c r="E1" s="544"/>
      <c r="F1" s="544"/>
      <c r="G1" s="544"/>
      <c r="H1" s="544"/>
      <c r="I1" s="544"/>
      <c r="J1" s="544"/>
      <c r="K1" s="544"/>
      <c r="L1" s="544"/>
      <c r="M1" s="544"/>
      <c r="N1" s="544"/>
      <c r="O1" s="544"/>
      <c r="P1" s="544"/>
      <c r="R1" s="251"/>
      <c r="S1" s="251"/>
      <c r="T1" s="251"/>
      <c r="U1" s="251"/>
      <c r="V1" s="251"/>
      <c r="W1" s="251"/>
      <c r="X1" s="251"/>
      <c r="Y1" s="251"/>
    </row>
    <row r="2" spans="1:25" ht="15" customHeight="1">
      <c r="A2" s="546"/>
      <c r="B2" s="546"/>
      <c r="C2" s="546"/>
      <c r="D2" s="546"/>
      <c r="E2" s="546"/>
      <c r="F2" s="546"/>
      <c r="G2" s="546"/>
      <c r="H2" s="546"/>
      <c r="I2" s="546"/>
      <c r="J2" s="546"/>
      <c r="K2" s="546"/>
      <c r="L2" s="546"/>
      <c r="M2" s="546"/>
      <c r="N2" s="546"/>
      <c r="O2" s="546"/>
      <c r="P2" s="546"/>
      <c r="R2" s="251"/>
      <c r="S2" s="251"/>
      <c r="T2" s="251"/>
      <c r="U2" s="251"/>
      <c r="V2" s="251"/>
      <c r="W2" s="251"/>
      <c r="X2" s="251"/>
      <c r="Y2" s="251"/>
    </row>
    <row r="3" spans="1:25" ht="18" customHeight="1">
      <c r="A3" s="344" t="s">
        <v>277</v>
      </c>
      <c r="B3" s="344"/>
      <c r="C3" s="344"/>
      <c r="D3" s="344"/>
      <c r="E3" s="344"/>
      <c r="F3" s="344"/>
      <c r="G3" s="344"/>
      <c r="H3" s="344"/>
      <c r="I3" s="344"/>
      <c r="J3" s="344"/>
      <c r="K3" s="344"/>
      <c r="L3" s="344"/>
      <c r="M3" s="344"/>
      <c r="N3" s="344"/>
      <c r="O3" s="344"/>
      <c r="P3" s="344"/>
      <c r="Q3" s="251"/>
      <c r="R3" s="251"/>
      <c r="S3" s="251"/>
      <c r="T3" s="251"/>
      <c r="U3" s="251"/>
      <c r="V3" s="251"/>
      <c r="W3" s="251"/>
      <c r="X3" s="251"/>
      <c r="Y3" s="251"/>
    </row>
    <row r="4" spans="1:25" ht="18" customHeight="1">
      <c r="A4" s="344"/>
      <c r="B4" s="344"/>
      <c r="C4" s="344"/>
      <c r="D4" s="344"/>
      <c r="E4" s="344"/>
      <c r="F4" s="344"/>
      <c r="G4" s="344"/>
      <c r="H4" s="344"/>
      <c r="I4" s="344"/>
      <c r="J4" s="344"/>
      <c r="K4" s="344"/>
      <c r="L4" s="344"/>
      <c r="M4" s="344"/>
      <c r="N4" s="344"/>
      <c r="O4" s="344"/>
      <c r="P4" s="344"/>
      <c r="Q4" s="251"/>
      <c r="R4" s="251"/>
      <c r="S4" s="251"/>
      <c r="T4" s="251"/>
      <c r="U4" s="251"/>
      <c r="V4" s="251"/>
      <c r="W4" s="251"/>
      <c r="X4" s="251"/>
      <c r="Y4" s="251"/>
    </row>
    <row r="5" spans="1:25" ht="18" customHeight="1" thickBot="1">
      <c r="A5" s="545"/>
      <c r="B5" s="545"/>
      <c r="C5" s="545"/>
      <c r="D5" s="545"/>
      <c r="E5" s="545"/>
      <c r="F5" s="545"/>
      <c r="G5" s="545"/>
      <c r="H5" s="545"/>
      <c r="I5" s="545"/>
      <c r="J5" s="545"/>
      <c r="K5" s="545"/>
      <c r="L5" s="545"/>
      <c r="M5" s="545"/>
      <c r="N5" s="545"/>
      <c r="O5" s="545"/>
      <c r="P5" s="545"/>
      <c r="Q5" s="251"/>
      <c r="R5" s="251"/>
      <c r="S5" s="251"/>
      <c r="T5" s="251"/>
      <c r="U5" s="251"/>
      <c r="V5" s="251"/>
      <c r="W5" s="251"/>
      <c r="X5" s="251"/>
      <c r="Y5" s="251"/>
    </row>
    <row r="6" spans="1:25" ht="31.95" customHeight="1" thickBot="1">
      <c r="A6" s="375" t="s">
        <v>279</v>
      </c>
      <c r="B6" s="380" t="s">
        <v>278</v>
      </c>
      <c r="C6" s="381"/>
      <c r="D6" s="382"/>
      <c r="E6" s="252" t="s">
        <v>280</v>
      </c>
      <c r="F6" s="388" t="s">
        <v>237</v>
      </c>
      <c r="G6" s="389"/>
      <c r="H6" s="253"/>
      <c r="I6" s="254"/>
      <c r="J6" s="254"/>
      <c r="K6" s="254"/>
      <c r="L6" s="255" t="s">
        <v>284</v>
      </c>
      <c r="M6" s="213" t="s">
        <v>232</v>
      </c>
      <c r="N6" s="214">
        <f>'【様式2】支出計画書 '!L13</f>
        <v>0</v>
      </c>
      <c r="O6" s="255" t="s">
        <v>175</v>
      </c>
      <c r="P6" s="256" t="str">
        <f>IF('【様式2】支出計画書 '!L15="最低事業費を満たしていません　　　　　　　　　　　　　　　","要件未達",'【様式2】支出計画書 '!L15)</f>
        <v>要件未達</v>
      </c>
      <c r="Q6" s="251"/>
      <c r="R6" s="251"/>
      <c r="S6" s="251"/>
      <c r="T6" s="251"/>
      <c r="U6" s="251"/>
      <c r="V6" s="251"/>
      <c r="W6" s="251"/>
      <c r="X6" s="251"/>
      <c r="Y6" s="251"/>
    </row>
    <row r="7" spans="1:25" ht="34.950000000000003" customHeight="1" thickBot="1">
      <c r="A7" s="376"/>
      <c r="B7" s="400" t="s">
        <v>281</v>
      </c>
      <c r="C7" s="401"/>
      <c r="D7" s="401"/>
      <c r="E7" s="247" t="s">
        <v>240</v>
      </c>
      <c r="F7" s="390" t="s">
        <v>314</v>
      </c>
      <c r="G7" s="391"/>
      <c r="H7" s="391"/>
      <c r="I7" s="391"/>
      <c r="J7" s="391"/>
      <c r="K7" s="391"/>
      <c r="L7" s="392"/>
      <c r="M7" s="383" t="s">
        <v>174</v>
      </c>
      <c r="N7" s="462" t="s">
        <v>255</v>
      </c>
      <c r="O7" s="463"/>
      <c r="P7" s="464"/>
      <c r="Q7" s="251"/>
      <c r="R7" s="251"/>
      <c r="S7" s="251"/>
      <c r="T7" s="251"/>
      <c r="U7" s="251"/>
      <c r="V7" s="251"/>
      <c r="W7" s="251"/>
      <c r="X7" s="251"/>
      <c r="Y7" s="251"/>
    </row>
    <row r="8" spans="1:25" ht="34.950000000000003" customHeight="1" thickBot="1">
      <c r="A8" s="376"/>
      <c r="B8" s="443" t="s">
        <v>282</v>
      </c>
      <c r="C8" s="444"/>
      <c r="D8" s="444"/>
      <c r="E8" s="247" t="s">
        <v>240</v>
      </c>
      <c r="F8" s="393"/>
      <c r="G8" s="391"/>
      <c r="H8" s="391"/>
      <c r="I8" s="391"/>
      <c r="J8" s="391"/>
      <c r="K8" s="391"/>
      <c r="L8" s="392"/>
      <c r="M8" s="384"/>
      <c r="N8" s="465"/>
      <c r="O8" s="466"/>
      <c r="P8" s="467"/>
      <c r="Q8" s="251"/>
    </row>
    <row r="9" spans="1:25" ht="34.950000000000003" customHeight="1" thickBot="1">
      <c r="A9" s="377"/>
      <c r="B9" s="445" t="s">
        <v>283</v>
      </c>
      <c r="C9" s="446"/>
      <c r="D9" s="446"/>
      <c r="E9" s="247" t="s">
        <v>240</v>
      </c>
      <c r="F9" s="394"/>
      <c r="G9" s="395"/>
      <c r="H9" s="395"/>
      <c r="I9" s="395"/>
      <c r="J9" s="395"/>
      <c r="K9" s="395"/>
      <c r="L9" s="396"/>
      <c r="M9" s="385"/>
      <c r="N9" s="468"/>
      <c r="O9" s="469"/>
      <c r="P9" s="470"/>
      <c r="Q9" s="251"/>
    </row>
    <row r="10" spans="1:25" ht="40.200000000000003" customHeight="1">
      <c r="A10" s="215"/>
      <c r="B10" s="397" t="s">
        <v>346</v>
      </c>
      <c r="C10" s="398"/>
      <c r="D10" s="399"/>
      <c r="E10" s="438"/>
      <c r="F10" s="439"/>
      <c r="G10" s="439"/>
      <c r="H10" s="439"/>
      <c r="I10" s="439"/>
      <c r="J10" s="439"/>
      <c r="K10" s="439"/>
      <c r="L10" s="439"/>
      <c r="M10" s="439"/>
      <c r="N10" s="439"/>
      <c r="O10" s="439"/>
      <c r="P10" s="440"/>
      <c r="Q10" s="241"/>
    </row>
    <row r="11" spans="1:25" ht="40.200000000000003" customHeight="1" thickBot="1">
      <c r="A11" s="216"/>
      <c r="B11" s="356" t="s">
        <v>345</v>
      </c>
      <c r="C11" s="357"/>
      <c r="D11" s="358"/>
      <c r="E11" s="359"/>
      <c r="F11" s="360"/>
      <c r="G11" s="360"/>
      <c r="H11" s="360"/>
      <c r="I11" s="360"/>
      <c r="J11" s="360"/>
      <c r="K11" s="360"/>
      <c r="L11" s="360"/>
      <c r="M11" s="360"/>
      <c r="N11" s="360"/>
      <c r="O11" s="360"/>
      <c r="P11" s="361"/>
    </row>
    <row r="12" spans="1:25" ht="41.7" customHeight="1">
      <c r="A12" s="471" t="s">
        <v>7</v>
      </c>
      <c r="B12" s="362" t="s">
        <v>8</v>
      </c>
      <c r="C12" s="367" t="s">
        <v>347</v>
      </c>
      <c r="D12" s="368"/>
      <c r="E12" s="351" t="s">
        <v>233</v>
      </c>
      <c r="F12" s="352"/>
      <c r="G12" s="349"/>
      <c r="H12" s="350"/>
      <c r="I12" s="257" t="s">
        <v>91</v>
      </c>
      <c r="J12" s="353"/>
      <c r="K12" s="354"/>
      <c r="L12" s="354"/>
      <c r="M12" s="354"/>
      <c r="N12" s="354"/>
      <c r="O12" s="354"/>
      <c r="P12" s="355"/>
    </row>
    <row r="13" spans="1:25" ht="69" customHeight="1">
      <c r="A13" s="472"/>
      <c r="B13" s="363"/>
      <c r="C13" s="547" t="s">
        <v>9</v>
      </c>
      <c r="D13" s="317"/>
      <c r="E13" s="369"/>
      <c r="F13" s="370"/>
      <c r="G13" s="371"/>
      <c r="H13" s="371"/>
      <c r="I13" s="371"/>
      <c r="J13" s="371"/>
      <c r="K13" s="371"/>
      <c r="L13" s="371"/>
      <c r="M13" s="371"/>
      <c r="N13" s="371"/>
      <c r="O13" s="371"/>
      <c r="P13" s="372"/>
      <c r="Q13" s="402"/>
      <c r="R13" s="403"/>
      <c r="S13" s="403"/>
      <c r="T13" s="403"/>
      <c r="U13" s="403"/>
      <c r="V13" s="403"/>
    </row>
    <row r="14" spans="1:25" ht="27.6" customHeight="1">
      <c r="A14" s="472"/>
      <c r="B14" s="442" t="s">
        <v>10</v>
      </c>
      <c r="C14" s="423" t="s">
        <v>348</v>
      </c>
      <c r="D14" s="424"/>
      <c r="E14" s="425"/>
      <c r="F14" s="342"/>
      <c r="G14" s="342"/>
      <c r="H14" s="342"/>
      <c r="I14" s="342"/>
      <c r="J14" s="342"/>
      <c r="K14" s="342"/>
      <c r="L14" s="342"/>
      <c r="M14" s="342"/>
      <c r="N14" s="342"/>
      <c r="O14" s="342"/>
      <c r="P14" s="426"/>
    </row>
    <row r="15" spans="1:25" ht="27.6" customHeight="1">
      <c r="A15" s="472"/>
      <c r="B15" s="442"/>
      <c r="C15" s="423" t="s">
        <v>293</v>
      </c>
      <c r="D15" s="548"/>
      <c r="E15" s="549"/>
      <c r="F15" s="550"/>
      <c r="G15" s="550"/>
      <c r="H15" s="550"/>
      <c r="I15" s="551"/>
      <c r="J15" s="258"/>
      <c r="K15" s="258"/>
      <c r="L15" s="258"/>
      <c r="M15" s="258"/>
      <c r="N15" s="258"/>
      <c r="O15" s="258"/>
      <c r="P15" s="259"/>
    </row>
    <row r="16" spans="1:25" ht="20.25" customHeight="1">
      <c r="A16" s="472"/>
      <c r="B16" s="442"/>
      <c r="C16" s="436" t="s">
        <v>11</v>
      </c>
      <c r="D16" s="217" t="s">
        <v>12</v>
      </c>
      <c r="E16" s="430"/>
      <c r="F16" s="431"/>
      <c r="G16" s="431"/>
      <c r="H16" s="431"/>
      <c r="I16" s="431"/>
      <c r="J16" s="431"/>
      <c r="K16" s="431"/>
      <c r="L16" s="431"/>
      <c r="M16" s="431"/>
      <c r="N16" s="431"/>
      <c r="O16" s="431"/>
      <c r="P16" s="432"/>
    </row>
    <row r="17" spans="1:16" ht="20.25" customHeight="1">
      <c r="A17" s="472"/>
      <c r="B17" s="442"/>
      <c r="C17" s="437"/>
      <c r="D17" s="218" t="s">
        <v>13</v>
      </c>
      <c r="E17" s="433"/>
      <c r="F17" s="434"/>
      <c r="G17" s="434"/>
      <c r="H17" s="434"/>
      <c r="I17" s="434"/>
      <c r="J17" s="434"/>
      <c r="K17" s="434"/>
      <c r="L17" s="434"/>
      <c r="M17" s="434"/>
      <c r="N17" s="434"/>
      <c r="O17" s="434"/>
      <c r="P17" s="435"/>
    </row>
    <row r="18" spans="1:16" ht="20.25" customHeight="1">
      <c r="A18" s="472"/>
      <c r="B18" s="442"/>
      <c r="C18" s="406" t="s">
        <v>14</v>
      </c>
      <c r="D18" s="217" t="s">
        <v>15</v>
      </c>
      <c r="E18" s="364"/>
      <c r="F18" s="365"/>
      <c r="G18" s="365"/>
      <c r="H18" s="365"/>
      <c r="I18" s="365"/>
      <c r="J18" s="365"/>
      <c r="K18" s="365"/>
      <c r="L18" s="365"/>
      <c r="M18" s="365"/>
      <c r="N18" s="365"/>
      <c r="O18" s="365"/>
      <c r="P18" s="366"/>
    </row>
    <row r="19" spans="1:16" ht="20.25" customHeight="1">
      <c r="A19" s="472"/>
      <c r="B19" s="442"/>
      <c r="C19" s="407"/>
      <c r="D19" s="73" t="s">
        <v>296</v>
      </c>
      <c r="E19" s="373"/>
      <c r="F19" s="374"/>
      <c r="G19" s="427"/>
      <c r="H19" s="428"/>
      <c r="I19" s="428"/>
      <c r="J19" s="428"/>
      <c r="K19" s="428"/>
      <c r="L19" s="428"/>
      <c r="M19" s="428"/>
      <c r="N19" s="428"/>
      <c r="O19" s="428"/>
      <c r="P19" s="429"/>
    </row>
    <row r="20" spans="1:16" ht="20.25" customHeight="1">
      <c r="A20" s="472"/>
      <c r="B20" s="442"/>
      <c r="C20" s="332" t="s">
        <v>285</v>
      </c>
      <c r="D20" s="441"/>
      <c r="E20" s="552"/>
      <c r="F20" s="553"/>
      <c r="G20" s="554" t="s">
        <v>297</v>
      </c>
      <c r="H20" s="555"/>
      <c r="I20" s="460"/>
      <c r="J20" s="342"/>
      <c r="K20" s="342"/>
      <c r="L20" s="342"/>
      <c r="M20" s="342"/>
      <c r="N20" s="342"/>
      <c r="O20" s="342"/>
      <c r="P20" s="426"/>
    </row>
    <row r="21" spans="1:16" ht="20.25" customHeight="1">
      <c r="A21" s="472"/>
      <c r="B21" s="442"/>
      <c r="C21" s="408" t="s">
        <v>16</v>
      </c>
      <c r="D21" s="217" t="s">
        <v>17</v>
      </c>
      <c r="E21" s="409"/>
      <c r="F21" s="410"/>
      <c r="G21" s="410"/>
      <c r="H21" s="410"/>
      <c r="I21" s="410"/>
      <c r="J21" s="410"/>
      <c r="K21" s="410"/>
      <c r="L21" s="410"/>
      <c r="M21" s="410"/>
      <c r="N21" s="410"/>
      <c r="O21" s="410"/>
      <c r="P21" s="411"/>
    </row>
    <row r="22" spans="1:16" ht="20.25" customHeight="1">
      <c r="A22" s="472"/>
      <c r="B22" s="442"/>
      <c r="C22" s="362"/>
      <c r="D22" s="71" t="s">
        <v>18</v>
      </c>
      <c r="E22" s="412"/>
      <c r="F22" s="413"/>
      <c r="G22" s="413"/>
      <c r="H22" s="413"/>
      <c r="I22" s="413"/>
      <c r="J22" s="413"/>
      <c r="K22" s="413"/>
      <c r="L22" s="413"/>
      <c r="M22" s="413"/>
      <c r="N22" s="413"/>
      <c r="O22" s="413"/>
      <c r="P22" s="414"/>
    </row>
    <row r="23" spans="1:16" ht="20.25" customHeight="1">
      <c r="A23" s="472"/>
      <c r="B23" s="442"/>
      <c r="C23" s="362"/>
      <c r="D23" s="71" t="s">
        <v>19</v>
      </c>
      <c r="E23" s="415"/>
      <c r="F23" s="416"/>
      <c r="G23" s="416"/>
      <c r="H23" s="416"/>
      <c r="I23" s="416"/>
      <c r="J23" s="416"/>
      <c r="K23" s="416"/>
      <c r="L23" s="416"/>
      <c r="M23" s="416"/>
      <c r="N23" s="416"/>
      <c r="O23" s="416"/>
      <c r="P23" s="417"/>
    </row>
    <row r="24" spans="1:16" ht="20.25" customHeight="1">
      <c r="A24" s="472"/>
      <c r="B24" s="442"/>
      <c r="C24" s="363"/>
      <c r="D24" s="218" t="s">
        <v>13</v>
      </c>
      <c r="E24" s="418"/>
      <c r="F24" s="419"/>
      <c r="G24" s="419"/>
      <c r="H24" s="419"/>
      <c r="I24" s="419"/>
      <c r="J24" s="419"/>
      <c r="K24" s="419"/>
      <c r="L24" s="419"/>
      <c r="M24" s="419"/>
      <c r="N24" s="419"/>
      <c r="O24" s="419"/>
      <c r="P24" s="420"/>
    </row>
    <row r="25" spans="1:16" ht="25.2" customHeight="1">
      <c r="A25" s="472"/>
      <c r="B25" s="295" t="s">
        <v>371</v>
      </c>
      <c r="C25" s="296"/>
      <c r="D25" s="68" t="s">
        <v>20</v>
      </c>
      <c r="E25" s="244" t="s">
        <v>293</v>
      </c>
      <c r="F25" s="332" t="s">
        <v>298</v>
      </c>
      <c r="G25" s="327"/>
      <c r="H25" s="501" t="s">
        <v>286</v>
      </c>
      <c r="I25" s="560"/>
      <c r="J25" s="332" t="s">
        <v>21</v>
      </c>
      <c r="K25" s="327"/>
      <c r="L25" s="332" t="s">
        <v>22</v>
      </c>
      <c r="M25" s="327"/>
      <c r="N25" s="332" t="s">
        <v>23</v>
      </c>
      <c r="O25" s="327"/>
      <c r="P25" s="73" t="s">
        <v>329</v>
      </c>
    </row>
    <row r="26" spans="1:16" ht="34.950000000000003" customHeight="1">
      <c r="A26" s="472"/>
      <c r="B26" s="297"/>
      <c r="C26" s="298"/>
      <c r="D26" s="69" t="s">
        <v>24</v>
      </c>
      <c r="E26" s="219"/>
      <c r="F26" s="556"/>
      <c r="G26" s="557"/>
      <c r="H26" s="220"/>
      <c r="I26" s="221"/>
      <c r="J26" s="558"/>
      <c r="K26" s="559"/>
      <c r="L26" s="421"/>
      <c r="M26" s="422"/>
      <c r="N26" s="345"/>
      <c r="O26" s="346"/>
      <c r="P26" s="222" t="s">
        <v>377</v>
      </c>
    </row>
    <row r="27" spans="1:16" ht="34.950000000000003" customHeight="1">
      <c r="A27" s="472"/>
      <c r="B27" s="293" t="s">
        <v>372</v>
      </c>
      <c r="C27" s="294"/>
      <c r="D27" s="70" t="s">
        <v>25</v>
      </c>
      <c r="E27" s="223"/>
      <c r="F27" s="542"/>
      <c r="G27" s="543"/>
      <c r="H27" s="224"/>
      <c r="I27" s="225"/>
      <c r="J27" s="540"/>
      <c r="K27" s="541"/>
      <c r="L27" s="404"/>
      <c r="M27" s="405"/>
      <c r="N27" s="347"/>
      <c r="O27" s="348"/>
      <c r="P27" s="226" t="s">
        <v>377</v>
      </c>
    </row>
    <row r="28" spans="1:16" ht="34.950000000000003" customHeight="1">
      <c r="A28" s="472"/>
      <c r="B28" s="293"/>
      <c r="C28" s="294"/>
      <c r="D28" s="71" t="s">
        <v>26</v>
      </c>
      <c r="E28" s="223"/>
      <c r="F28" s="542"/>
      <c r="G28" s="543"/>
      <c r="H28" s="224"/>
      <c r="I28" s="225"/>
      <c r="J28" s="540"/>
      <c r="K28" s="541"/>
      <c r="L28" s="404"/>
      <c r="M28" s="405"/>
      <c r="N28" s="347"/>
      <c r="O28" s="348"/>
      <c r="P28" s="226" t="s">
        <v>377</v>
      </c>
    </row>
    <row r="29" spans="1:16" ht="34.950000000000003" customHeight="1">
      <c r="A29" s="472"/>
      <c r="B29" s="293"/>
      <c r="C29" s="294"/>
      <c r="D29" s="71" t="s">
        <v>27</v>
      </c>
      <c r="E29" s="223"/>
      <c r="F29" s="542"/>
      <c r="G29" s="543"/>
      <c r="H29" s="224"/>
      <c r="I29" s="225"/>
      <c r="J29" s="540"/>
      <c r="K29" s="541"/>
      <c r="L29" s="404"/>
      <c r="M29" s="405"/>
      <c r="N29" s="347"/>
      <c r="O29" s="348"/>
      <c r="P29" s="226" t="s">
        <v>377</v>
      </c>
    </row>
    <row r="30" spans="1:16" ht="34.950000000000003" customHeight="1" thickBot="1">
      <c r="A30" s="472"/>
      <c r="B30" s="293"/>
      <c r="C30" s="294"/>
      <c r="D30" s="72" t="s">
        <v>28</v>
      </c>
      <c r="E30" s="223"/>
      <c r="F30" s="542"/>
      <c r="G30" s="543"/>
      <c r="H30" s="224"/>
      <c r="I30" s="225"/>
      <c r="J30" s="540"/>
      <c r="K30" s="541"/>
      <c r="L30" s="404"/>
      <c r="M30" s="405"/>
      <c r="N30" s="347"/>
      <c r="O30" s="348"/>
      <c r="P30" s="226" t="s">
        <v>377</v>
      </c>
    </row>
    <row r="31" spans="1:16" ht="34.950000000000003" hidden="1" customHeight="1" outlineLevel="1">
      <c r="A31" s="472"/>
      <c r="B31" s="236"/>
      <c r="C31" s="237"/>
      <c r="D31" s="71" t="s">
        <v>162</v>
      </c>
      <c r="E31" s="223"/>
      <c r="F31" s="542"/>
      <c r="G31" s="543"/>
      <c r="H31" s="224"/>
      <c r="I31" s="225"/>
      <c r="J31" s="540"/>
      <c r="K31" s="541"/>
      <c r="L31" s="404"/>
      <c r="M31" s="405"/>
      <c r="N31" s="347"/>
      <c r="O31" s="348"/>
      <c r="P31" s="226" t="s">
        <v>377</v>
      </c>
    </row>
    <row r="32" spans="1:16" ht="34.950000000000003" hidden="1" customHeight="1" outlineLevel="1">
      <c r="A32" s="472"/>
      <c r="B32" s="236"/>
      <c r="C32" s="237"/>
      <c r="D32" s="72" t="s">
        <v>163</v>
      </c>
      <c r="E32" s="223"/>
      <c r="F32" s="542"/>
      <c r="G32" s="543"/>
      <c r="H32" s="224"/>
      <c r="I32" s="225"/>
      <c r="J32" s="540"/>
      <c r="K32" s="541"/>
      <c r="L32" s="404"/>
      <c r="M32" s="405"/>
      <c r="N32" s="347"/>
      <c r="O32" s="348"/>
      <c r="P32" s="226" t="s">
        <v>377</v>
      </c>
    </row>
    <row r="33" spans="1:16" ht="34.950000000000003" hidden="1" customHeight="1" outlineLevel="1">
      <c r="A33" s="472"/>
      <c r="B33" s="236"/>
      <c r="C33" s="237"/>
      <c r="D33" s="71" t="s">
        <v>164</v>
      </c>
      <c r="E33" s="223"/>
      <c r="F33" s="542"/>
      <c r="G33" s="543"/>
      <c r="H33" s="224"/>
      <c r="I33" s="225"/>
      <c r="J33" s="540"/>
      <c r="K33" s="541"/>
      <c r="L33" s="404"/>
      <c r="M33" s="405"/>
      <c r="N33" s="347"/>
      <c r="O33" s="348"/>
      <c r="P33" s="226" t="s">
        <v>377</v>
      </c>
    </row>
    <row r="34" spans="1:16" ht="34.950000000000003" hidden="1" customHeight="1" outlineLevel="1">
      <c r="A34" s="472"/>
      <c r="B34" s="236"/>
      <c r="C34" s="237"/>
      <c r="D34" s="72" t="s">
        <v>165</v>
      </c>
      <c r="E34" s="223"/>
      <c r="F34" s="542"/>
      <c r="G34" s="543"/>
      <c r="H34" s="224"/>
      <c r="I34" s="225"/>
      <c r="J34" s="540"/>
      <c r="K34" s="541"/>
      <c r="L34" s="404"/>
      <c r="M34" s="405"/>
      <c r="N34" s="347"/>
      <c r="O34" s="348"/>
      <c r="P34" s="226" t="s">
        <v>377</v>
      </c>
    </row>
    <row r="35" spans="1:16" ht="34.950000000000003" hidden="1" customHeight="1" outlineLevel="1">
      <c r="A35" s="472"/>
      <c r="B35" s="236"/>
      <c r="C35" s="237"/>
      <c r="D35" s="71" t="s">
        <v>166</v>
      </c>
      <c r="E35" s="223"/>
      <c r="F35" s="542"/>
      <c r="G35" s="543"/>
      <c r="H35" s="224"/>
      <c r="I35" s="225"/>
      <c r="J35" s="540"/>
      <c r="K35" s="541"/>
      <c r="L35" s="404"/>
      <c r="M35" s="405"/>
      <c r="N35" s="347"/>
      <c r="O35" s="348"/>
      <c r="P35" s="226" t="s">
        <v>377</v>
      </c>
    </row>
    <row r="36" spans="1:16" ht="34.950000000000003" hidden="1" customHeight="1" outlineLevel="1">
      <c r="A36" s="472"/>
      <c r="B36" s="236"/>
      <c r="C36" s="237"/>
      <c r="D36" s="72" t="s">
        <v>167</v>
      </c>
      <c r="E36" s="223"/>
      <c r="F36" s="542"/>
      <c r="G36" s="543"/>
      <c r="H36" s="224"/>
      <c r="I36" s="225"/>
      <c r="J36" s="540"/>
      <c r="K36" s="541"/>
      <c r="L36" s="404"/>
      <c r="M36" s="405"/>
      <c r="N36" s="347"/>
      <c r="O36" s="348"/>
      <c r="P36" s="226" t="s">
        <v>377</v>
      </c>
    </row>
    <row r="37" spans="1:16" ht="34.950000000000003" hidden="1" customHeight="1" outlineLevel="1">
      <c r="A37" s="472"/>
      <c r="B37" s="236"/>
      <c r="C37" s="237"/>
      <c r="D37" s="71" t="s">
        <v>168</v>
      </c>
      <c r="E37" s="223"/>
      <c r="F37" s="542"/>
      <c r="G37" s="543"/>
      <c r="H37" s="224"/>
      <c r="I37" s="225"/>
      <c r="J37" s="540"/>
      <c r="K37" s="541"/>
      <c r="L37" s="404"/>
      <c r="M37" s="405"/>
      <c r="N37" s="347"/>
      <c r="O37" s="348"/>
      <c r="P37" s="226" t="s">
        <v>377</v>
      </c>
    </row>
    <row r="38" spans="1:16" ht="34.950000000000003" hidden="1" customHeight="1" outlineLevel="1">
      <c r="A38" s="472"/>
      <c r="B38" s="236"/>
      <c r="C38" s="237"/>
      <c r="D38" s="72" t="s">
        <v>169</v>
      </c>
      <c r="E38" s="223"/>
      <c r="F38" s="542"/>
      <c r="G38" s="543"/>
      <c r="H38" s="224"/>
      <c r="I38" s="225"/>
      <c r="J38" s="540"/>
      <c r="K38" s="541"/>
      <c r="L38" s="404"/>
      <c r="M38" s="405"/>
      <c r="N38" s="347"/>
      <c r="O38" s="348"/>
      <c r="P38" s="226" t="s">
        <v>377</v>
      </c>
    </row>
    <row r="39" spans="1:16" ht="34.950000000000003" hidden="1" customHeight="1" outlineLevel="1">
      <c r="A39" s="472"/>
      <c r="B39" s="236"/>
      <c r="C39" s="237"/>
      <c r="D39" s="71" t="s">
        <v>170</v>
      </c>
      <c r="E39" s="223"/>
      <c r="F39" s="542"/>
      <c r="G39" s="543"/>
      <c r="H39" s="224"/>
      <c r="I39" s="225"/>
      <c r="J39" s="540"/>
      <c r="K39" s="541"/>
      <c r="L39" s="404"/>
      <c r="M39" s="405"/>
      <c r="N39" s="347"/>
      <c r="O39" s="348"/>
      <c r="P39" s="226" t="s">
        <v>377</v>
      </c>
    </row>
    <row r="40" spans="1:16" ht="34.950000000000003" hidden="1" customHeight="1" outlineLevel="1" thickBot="1">
      <c r="A40" s="472"/>
      <c r="B40" s="238"/>
      <c r="C40" s="239"/>
      <c r="D40" s="72" t="s">
        <v>171</v>
      </c>
      <c r="E40" s="227"/>
      <c r="F40" s="538"/>
      <c r="G40" s="539"/>
      <c r="H40" s="224"/>
      <c r="I40" s="225"/>
      <c r="J40" s="536"/>
      <c r="K40" s="537"/>
      <c r="L40" s="386"/>
      <c r="M40" s="387"/>
      <c r="N40" s="534"/>
      <c r="O40" s="535"/>
      <c r="P40" s="233" t="s">
        <v>377</v>
      </c>
    </row>
    <row r="41" spans="1:16" ht="22.95" customHeight="1" collapsed="1">
      <c r="A41" s="473" t="s">
        <v>146</v>
      </c>
      <c r="B41" s="506" t="s">
        <v>322</v>
      </c>
      <c r="C41" s="476" t="s">
        <v>315</v>
      </c>
      <c r="D41" s="477"/>
      <c r="E41" s="173" t="s">
        <v>240</v>
      </c>
      <c r="F41" s="452" t="s">
        <v>323</v>
      </c>
      <c r="G41" s="452"/>
      <c r="H41" s="452"/>
      <c r="I41" s="452"/>
      <c r="J41" s="453"/>
      <c r="K41" s="397" t="s">
        <v>234</v>
      </c>
      <c r="L41" s="511"/>
      <c r="M41" s="508"/>
      <c r="N41" s="509"/>
      <c r="O41" s="509"/>
      <c r="P41" s="510"/>
    </row>
    <row r="42" spans="1:16" ht="27" customHeight="1">
      <c r="A42" s="474"/>
      <c r="B42" s="362"/>
      <c r="C42" s="455"/>
      <c r="D42" s="456"/>
      <c r="E42" s="174" t="s">
        <v>240</v>
      </c>
      <c r="F42" s="444" t="s">
        <v>324</v>
      </c>
      <c r="G42" s="444"/>
      <c r="H42" s="444"/>
      <c r="I42" s="444"/>
      <c r="J42" s="491"/>
      <c r="K42" s="332" t="s">
        <v>235</v>
      </c>
      <c r="L42" s="327"/>
      <c r="M42" s="457"/>
      <c r="N42" s="458"/>
      <c r="O42" s="458"/>
      <c r="P42" s="459"/>
    </row>
    <row r="43" spans="1:16" ht="22.95" customHeight="1">
      <c r="A43" s="474"/>
      <c r="B43" s="362"/>
      <c r="C43" s="455"/>
      <c r="D43" s="456"/>
      <c r="E43" s="174" t="s">
        <v>240</v>
      </c>
      <c r="F43" s="444" t="s">
        <v>325</v>
      </c>
      <c r="G43" s="444"/>
      <c r="H43" s="444"/>
      <c r="I43" s="444"/>
      <c r="J43" s="491"/>
      <c r="K43" s="332" t="s">
        <v>235</v>
      </c>
      <c r="L43" s="327"/>
      <c r="M43" s="457"/>
      <c r="N43" s="458"/>
      <c r="O43" s="458"/>
      <c r="P43" s="459"/>
    </row>
    <row r="44" spans="1:16" ht="22.95" customHeight="1">
      <c r="A44" s="474"/>
      <c r="B44" s="362"/>
      <c r="C44" s="455"/>
      <c r="D44" s="456"/>
      <c r="E44" s="496" t="s">
        <v>240</v>
      </c>
      <c r="F44" s="484" t="s">
        <v>331</v>
      </c>
      <c r="G44" s="485"/>
      <c r="H44" s="485"/>
      <c r="I44" s="485"/>
      <c r="J44" s="486"/>
      <c r="K44" s="332" t="s">
        <v>45</v>
      </c>
      <c r="L44" s="327"/>
      <c r="M44" s="457"/>
      <c r="N44" s="458"/>
      <c r="O44" s="458"/>
      <c r="P44" s="459"/>
    </row>
    <row r="45" spans="1:16" ht="22.95" customHeight="1">
      <c r="A45" s="474"/>
      <c r="B45" s="362"/>
      <c r="C45" s="407"/>
      <c r="D45" s="307"/>
      <c r="E45" s="497"/>
      <c r="F45" s="400"/>
      <c r="G45" s="401"/>
      <c r="H45" s="401"/>
      <c r="I45" s="401"/>
      <c r="J45" s="487"/>
      <c r="K45" s="332" t="s">
        <v>236</v>
      </c>
      <c r="L45" s="327"/>
      <c r="M45" s="457"/>
      <c r="N45" s="458"/>
      <c r="O45" s="458"/>
      <c r="P45" s="459"/>
    </row>
    <row r="46" spans="1:16" ht="100.2" customHeight="1">
      <c r="A46" s="474"/>
      <c r="B46" s="362"/>
      <c r="C46" s="332" t="s">
        <v>368</v>
      </c>
      <c r="D46" s="441"/>
      <c r="E46" s="498"/>
      <c r="F46" s="499"/>
      <c r="G46" s="499"/>
      <c r="H46" s="499"/>
      <c r="I46" s="499"/>
      <c r="J46" s="499"/>
      <c r="K46" s="499"/>
      <c r="L46" s="499"/>
      <c r="M46" s="499"/>
      <c r="N46" s="499"/>
      <c r="O46" s="499"/>
      <c r="P46" s="500"/>
    </row>
    <row r="47" spans="1:16" ht="70.5" customHeight="1" thickBot="1">
      <c r="A47" s="475"/>
      <c r="B47" s="311" t="s">
        <v>292</v>
      </c>
      <c r="C47" s="356"/>
      <c r="D47" s="312"/>
      <c r="E47" s="498"/>
      <c r="F47" s="499"/>
      <c r="G47" s="499"/>
      <c r="H47" s="499"/>
      <c r="I47" s="499"/>
      <c r="J47" s="499"/>
      <c r="K47" s="499"/>
      <c r="L47" s="499"/>
      <c r="M47" s="499"/>
      <c r="N47" s="499"/>
      <c r="O47" s="499"/>
      <c r="P47" s="500"/>
    </row>
    <row r="48" spans="1:16" ht="84.75" customHeight="1">
      <c r="A48" s="448" t="s">
        <v>147</v>
      </c>
      <c r="B48" s="397" t="s">
        <v>332</v>
      </c>
      <c r="C48" s="398"/>
      <c r="D48" s="399"/>
      <c r="E48" s="321"/>
      <c r="F48" s="322"/>
      <c r="G48" s="322"/>
      <c r="H48" s="322"/>
      <c r="I48" s="322"/>
      <c r="J48" s="322"/>
      <c r="K48" s="322"/>
      <c r="L48" s="322"/>
      <c r="M48" s="322"/>
      <c r="N48" s="322"/>
      <c r="O48" s="322"/>
      <c r="P48" s="323"/>
    </row>
    <row r="49" spans="1:16" ht="72" customHeight="1">
      <c r="A49" s="449"/>
      <c r="B49" s="332" t="s">
        <v>335</v>
      </c>
      <c r="C49" s="447"/>
      <c r="D49" s="441"/>
      <c r="E49" s="324"/>
      <c r="F49" s="325"/>
      <c r="G49" s="325"/>
      <c r="H49" s="325"/>
      <c r="I49" s="325"/>
      <c r="J49" s="325"/>
      <c r="K49" s="325"/>
      <c r="L49" s="325"/>
      <c r="M49" s="325"/>
      <c r="N49" s="325"/>
      <c r="O49" s="325"/>
      <c r="P49" s="326"/>
    </row>
    <row r="50" spans="1:16" ht="78" customHeight="1">
      <c r="A50" s="449"/>
      <c r="B50" s="454" t="s">
        <v>32</v>
      </c>
      <c r="C50" s="406" t="s">
        <v>319</v>
      </c>
      <c r="D50" s="451"/>
      <c r="E50" s="324"/>
      <c r="F50" s="325"/>
      <c r="G50" s="325"/>
      <c r="H50" s="325"/>
      <c r="I50" s="325"/>
      <c r="J50" s="325"/>
      <c r="K50" s="325"/>
      <c r="L50" s="325"/>
      <c r="M50" s="325"/>
      <c r="N50" s="325"/>
      <c r="O50" s="325"/>
      <c r="P50" s="326"/>
    </row>
    <row r="51" spans="1:16" ht="78" customHeight="1">
      <c r="A51" s="449"/>
      <c r="B51" s="291"/>
      <c r="C51" s="332" t="s">
        <v>321</v>
      </c>
      <c r="D51" s="441"/>
      <c r="E51" s="324"/>
      <c r="F51" s="325"/>
      <c r="G51" s="325"/>
      <c r="H51" s="325"/>
      <c r="I51" s="325"/>
      <c r="J51" s="325"/>
      <c r="K51" s="325"/>
      <c r="L51" s="325"/>
      <c r="M51" s="325"/>
      <c r="N51" s="325"/>
      <c r="O51" s="325"/>
      <c r="P51" s="326"/>
    </row>
    <row r="52" spans="1:16" ht="78" customHeight="1">
      <c r="A52" s="449"/>
      <c r="B52" s="291"/>
      <c r="C52" s="332" t="s">
        <v>316</v>
      </c>
      <c r="D52" s="441"/>
      <c r="E52" s="324"/>
      <c r="F52" s="325"/>
      <c r="G52" s="325"/>
      <c r="H52" s="325"/>
      <c r="I52" s="325"/>
      <c r="J52" s="325"/>
      <c r="K52" s="325"/>
      <c r="L52" s="325"/>
      <c r="M52" s="325"/>
      <c r="N52" s="325"/>
      <c r="O52" s="325"/>
      <c r="P52" s="326"/>
    </row>
    <row r="53" spans="1:16" ht="78" customHeight="1">
      <c r="A53" s="449"/>
      <c r="B53" s="291"/>
      <c r="C53" s="332" t="s">
        <v>320</v>
      </c>
      <c r="D53" s="441"/>
      <c r="E53" s="324"/>
      <c r="F53" s="325"/>
      <c r="G53" s="325"/>
      <c r="H53" s="325"/>
      <c r="I53" s="325"/>
      <c r="J53" s="325"/>
      <c r="K53" s="325"/>
      <c r="L53" s="325"/>
      <c r="M53" s="325"/>
      <c r="N53" s="325"/>
      <c r="O53" s="325"/>
      <c r="P53" s="326"/>
    </row>
    <row r="54" spans="1:16" ht="19.95" customHeight="1">
      <c r="A54" s="449"/>
      <c r="B54" s="291"/>
      <c r="C54" s="406" t="s">
        <v>318</v>
      </c>
      <c r="D54" s="305"/>
      <c r="E54" s="507"/>
      <c r="F54" s="483"/>
      <c r="G54" s="447" t="s">
        <v>238</v>
      </c>
      <c r="H54" s="447"/>
      <c r="I54" s="447"/>
      <c r="J54" s="447"/>
      <c r="K54" s="327"/>
      <c r="L54" s="332" t="s">
        <v>239</v>
      </c>
      <c r="M54" s="447"/>
      <c r="N54" s="447"/>
      <c r="O54" s="447"/>
      <c r="P54" s="441"/>
    </row>
    <row r="55" spans="1:16" ht="78" customHeight="1">
      <c r="A55" s="449"/>
      <c r="B55" s="291"/>
      <c r="C55" s="455"/>
      <c r="D55" s="456"/>
      <c r="E55" s="338" t="s">
        <v>369</v>
      </c>
      <c r="F55" s="483"/>
      <c r="G55" s="481"/>
      <c r="H55" s="325"/>
      <c r="I55" s="325"/>
      <c r="J55" s="325"/>
      <c r="K55" s="482"/>
      <c r="L55" s="481"/>
      <c r="M55" s="325"/>
      <c r="N55" s="325"/>
      <c r="O55" s="325"/>
      <c r="P55" s="326"/>
    </row>
    <row r="56" spans="1:16" ht="78" customHeight="1">
      <c r="A56" s="449"/>
      <c r="B56" s="291"/>
      <c r="C56" s="455"/>
      <c r="D56" s="456"/>
      <c r="E56" s="338" t="s">
        <v>370</v>
      </c>
      <c r="F56" s="483"/>
      <c r="G56" s="481"/>
      <c r="H56" s="325"/>
      <c r="I56" s="325"/>
      <c r="J56" s="325"/>
      <c r="K56" s="482"/>
      <c r="L56" s="481"/>
      <c r="M56" s="325"/>
      <c r="N56" s="325"/>
      <c r="O56" s="325"/>
      <c r="P56" s="326"/>
    </row>
    <row r="57" spans="1:16" ht="78" customHeight="1">
      <c r="A57" s="449"/>
      <c r="B57" s="291"/>
      <c r="C57" s="407"/>
      <c r="D57" s="307"/>
      <c r="E57" s="338" t="s">
        <v>367</v>
      </c>
      <c r="F57" s="483"/>
      <c r="G57" s="481"/>
      <c r="H57" s="325"/>
      <c r="I57" s="325"/>
      <c r="J57" s="325"/>
      <c r="K57" s="482"/>
      <c r="L57" s="481"/>
      <c r="M57" s="325"/>
      <c r="N57" s="325"/>
      <c r="O57" s="325"/>
      <c r="P57" s="326"/>
    </row>
    <row r="58" spans="1:16" ht="23.7" customHeight="1">
      <c r="A58" s="449"/>
      <c r="B58" s="291" t="s">
        <v>327</v>
      </c>
      <c r="C58" s="406" t="s">
        <v>151</v>
      </c>
      <c r="D58" s="304"/>
      <c r="E58" s="338" t="s">
        <v>153</v>
      </c>
      <c r="F58" s="447"/>
      <c r="G58" s="447"/>
      <c r="H58" s="447"/>
      <c r="I58" s="447"/>
      <c r="J58" s="447"/>
      <c r="K58" s="447"/>
      <c r="L58" s="447"/>
      <c r="M58" s="447"/>
      <c r="N58" s="447"/>
      <c r="O58" s="447"/>
      <c r="P58" s="441"/>
    </row>
    <row r="59" spans="1:16" ht="27.45" customHeight="1">
      <c r="A59" s="449"/>
      <c r="B59" s="291"/>
      <c r="C59" s="455"/>
      <c r="D59" s="461"/>
      <c r="E59" s="329" t="s">
        <v>154</v>
      </c>
      <c r="F59" s="330"/>
      <c r="G59" s="243" t="s">
        <v>29</v>
      </c>
      <c r="H59" s="488" t="s">
        <v>155</v>
      </c>
      <c r="I59" s="489"/>
      <c r="J59" s="489"/>
      <c r="K59" s="489"/>
      <c r="L59" s="489"/>
      <c r="M59" s="489"/>
      <c r="N59" s="489"/>
      <c r="O59" s="489"/>
      <c r="P59" s="490"/>
    </row>
    <row r="60" spans="1:16" ht="37.5" customHeight="1">
      <c r="A60" s="449"/>
      <c r="B60" s="291"/>
      <c r="C60" s="455"/>
      <c r="D60" s="461"/>
      <c r="E60" s="338" t="s">
        <v>158</v>
      </c>
      <c r="F60" s="327"/>
      <c r="G60" s="67" t="s">
        <v>240</v>
      </c>
      <c r="H60" s="460"/>
      <c r="I60" s="342"/>
      <c r="J60" s="342"/>
      <c r="K60" s="342"/>
      <c r="L60" s="342"/>
      <c r="M60" s="342"/>
      <c r="N60" s="342"/>
      <c r="O60" s="342"/>
      <c r="P60" s="426"/>
    </row>
    <row r="61" spans="1:16" ht="37.5" customHeight="1">
      <c r="A61" s="449"/>
      <c r="B61" s="291"/>
      <c r="C61" s="455"/>
      <c r="D61" s="461"/>
      <c r="E61" s="338" t="s">
        <v>157</v>
      </c>
      <c r="F61" s="327"/>
      <c r="G61" s="67" t="s">
        <v>240</v>
      </c>
      <c r="H61" s="460"/>
      <c r="I61" s="342"/>
      <c r="J61" s="342"/>
      <c r="K61" s="342"/>
      <c r="L61" s="342"/>
      <c r="M61" s="342"/>
      <c r="N61" s="342"/>
      <c r="O61" s="342"/>
      <c r="P61" s="426"/>
    </row>
    <row r="62" spans="1:16" ht="37.5" customHeight="1">
      <c r="A62" s="449"/>
      <c r="B62" s="292"/>
      <c r="C62" s="407"/>
      <c r="D62" s="306"/>
      <c r="E62" s="338" t="s">
        <v>156</v>
      </c>
      <c r="F62" s="327"/>
      <c r="G62" s="67" t="s">
        <v>240</v>
      </c>
      <c r="H62" s="460"/>
      <c r="I62" s="342"/>
      <c r="J62" s="342"/>
      <c r="K62" s="342"/>
      <c r="L62" s="342"/>
      <c r="M62" s="342"/>
      <c r="N62" s="342"/>
      <c r="O62" s="342"/>
      <c r="P62" s="426"/>
    </row>
    <row r="63" spans="1:16" ht="30" customHeight="1">
      <c r="A63" s="449"/>
      <c r="B63" s="454" t="s">
        <v>144</v>
      </c>
      <c r="C63" s="304" t="s">
        <v>287</v>
      </c>
      <c r="D63" s="305"/>
      <c r="E63" s="327" t="s">
        <v>30</v>
      </c>
      <c r="F63" s="328"/>
      <c r="G63" s="328"/>
      <c r="H63" s="328"/>
      <c r="I63" s="328"/>
      <c r="J63" s="328"/>
      <c r="K63" s="332" t="s">
        <v>288</v>
      </c>
      <c r="L63" s="447"/>
      <c r="M63" s="447"/>
      <c r="N63" s="447"/>
      <c r="O63" s="447"/>
      <c r="P63" s="441"/>
    </row>
    <row r="64" spans="1:16" ht="30" customHeight="1">
      <c r="A64" s="449"/>
      <c r="B64" s="291"/>
      <c r="C64" s="306"/>
      <c r="D64" s="307"/>
      <c r="E64" s="494"/>
      <c r="F64" s="495"/>
      <c r="G64" s="495"/>
      <c r="H64" s="495"/>
      <c r="I64" s="495"/>
      <c r="J64" s="495"/>
      <c r="K64" s="478"/>
      <c r="L64" s="479"/>
      <c r="M64" s="479"/>
      <c r="N64" s="479"/>
      <c r="O64" s="479"/>
      <c r="P64" s="480"/>
    </row>
    <row r="65" spans="1:17" ht="39" customHeight="1" thickBot="1">
      <c r="A65" s="449"/>
      <c r="B65" s="291"/>
      <c r="C65" s="518" t="s">
        <v>289</v>
      </c>
      <c r="D65" s="73" t="s">
        <v>33</v>
      </c>
      <c r="E65" s="228" t="s">
        <v>290</v>
      </c>
      <c r="F65" s="228" t="s">
        <v>291</v>
      </c>
      <c r="G65" s="501" t="s">
        <v>34</v>
      </c>
      <c r="H65" s="502"/>
      <c r="I65" s="502"/>
      <c r="J65" s="502"/>
      <c r="K65" s="502"/>
      <c r="L65" s="502"/>
      <c r="M65" s="502"/>
      <c r="N65" s="502"/>
      <c r="O65" s="502"/>
      <c r="P65" s="503"/>
      <c r="Q65" s="229"/>
    </row>
    <row r="66" spans="1:17" ht="32.1" customHeight="1">
      <c r="A66" s="449"/>
      <c r="B66" s="291"/>
      <c r="C66" s="519"/>
      <c r="D66" s="74" t="s">
        <v>35</v>
      </c>
      <c r="E66" s="191" t="s">
        <v>240</v>
      </c>
      <c r="F66" s="191" t="s">
        <v>240</v>
      </c>
      <c r="G66" s="504"/>
      <c r="H66" s="504"/>
      <c r="I66" s="504"/>
      <c r="J66" s="504"/>
      <c r="K66" s="504"/>
      <c r="L66" s="504"/>
      <c r="M66" s="504"/>
      <c r="N66" s="504"/>
      <c r="O66" s="504"/>
      <c r="P66" s="505"/>
      <c r="Q66" s="230"/>
    </row>
    <row r="67" spans="1:17" ht="32.1" customHeight="1">
      <c r="A67" s="449"/>
      <c r="B67" s="291"/>
      <c r="C67" s="519"/>
      <c r="D67" s="75" t="s">
        <v>36</v>
      </c>
      <c r="E67" s="192" t="s">
        <v>240</v>
      </c>
      <c r="F67" s="192" t="s">
        <v>240</v>
      </c>
      <c r="G67" s="378"/>
      <c r="H67" s="378"/>
      <c r="I67" s="378"/>
      <c r="J67" s="378"/>
      <c r="K67" s="378"/>
      <c r="L67" s="378"/>
      <c r="M67" s="378"/>
      <c r="N67" s="378"/>
      <c r="O67" s="378"/>
      <c r="P67" s="379"/>
    </row>
    <row r="68" spans="1:17" ht="32.1" customHeight="1">
      <c r="A68" s="449"/>
      <c r="B68" s="291"/>
      <c r="C68" s="519"/>
      <c r="D68" s="76" t="s">
        <v>37</v>
      </c>
      <c r="E68" s="192" t="s">
        <v>240</v>
      </c>
      <c r="F68" s="192" t="s">
        <v>240</v>
      </c>
      <c r="G68" s="378"/>
      <c r="H68" s="378"/>
      <c r="I68" s="378"/>
      <c r="J68" s="378"/>
      <c r="K68" s="378"/>
      <c r="L68" s="378"/>
      <c r="M68" s="378"/>
      <c r="N68" s="378"/>
      <c r="O68" s="378"/>
      <c r="P68" s="379"/>
    </row>
    <row r="69" spans="1:17" ht="32.1" customHeight="1">
      <c r="A69" s="449"/>
      <c r="B69" s="291"/>
      <c r="C69" s="519"/>
      <c r="D69" s="75" t="s">
        <v>38</v>
      </c>
      <c r="E69" s="192" t="s">
        <v>240</v>
      </c>
      <c r="F69" s="192" t="s">
        <v>240</v>
      </c>
      <c r="G69" s="378"/>
      <c r="H69" s="378"/>
      <c r="I69" s="378"/>
      <c r="J69" s="378"/>
      <c r="K69" s="378"/>
      <c r="L69" s="378"/>
      <c r="M69" s="378"/>
      <c r="N69" s="378"/>
      <c r="O69" s="378"/>
      <c r="P69" s="379"/>
    </row>
    <row r="70" spans="1:17" ht="32.1" customHeight="1">
      <c r="A70" s="449"/>
      <c r="B70" s="291"/>
      <c r="C70" s="519"/>
      <c r="D70" s="75" t="s">
        <v>39</v>
      </c>
      <c r="E70" s="192" t="s">
        <v>240</v>
      </c>
      <c r="F70" s="192" t="s">
        <v>240</v>
      </c>
      <c r="G70" s="378"/>
      <c r="H70" s="378"/>
      <c r="I70" s="378"/>
      <c r="J70" s="378"/>
      <c r="K70" s="378"/>
      <c r="L70" s="378"/>
      <c r="M70" s="378"/>
      <c r="N70" s="378"/>
      <c r="O70" s="378"/>
      <c r="P70" s="379"/>
    </row>
    <row r="71" spans="1:17" ht="32.1" customHeight="1">
      <c r="A71" s="449"/>
      <c r="B71" s="291"/>
      <c r="C71" s="519"/>
      <c r="D71" s="77" t="s">
        <v>40</v>
      </c>
      <c r="E71" s="192" t="s">
        <v>240</v>
      </c>
      <c r="F71" s="192" t="s">
        <v>240</v>
      </c>
      <c r="G71" s="378"/>
      <c r="H71" s="378"/>
      <c r="I71" s="378"/>
      <c r="J71" s="378"/>
      <c r="K71" s="378"/>
      <c r="L71" s="378"/>
      <c r="M71" s="378"/>
      <c r="N71" s="378"/>
      <c r="O71" s="378"/>
      <c r="P71" s="379"/>
    </row>
    <row r="72" spans="1:17" ht="32.1" customHeight="1" thickBot="1">
      <c r="A72" s="449"/>
      <c r="B72" s="291"/>
      <c r="C72" s="520"/>
      <c r="D72" s="78" t="s">
        <v>172</v>
      </c>
      <c r="E72" s="193" t="s">
        <v>240</v>
      </c>
      <c r="F72" s="193" t="s">
        <v>240</v>
      </c>
      <c r="G72" s="492"/>
      <c r="H72" s="492"/>
      <c r="I72" s="492"/>
      <c r="J72" s="492"/>
      <c r="K72" s="492"/>
      <c r="L72" s="492"/>
      <c r="M72" s="492"/>
      <c r="N72" s="492"/>
      <c r="O72" s="492"/>
      <c r="P72" s="493"/>
    </row>
    <row r="73" spans="1:17" ht="30" customHeight="1" thickBot="1">
      <c r="A73" s="449"/>
      <c r="B73" s="291"/>
      <c r="C73" s="455" t="s">
        <v>349</v>
      </c>
      <c r="D73" s="456"/>
      <c r="E73" s="329" t="s">
        <v>350</v>
      </c>
      <c r="F73" s="330"/>
      <c r="G73" s="234" t="s">
        <v>29</v>
      </c>
      <c r="H73" s="488" t="s">
        <v>173</v>
      </c>
      <c r="I73" s="489"/>
      <c r="J73" s="489"/>
      <c r="K73" s="489"/>
      <c r="L73" s="489"/>
      <c r="M73" s="489"/>
      <c r="N73" s="489"/>
      <c r="O73" s="489"/>
      <c r="P73" s="517"/>
    </row>
    <row r="74" spans="1:17" ht="45.45" customHeight="1" thickBot="1">
      <c r="A74" s="449"/>
      <c r="B74" s="291"/>
      <c r="C74" s="455"/>
      <c r="D74" s="456"/>
      <c r="E74" s="331" t="s">
        <v>152</v>
      </c>
      <c r="F74" s="306"/>
      <c r="G74" s="248" t="s">
        <v>240</v>
      </c>
      <c r="H74" s="341" t="s">
        <v>382</v>
      </c>
      <c r="I74" s="342"/>
      <c r="J74" s="342"/>
      <c r="K74" s="342"/>
      <c r="L74" s="342"/>
      <c r="M74" s="342"/>
      <c r="N74" s="342"/>
      <c r="O74" s="342"/>
      <c r="P74" s="343"/>
    </row>
    <row r="75" spans="1:17" ht="45.45" customHeight="1" thickBot="1">
      <c r="A75" s="449"/>
      <c r="B75" s="291"/>
      <c r="C75" s="455"/>
      <c r="D75" s="456"/>
      <c r="E75" s="331" t="s">
        <v>31</v>
      </c>
      <c r="F75" s="306"/>
      <c r="G75" s="246" t="s">
        <v>240</v>
      </c>
      <c r="H75" s="341"/>
      <c r="I75" s="342"/>
      <c r="J75" s="342"/>
      <c r="K75" s="342"/>
      <c r="L75" s="342"/>
      <c r="M75" s="342"/>
      <c r="N75" s="342"/>
      <c r="O75" s="342"/>
      <c r="P75" s="343"/>
    </row>
    <row r="76" spans="1:17" ht="45.45" customHeight="1" thickBot="1">
      <c r="A76" s="449"/>
      <c r="B76" s="291"/>
      <c r="C76" s="455"/>
      <c r="D76" s="456"/>
      <c r="E76" s="331" t="s">
        <v>150</v>
      </c>
      <c r="F76" s="306"/>
      <c r="G76" s="246" t="s">
        <v>240</v>
      </c>
      <c r="H76" s="341"/>
      <c r="I76" s="342"/>
      <c r="J76" s="342"/>
      <c r="K76" s="342"/>
      <c r="L76" s="342"/>
      <c r="M76" s="342"/>
      <c r="N76" s="342"/>
      <c r="O76" s="342"/>
      <c r="P76" s="343"/>
    </row>
    <row r="77" spans="1:17" ht="45.45" customHeight="1" thickBot="1">
      <c r="A77" s="449"/>
      <c r="B77" s="291"/>
      <c r="C77" s="455"/>
      <c r="D77" s="456"/>
      <c r="E77" s="331" t="s">
        <v>328</v>
      </c>
      <c r="F77" s="306"/>
      <c r="G77" s="246" t="s">
        <v>240</v>
      </c>
      <c r="H77" s="341"/>
      <c r="I77" s="342"/>
      <c r="J77" s="342"/>
      <c r="K77" s="342"/>
      <c r="L77" s="342"/>
      <c r="M77" s="342"/>
      <c r="N77" s="342"/>
      <c r="O77" s="342"/>
      <c r="P77" s="343"/>
    </row>
    <row r="78" spans="1:17" ht="45.45" customHeight="1" thickBot="1">
      <c r="A78" s="449"/>
      <c r="B78" s="291"/>
      <c r="C78" s="455"/>
      <c r="D78" s="456"/>
      <c r="E78" s="331" t="s">
        <v>91</v>
      </c>
      <c r="F78" s="306"/>
      <c r="G78" s="246" t="s">
        <v>240</v>
      </c>
      <c r="H78" s="341"/>
      <c r="I78" s="342"/>
      <c r="J78" s="342"/>
      <c r="K78" s="342"/>
      <c r="L78" s="342"/>
      <c r="M78" s="342"/>
      <c r="N78" s="342"/>
      <c r="O78" s="342"/>
      <c r="P78" s="343"/>
    </row>
    <row r="79" spans="1:17" ht="102" customHeight="1">
      <c r="A79" s="449"/>
      <c r="B79" s="292"/>
      <c r="C79" s="447" t="s">
        <v>352</v>
      </c>
      <c r="D79" s="441"/>
      <c r="E79" s="318" t="s">
        <v>383</v>
      </c>
      <c r="F79" s="319"/>
      <c r="G79" s="319"/>
      <c r="H79" s="319"/>
      <c r="I79" s="319"/>
      <c r="J79" s="319"/>
      <c r="K79" s="319"/>
      <c r="L79" s="319"/>
      <c r="M79" s="319"/>
      <c r="N79" s="319"/>
      <c r="O79" s="319"/>
      <c r="P79" s="320"/>
      <c r="Q79" s="231"/>
    </row>
    <row r="80" spans="1:17" s="245" customFormat="1" ht="46.2" customHeight="1">
      <c r="A80" s="449"/>
      <c r="B80" s="454" t="s">
        <v>326</v>
      </c>
      <c r="C80" s="304" t="s">
        <v>353</v>
      </c>
      <c r="D80" s="305"/>
      <c r="E80" s="338" t="s">
        <v>337</v>
      </c>
      <c r="F80" s="327"/>
      <c r="G80" s="332" t="s">
        <v>338</v>
      </c>
      <c r="H80" s="327"/>
      <c r="I80" s="332" t="s">
        <v>333</v>
      </c>
      <c r="J80" s="327"/>
      <c r="K80" s="332" t="s">
        <v>354</v>
      </c>
      <c r="L80" s="327"/>
      <c r="M80" s="332" t="s">
        <v>355</v>
      </c>
      <c r="N80" s="327"/>
      <c r="O80" s="332" t="s">
        <v>356</v>
      </c>
      <c r="P80" s="441"/>
    </row>
    <row r="81" spans="1:17" ht="45" customHeight="1">
      <c r="A81" s="449"/>
      <c r="B81" s="291"/>
      <c r="C81" s="306"/>
      <c r="D81" s="307"/>
      <c r="E81" s="532"/>
      <c r="F81" s="533"/>
      <c r="G81" s="335"/>
      <c r="H81" s="336"/>
      <c r="I81" s="335"/>
      <c r="J81" s="336"/>
      <c r="K81" s="339" t="str">
        <f>P6</f>
        <v>要件未達</v>
      </c>
      <c r="L81" s="340"/>
      <c r="M81" s="333" t="str">
        <f>IF(ISERROR(E81*G81/K81),"",E81*G81/K81)</f>
        <v/>
      </c>
      <c r="N81" s="334"/>
      <c r="O81" s="333" t="str">
        <f>IF(ISERROR(E81*(G81+I81)/K81),"",E81*(G81+I81)/K81)</f>
        <v/>
      </c>
      <c r="P81" s="337"/>
    </row>
    <row r="82" spans="1:17" ht="100.2" customHeight="1">
      <c r="A82" s="449"/>
      <c r="B82" s="291"/>
      <c r="C82" s="332" t="s">
        <v>336</v>
      </c>
      <c r="D82" s="441"/>
      <c r="E82" s="521"/>
      <c r="F82" s="522"/>
      <c r="G82" s="522"/>
      <c r="H82" s="522"/>
      <c r="I82" s="522"/>
      <c r="J82" s="522"/>
      <c r="K82" s="522"/>
      <c r="L82" s="522"/>
      <c r="M82" s="522"/>
      <c r="N82" s="522"/>
      <c r="O82" s="522"/>
      <c r="P82" s="523"/>
    </row>
    <row r="83" spans="1:17" ht="85.05" customHeight="1">
      <c r="A83" s="449"/>
      <c r="B83" s="291"/>
      <c r="C83" s="332" t="s">
        <v>351</v>
      </c>
      <c r="D83" s="524"/>
      <c r="E83" s="324"/>
      <c r="F83" s="325"/>
      <c r="G83" s="325"/>
      <c r="H83" s="325"/>
      <c r="I83" s="325"/>
      <c r="J83" s="325"/>
      <c r="K83" s="325"/>
      <c r="L83" s="325"/>
      <c r="M83" s="325"/>
      <c r="N83" s="325"/>
      <c r="O83" s="325"/>
      <c r="P83" s="326"/>
    </row>
    <row r="84" spans="1:17" ht="75" customHeight="1" thickBot="1">
      <c r="A84" s="450"/>
      <c r="B84" s="528"/>
      <c r="C84" s="311" t="s">
        <v>317</v>
      </c>
      <c r="D84" s="312"/>
      <c r="E84" s="313" t="s">
        <v>330</v>
      </c>
      <c r="F84" s="314"/>
      <c r="G84" s="314"/>
      <c r="H84" s="314"/>
      <c r="I84" s="314"/>
      <c r="J84" s="314"/>
      <c r="K84" s="314"/>
      <c r="L84" s="314"/>
      <c r="M84" s="314"/>
      <c r="N84" s="314"/>
      <c r="O84" s="314"/>
      <c r="P84" s="315"/>
    </row>
    <row r="85" spans="1:17" ht="79.95" customHeight="1">
      <c r="A85" s="473" t="s">
        <v>148</v>
      </c>
      <c r="B85" s="506" t="s">
        <v>145</v>
      </c>
      <c r="C85" s="299" t="s">
        <v>357</v>
      </c>
      <c r="D85" s="300"/>
      <c r="E85" s="308" t="s">
        <v>384</v>
      </c>
      <c r="F85" s="309"/>
      <c r="G85" s="309"/>
      <c r="H85" s="309"/>
      <c r="I85" s="309"/>
      <c r="J85" s="309"/>
      <c r="K85" s="309"/>
      <c r="L85" s="309"/>
      <c r="M85" s="309"/>
      <c r="N85" s="309"/>
      <c r="O85" s="309"/>
      <c r="P85" s="310"/>
      <c r="Q85" s="232"/>
    </row>
    <row r="86" spans="1:17" ht="79.95" customHeight="1" thickBot="1">
      <c r="A86" s="474"/>
      <c r="B86" s="362"/>
      <c r="C86" s="316" t="s">
        <v>358</v>
      </c>
      <c r="D86" s="317"/>
      <c r="E86" s="301" t="s">
        <v>385</v>
      </c>
      <c r="F86" s="302"/>
      <c r="G86" s="302"/>
      <c r="H86" s="302"/>
      <c r="I86" s="302"/>
      <c r="J86" s="302"/>
      <c r="K86" s="302"/>
      <c r="L86" s="302"/>
      <c r="M86" s="302"/>
      <c r="N86" s="302"/>
      <c r="O86" s="302"/>
      <c r="P86" s="303"/>
      <c r="Q86" s="232"/>
    </row>
    <row r="87" spans="1:17" ht="100.05" customHeight="1" thickBot="1">
      <c r="A87" s="242" t="s">
        <v>149</v>
      </c>
      <c r="B87" s="529" t="s">
        <v>375</v>
      </c>
      <c r="C87" s="530"/>
      <c r="D87" s="531"/>
      <c r="E87" s="525" t="s">
        <v>386</v>
      </c>
      <c r="F87" s="526"/>
      <c r="G87" s="526"/>
      <c r="H87" s="526"/>
      <c r="I87" s="526"/>
      <c r="J87" s="526"/>
      <c r="K87" s="526"/>
      <c r="L87" s="526"/>
      <c r="M87" s="526"/>
      <c r="N87" s="526"/>
      <c r="O87" s="526"/>
      <c r="P87" s="527"/>
      <c r="Q87" s="231"/>
    </row>
    <row r="88" spans="1:17" ht="40.200000000000003" customHeight="1">
      <c r="A88" s="473" t="s">
        <v>243</v>
      </c>
      <c r="B88" s="400" t="s">
        <v>241</v>
      </c>
      <c r="C88" s="401"/>
      <c r="D88" s="401"/>
      <c r="E88" s="512"/>
      <c r="F88" s="512"/>
      <c r="G88" s="512"/>
      <c r="H88" s="512"/>
      <c r="I88" s="512"/>
      <c r="J88" s="512"/>
      <c r="K88" s="512"/>
      <c r="L88" s="512"/>
      <c r="M88" s="513"/>
      <c r="N88" s="249"/>
      <c r="O88" s="397" t="s">
        <v>244</v>
      </c>
      <c r="P88" s="399"/>
    </row>
    <row r="89" spans="1:17" ht="40.200000000000003" customHeight="1" thickBot="1">
      <c r="A89" s="475"/>
      <c r="B89" s="514" t="s">
        <v>242</v>
      </c>
      <c r="C89" s="515"/>
      <c r="D89" s="515"/>
      <c r="E89" s="515"/>
      <c r="F89" s="515"/>
      <c r="G89" s="515"/>
      <c r="H89" s="515"/>
      <c r="I89" s="515"/>
      <c r="J89" s="515"/>
      <c r="K89" s="515"/>
      <c r="L89" s="515"/>
      <c r="M89" s="516"/>
      <c r="N89" s="250"/>
      <c r="O89" s="311" t="s">
        <v>244</v>
      </c>
      <c r="P89" s="312"/>
    </row>
  </sheetData>
  <sheetProtection algorithmName="SHA-512" hashValue="Ub1l6NioM4KS2RLbTwFlTE6RVJLnAVWgALpADCdnGVvDt0Ipz3lXouzKCbnItszz/FQcz7HAcBoQJKglOGnpCg==" saltValue="75JoeebiG+37SfQWE5RsSg==" spinCount="100000" sheet="1" formatCells="0" formatColumns="0" formatRows="0"/>
  <mergeCells count="237">
    <mergeCell ref="F26:G26"/>
    <mergeCell ref="J25:K25"/>
    <mergeCell ref="J26:K26"/>
    <mergeCell ref="N32:O32"/>
    <mergeCell ref="H25:I25"/>
    <mergeCell ref="F27:G27"/>
    <mergeCell ref="F28:G28"/>
    <mergeCell ref="F37:G37"/>
    <mergeCell ref="F38:G38"/>
    <mergeCell ref="F34:G34"/>
    <mergeCell ref="F35:G35"/>
    <mergeCell ref="F36:G36"/>
    <mergeCell ref="J37:K37"/>
    <mergeCell ref="N38:O38"/>
    <mergeCell ref="N36:O36"/>
    <mergeCell ref="L35:M35"/>
    <mergeCell ref="L36:M36"/>
    <mergeCell ref="J34:K34"/>
    <mergeCell ref="F29:G29"/>
    <mergeCell ref="F30:G30"/>
    <mergeCell ref="A1:P1"/>
    <mergeCell ref="A5:P5"/>
    <mergeCell ref="A2:P2"/>
    <mergeCell ref="L33:M33"/>
    <mergeCell ref="N33:O33"/>
    <mergeCell ref="N34:O34"/>
    <mergeCell ref="C13:D13"/>
    <mergeCell ref="C15:D15"/>
    <mergeCell ref="E15:I15"/>
    <mergeCell ref="E20:F20"/>
    <mergeCell ref="G20:H20"/>
    <mergeCell ref="I20:P20"/>
    <mergeCell ref="J27:K27"/>
    <mergeCell ref="J28:K28"/>
    <mergeCell ref="J29:K29"/>
    <mergeCell ref="N28:O28"/>
    <mergeCell ref="F25:G25"/>
    <mergeCell ref="J33:K33"/>
    <mergeCell ref="N31:O31"/>
    <mergeCell ref="F32:G32"/>
    <mergeCell ref="F33:G33"/>
    <mergeCell ref="L31:M31"/>
    <mergeCell ref="L32:M32"/>
    <mergeCell ref="L34:M34"/>
    <mergeCell ref="N40:O40"/>
    <mergeCell ref="J40:K40"/>
    <mergeCell ref="F40:G40"/>
    <mergeCell ref="L38:M38"/>
    <mergeCell ref="J39:K39"/>
    <mergeCell ref="J38:K38"/>
    <mergeCell ref="N37:O37"/>
    <mergeCell ref="N29:O29"/>
    <mergeCell ref="N30:O30"/>
    <mergeCell ref="L29:M29"/>
    <mergeCell ref="L30:M30"/>
    <mergeCell ref="J31:K31"/>
    <mergeCell ref="J32:K32"/>
    <mergeCell ref="J30:K30"/>
    <mergeCell ref="N39:O39"/>
    <mergeCell ref="N35:O35"/>
    <mergeCell ref="F31:G31"/>
    <mergeCell ref="L39:M39"/>
    <mergeCell ref="L37:M37"/>
    <mergeCell ref="F39:G39"/>
    <mergeCell ref="J35:K35"/>
    <mergeCell ref="J36:K36"/>
    <mergeCell ref="A88:A89"/>
    <mergeCell ref="B88:M88"/>
    <mergeCell ref="O88:P88"/>
    <mergeCell ref="O89:P89"/>
    <mergeCell ref="B89:M89"/>
    <mergeCell ref="H75:P75"/>
    <mergeCell ref="H74:P74"/>
    <mergeCell ref="H73:P73"/>
    <mergeCell ref="K63:P63"/>
    <mergeCell ref="C65:C72"/>
    <mergeCell ref="E82:P82"/>
    <mergeCell ref="C83:D83"/>
    <mergeCell ref="E83:P83"/>
    <mergeCell ref="B85:B86"/>
    <mergeCell ref="E87:P87"/>
    <mergeCell ref="B80:B84"/>
    <mergeCell ref="C82:D82"/>
    <mergeCell ref="A85:A86"/>
    <mergeCell ref="B87:D87"/>
    <mergeCell ref="C63:D64"/>
    <mergeCell ref="E78:F78"/>
    <mergeCell ref="H77:P77"/>
    <mergeCell ref="E75:F75"/>
    <mergeCell ref="E81:F81"/>
    <mergeCell ref="B41:B46"/>
    <mergeCell ref="B47:D47"/>
    <mergeCell ref="E57:F57"/>
    <mergeCell ref="E55:F55"/>
    <mergeCell ref="E54:F54"/>
    <mergeCell ref="C52:D52"/>
    <mergeCell ref="C46:D46"/>
    <mergeCell ref="E46:P46"/>
    <mergeCell ref="M41:P41"/>
    <mergeCell ref="L57:P57"/>
    <mergeCell ref="K41:L41"/>
    <mergeCell ref="B50:B57"/>
    <mergeCell ref="F42:J42"/>
    <mergeCell ref="G72:P72"/>
    <mergeCell ref="H62:P62"/>
    <mergeCell ref="K42:L42"/>
    <mergeCell ref="E64:J64"/>
    <mergeCell ref="H60:P60"/>
    <mergeCell ref="E44:E45"/>
    <mergeCell ref="E47:P47"/>
    <mergeCell ref="G54:K54"/>
    <mergeCell ref="G65:P65"/>
    <mergeCell ref="G66:P66"/>
    <mergeCell ref="G67:P67"/>
    <mergeCell ref="G68:P68"/>
    <mergeCell ref="G69:P69"/>
    <mergeCell ref="G70:P70"/>
    <mergeCell ref="N7:P9"/>
    <mergeCell ref="A12:A40"/>
    <mergeCell ref="B48:D48"/>
    <mergeCell ref="A41:A47"/>
    <mergeCell ref="C41:D45"/>
    <mergeCell ref="K64:P64"/>
    <mergeCell ref="L55:P55"/>
    <mergeCell ref="G57:K57"/>
    <mergeCell ref="E56:F56"/>
    <mergeCell ref="L56:P56"/>
    <mergeCell ref="K43:L43"/>
    <mergeCell ref="K44:L44"/>
    <mergeCell ref="K45:L45"/>
    <mergeCell ref="F44:J45"/>
    <mergeCell ref="H59:P59"/>
    <mergeCell ref="E60:F60"/>
    <mergeCell ref="E58:P58"/>
    <mergeCell ref="E59:F59"/>
    <mergeCell ref="L54:P54"/>
    <mergeCell ref="G55:K55"/>
    <mergeCell ref="E61:F61"/>
    <mergeCell ref="G56:K56"/>
    <mergeCell ref="F43:J43"/>
    <mergeCell ref="E62:F62"/>
    <mergeCell ref="C20:D20"/>
    <mergeCell ref="B14:B24"/>
    <mergeCell ref="B8:D8"/>
    <mergeCell ref="B9:D9"/>
    <mergeCell ref="C79:D79"/>
    <mergeCell ref="A48:A84"/>
    <mergeCell ref="C50:D50"/>
    <mergeCell ref="C51:D51"/>
    <mergeCell ref="F41:J41"/>
    <mergeCell ref="B49:D49"/>
    <mergeCell ref="B63:B79"/>
    <mergeCell ref="C73:D78"/>
    <mergeCell ref="E49:P49"/>
    <mergeCell ref="E51:P51"/>
    <mergeCell ref="M42:P42"/>
    <mergeCell ref="M43:P43"/>
    <mergeCell ref="M44:P44"/>
    <mergeCell ref="M45:P45"/>
    <mergeCell ref="H61:P61"/>
    <mergeCell ref="C53:D53"/>
    <mergeCell ref="E53:P53"/>
    <mergeCell ref="O80:P80"/>
    <mergeCell ref="C58:D62"/>
    <mergeCell ref="C54:D57"/>
    <mergeCell ref="B6:D6"/>
    <mergeCell ref="M7:M9"/>
    <mergeCell ref="L40:M40"/>
    <mergeCell ref="F6:G6"/>
    <mergeCell ref="F7:L9"/>
    <mergeCell ref="B10:D10"/>
    <mergeCell ref="B7:D7"/>
    <mergeCell ref="Q13:V13"/>
    <mergeCell ref="L27:M27"/>
    <mergeCell ref="L28:M28"/>
    <mergeCell ref="C18:C19"/>
    <mergeCell ref="C21:C24"/>
    <mergeCell ref="E21:P21"/>
    <mergeCell ref="E22:P22"/>
    <mergeCell ref="E23:P23"/>
    <mergeCell ref="E24:P24"/>
    <mergeCell ref="L26:M26"/>
    <mergeCell ref="C14:D14"/>
    <mergeCell ref="E14:P14"/>
    <mergeCell ref="G19:P19"/>
    <mergeCell ref="E16:P16"/>
    <mergeCell ref="E17:P17"/>
    <mergeCell ref="C16:C17"/>
    <mergeCell ref="E10:P10"/>
    <mergeCell ref="H76:P76"/>
    <mergeCell ref="E77:F77"/>
    <mergeCell ref="E52:P52"/>
    <mergeCell ref="G80:H80"/>
    <mergeCell ref="G81:H81"/>
    <mergeCell ref="I80:J80"/>
    <mergeCell ref="H78:P78"/>
    <mergeCell ref="A3:P4"/>
    <mergeCell ref="N25:O25"/>
    <mergeCell ref="N26:O26"/>
    <mergeCell ref="N27:O27"/>
    <mergeCell ref="G12:H12"/>
    <mergeCell ref="E12:F12"/>
    <mergeCell ref="J12:P12"/>
    <mergeCell ref="B11:D11"/>
    <mergeCell ref="E11:P11"/>
    <mergeCell ref="B12:B13"/>
    <mergeCell ref="E18:P18"/>
    <mergeCell ref="C12:D12"/>
    <mergeCell ref="E13:P13"/>
    <mergeCell ref="L25:M25"/>
    <mergeCell ref="E19:F19"/>
    <mergeCell ref="A6:A9"/>
    <mergeCell ref="G71:P71"/>
    <mergeCell ref="B58:B62"/>
    <mergeCell ref="B27:C30"/>
    <mergeCell ref="B25:C26"/>
    <mergeCell ref="C85:D85"/>
    <mergeCell ref="E86:P86"/>
    <mergeCell ref="C80:D81"/>
    <mergeCell ref="E85:P85"/>
    <mergeCell ref="C84:D84"/>
    <mergeCell ref="E84:P84"/>
    <mergeCell ref="C86:D86"/>
    <mergeCell ref="E79:P79"/>
    <mergeCell ref="E48:P48"/>
    <mergeCell ref="E50:P50"/>
    <mergeCell ref="E63:J63"/>
    <mergeCell ref="E73:F73"/>
    <mergeCell ref="E76:F76"/>
    <mergeCell ref="E74:F74"/>
    <mergeCell ref="M80:N80"/>
    <mergeCell ref="M81:N81"/>
    <mergeCell ref="I81:J81"/>
    <mergeCell ref="O81:P81"/>
    <mergeCell ref="E80:F80"/>
    <mergeCell ref="K80:L80"/>
    <mergeCell ref="K81:L81"/>
  </mergeCells>
  <phoneticPr fontId="4"/>
  <conditionalFormatting sqref="B7:D9">
    <cfRule type="expression" dxfId="15" priority="6">
      <formula>$E7="✔"</formula>
    </cfRule>
  </conditionalFormatting>
  <conditionalFormatting sqref="D66:D72">
    <cfRule type="expression" dxfId="14" priority="3">
      <formula>$F66="✔"</formula>
    </cfRule>
    <cfRule type="expression" dxfId="13" priority="4">
      <formula>$E66="✔"</formula>
    </cfRule>
  </conditionalFormatting>
  <conditionalFormatting sqref="E60:F62">
    <cfRule type="expression" dxfId="12" priority="7">
      <formula>$G60="✔"</formula>
    </cfRule>
  </conditionalFormatting>
  <conditionalFormatting sqref="E74:F78">
    <cfRule type="expression" dxfId="11" priority="2">
      <formula>$G74="✔"</formula>
    </cfRule>
  </conditionalFormatting>
  <conditionalFormatting sqref="F41:J45">
    <cfRule type="expression" dxfId="10" priority="5">
      <formula>$E41="✔"</formula>
    </cfRule>
  </conditionalFormatting>
  <conditionalFormatting sqref="O88:P89">
    <cfRule type="expression" dxfId="9" priority="1">
      <formula>$N88="✔"</formula>
    </cfRule>
  </conditionalFormatting>
  <dataValidations xWindow="910" yWindow="545" count="25">
    <dataValidation imeMode="off" allowBlank="1" showInputMessage="1" showErrorMessage="1" sqref="G81 I81 K81 E81 E23:P23" xr:uid="{5BD76BF2-12BC-4B63-B4E1-F6614B667B73}"/>
    <dataValidation imeMode="hiragana" allowBlank="1" showInputMessage="1" showErrorMessage="1" sqref="E21:P21 F63:F65 F59:H59 F73:F78 G55:P57 E10:P11 F79:G79 E16:P17 E13:P14 N26:N40 F26:G40 E54:E65 M41:P45 N58:N59 I63:P64 E24:P24 G80 I80 H73:H78 M80:M81 H60:P62 G63:G73 E46:P53 H63:H64 I79:P79 E73:E78 E80 E79:P79 E82:P87 F41:F44 J26:K40" xr:uid="{860AA589-AF50-41A1-8403-93AE238D2017}"/>
    <dataValidation type="list" imeMode="off" allowBlank="1" showInputMessage="1" showErrorMessage="1" promptTitle="ターゲットとするインバウンド旅行者" prompt="該当するターゲットには、ドロップダウンリストから✓を選択してください。" sqref="E66:F72" xr:uid="{B0C19718-88B4-4625-A440-238075414A46}">
      <formula1>"✔,－"</formula1>
    </dataValidation>
    <dataValidation type="list" imeMode="hiragana" allowBlank="1" showInputMessage="1" showErrorMessage="1" sqref="E66:F72" xr:uid="{4428D84C-D42A-4A90-B910-415C5CB2B0E4}">
      <formula1>"✔,－"</formula1>
    </dataValidation>
    <dataValidation type="list" allowBlank="1" showInputMessage="1" showErrorMessage="1" sqref="E7:E9" xr:uid="{5B4AD8BC-4F20-46D9-B5B4-D79DDDC9CAAC}">
      <formula1>"✔,－"</formula1>
    </dataValidation>
    <dataValidation allowBlank="1" showInputMessage="1" showErrorMessage="1" promptTitle="入力に際して" prompt="①本シート入力の際、セルの遷移にはTabキーが便利です_x000a_②ドロップダウンリストの入力の際は、&quot;✔&quot;,&quot;－&quot;の_x000a_何れか1項目を選択してください。_x000a_&quot;✔&quot;を選択すると選択肢が黄色になります_x000a_③セル内で箇条書き等改行を行う場合は　_x000a_Alt＋Enterで改行を行い、記載してください" sqref="A1 A2:A5 B3:P4" xr:uid="{D803A74C-6BD7-4F4D-8DF7-506BE5F16216}"/>
    <dataValidation allowBlank="1" showInputMessage="1" showErrorMessage="1" promptTitle="対象経費合計" prompt="【様式2】再掲" sqref="N6" xr:uid="{7F8F1832-1A30-4801-A034-8031E8DA5F0D}"/>
    <dataValidation imeMode="off" allowBlank="1" showInputMessage="1" showErrorMessage="1" promptTitle="郵便番号" prompt="3桁＋4桁の数字を、〒や－無しで記載すること" sqref="E18:P18" xr:uid="{FE047A5E-84A0-46EE-B254-CF9C470A6EF3}"/>
    <dataValidation imeMode="off" allowBlank="1" showInputMessage="1" showErrorMessage="1" promptTitle="電話番号" prompt="市外局番からハイフン無しで入力" sqref="E22:P22 L26:M40" xr:uid="{CAEE4686-9D58-47D5-8AE5-FCB6024C1D3F}"/>
    <dataValidation type="list" imeMode="hiragana" allowBlank="1" showInputMessage="1" showErrorMessage="1" promptTitle="住所（都道府県）" prompt="実施主体の所在する都道府県をドロップダウンリストから選択してください" sqref="E19:F19" xr:uid="{82D63568-098B-41B9-A71E-5138EF8E5682}">
      <formula1>都道府県</formula1>
    </dataValidation>
    <dataValidation type="list" allowBlank="1" showInputMessage="1" showErrorMessage="1" promptTitle="主となる実施都道府県" prompt="複数の地域で実施の場合、主となる都道府県を選択してください" sqref="G12:H12" xr:uid="{7815AB18-BD4D-4C28-A53A-154CAFE735F7}">
      <formula1>都道府県</formula1>
    </dataValidation>
    <dataValidation allowBlank="1" showInputMessage="1" showErrorMessage="1" promptTitle="補助希望額" prompt="【様式2】再掲" sqref="P6" xr:uid="{7AF8FC5B-4867-49F9-BDA1-61EBB0A4FB53}"/>
    <dataValidation imeMode="hiragana" allowBlank="1" showInputMessage="1" showErrorMessage="1" promptTitle="都道府県" prompt="複数の地域で実施する場合、実施する都道府県を全て列挙してください" sqref="J12:P12" xr:uid="{5F489F96-79BA-4DAE-BE26-4038FB08D046}"/>
    <dataValidation imeMode="hiragana" allowBlank="1" showInputMessage="1" showErrorMessage="1" promptTitle="住所（市区町村以降）" prompt="都道府県は左のセルのドロップダウンリストから選択してください_x000a_それ以降の住所は本セルに入力してください" sqref="G19:P19" xr:uid="{EFE8E7EA-7656-4708-A74A-8BC5F9108EBB}"/>
    <dataValidation type="list" allowBlank="1" showInputMessage="1" showErrorMessage="1" promptTitle="これまでに活用した事業" prompt="これまでに活用した事業があればドロップダウンリストから✓を選択し、右の欄に採択事業名を記載" sqref="E41:E45" xr:uid="{8082CAFD-1293-4420-86AF-E3199B0AD535}">
      <formula1>"✔,－"</formula1>
    </dataValidation>
    <dataValidation type="list" imeMode="hiragana" allowBlank="1" showInputMessage="1" showErrorMessage="1" promptTitle="現場での外国語対応" prompt="該当する対応方法には、ドロップダウンリストから✓を選択してください。" sqref="G60:G62" xr:uid="{EE2A7591-5850-4A31-91CE-07D669C196FF}">
      <formula1>"✔,－"</formula1>
    </dataValidation>
    <dataValidation type="list" allowBlank="1" showInputMessage="1" showErrorMessage="1" promptTitle="誓約事項" prompt="本事業を申請するにあたり、左記事項への誓約が必要です。_x000a_誓約事項を確認の上、ドロップダウンリストから✓を選択してください。" sqref="N88:N89" xr:uid="{4EDBFC4E-1025-44B2-A93D-DB9962564EC5}">
      <formula1>"✔,－"</formula1>
    </dataValidation>
    <dataValidation type="list" imeMode="hiragana" allowBlank="1" showInputMessage="1" showErrorMessage="1" promptTitle="所在地（都道府県）" prompt="連携先の所在する都道府県をドロップダウンリストから選択してください" sqref="H26:H40" xr:uid="{3B1198B9-E1AE-4CEF-89B8-DB0266593CB8}">
      <formula1>都道府県</formula1>
    </dataValidation>
    <dataValidation imeMode="off" allowBlank="1" showInputMessage="1" showErrorMessage="1" promptTitle="設立・発足年月日" prompt="長い日付形式（yyyy年mm月dd日）で入力" sqref="E20:F20" xr:uid="{F0260BCC-5396-4ADF-A232-8779A98F0739}"/>
    <dataValidation type="list" imeMode="hiragana" allowBlank="1" showInputMessage="1" showErrorMessage="1" promptTitle="法人格" prompt="実施主体が該当する法人格をドロップダウンリストから選択してください_x000a_①公法人（都道府県や市町村・独立行政法人・特殊法人）_x000a_②営利法人（株式会社・合同会社・合資会社・ 合名会社）_x000a_③非営利法人・その他法人（NPO法人・一般社団法人・一般財団法人等）_x000a_④法人以外（個人・協議会・任意団体等）" sqref="E15:I15" xr:uid="{8D672EBB-1BA1-4A48-A724-1022C9F0B685}">
      <formula1>法人格</formula1>
    </dataValidation>
    <dataValidation imeMode="hiragana" allowBlank="1" showInputMessage="1" showErrorMessage="1" promptTitle="所在地（市区町村）" prompt="連携先の所在する市区町村を入力してください" sqref="I26:I40" xr:uid="{34112924-207B-439F-B9A3-46D82B877C29}"/>
    <dataValidation type="list" imeMode="hiragana" allowBlank="1" showInputMessage="1" showErrorMessage="1" promptTitle="法人格" prompt="連携先が該当する法人格をドロップダウンリストから選択してください" sqref="E26:E40" xr:uid="{74C48112-2810-4010-AF9E-DD0742913D2A}">
      <formula1>法人格_連携先</formula1>
    </dataValidation>
    <dataValidation imeMode="off" allowBlank="1" showInputMessage="1" showErrorMessage="1" promptTitle="実施主体のホームページURL" prompt="HPを公開している場合はURL記載してください" sqref="I20:P20" xr:uid="{72168FAF-8144-4B8C-B294-6CEDA956A04F}"/>
    <dataValidation type="list" allowBlank="1" showInputMessage="1" showErrorMessage="1" promptTitle="インバウンドへの具体的販路" prompt="該当する販路には、ドロップダウンリストから✓を選択してください。" sqref="G74:G78" xr:uid="{530C09BC-7EE6-4C49-9E66-987C849E7588}">
      <formula1>"✔,－"</formula1>
    </dataValidation>
    <dataValidation type="list" allowBlank="1" showInputMessage="1" showErrorMessage="1" promptTitle="旅行業登録の有無" prompt="旅行業法における登録状況を、ドロップダウンリストから選択してください。" sqref="P26:P40" xr:uid="{5EA61216-ABDC-48E1-B62E-94D958D2BBD5}">
      <formula1>"ー,有（第１種）,有（第２種）,有（第３種）,有（その他）"</formula1>
    </dataValidation>
  </dataValidations>
  <pageMargins left="0.70866141732283472" right="0.70866141732283472" top="0.35433070866141736" bottom="0.35433070866141736" header="0.31496062992125984" footer="0.31496062992125984"/>
  <pageSetup paperSize="8" scale="58" fitToHeight="0" orientation="portrait" cellComments="asDisplayed" r:id="rId1"/>
  <rowBreaks count="1" manualBreakCount="1">
    <brk id="57" max="15" man="1"/>
  </rowBreaks>
  <extLst>
    <ext xmlns:x14="http://schemas.microsoft.com/office/spreadsheetml/2009/9/main" uri="{CCE6A557-97BC-4b89-ADB6-D9C93CAAB3DF}">
      <x14:dataValidations xmlns:xm="http://schemas.microsoft.com/office/excel/2006/main" xWindow="910" yWindow="545" count="1">
        <x14:dataValidation type="list" imeMode="off" allowBlank="1" showInputMessage="1" showErrorMessage="1" promptTitle="所在都道府県" prompt="連携先の所在する都道府県を、ドロップダウンリストから選択してください" xr:uid="{026B932B-A7E9-4B8E-9221-9BDD35D3A594}">
          <x14:formula1>
            <xm:f>【非表示】計算・リスト!$H$2:$H$48</xm:f>
          </x14:formula1>
          <xm:sqref>H26:H40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2698-A280-4153-89C5-A340F2D3C76B}">
  <sheetPr>
    <pageSetUpPr fitToPage="1"/>
  </sheetPr>
  <dimension ref="A1:AO32"/>
  <sheetViews>
    <sheetView view="pageBreakPreview" zoomScale="70" zoomScaleNormal="50" zoomScaleSheetLayoutView="70" workbookViewId="0"/>
  </sheetViews>
  <sheetFormatPr defaultColWidth="12.19921875" defaultRowHeight="15" customHeight="1"/>
  <cols>
    <col min="1" max="1" width="17.19921875" style="260" customWidth="1"/>
    <col min="2" max="33" width="5.19921875" style="260" customWidth="1"/>
    <col min="34" max="34" width="51.09765625" style="262" customWidth="1"/>
    <col min="35" max="16384" width="12.19921875" style="260"/>
  </cols>
  <sheetData>
    <row r="1" spans="1:41" ht="15" customHeight="1">
      <c r="AG1" s="261" t="s">
        <v>0</v>
      </c>
    </row>
    <row r="3" spans="1:41" ht="18" customHeight="1">
      <c r="A3" s="344" t="s">
        <v>265</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562"/>
    </row>
    <row r="4" spans="1:41" ht="18" customHeight="1">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562"/>
    </row>
    <row r="5" spans="1:41" ht="18" customHeight="1" thickBo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562"/>
    </row>
    <row r="6" spans="1:41" ht="30" customHeight="1">
      <c r="A6" s="263" t="s">
        <v>1</v>
      </c>
      <c r="B6" s="563" t="str">
        <f>IF('【様式1-1】事業計画書'!E14="","",'【様式1-1】事業計画書'!E14)</f>
        <v/>
      </c>
      <c r="C6" s="563"/>
      <c r="D6" s="563"/>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4"/>
      <c r="AH6" s="262" t="s">
        <v>2</v>
      </c>
    </row>
    <row r="7" spans="1:41" ht="30" customHeight="1">
      <c r="A7" s="264" t="s">
        <v>3</v>
      </c>
      <c r="B7" s="565" t="str">
        <f>IF('【様式1-1】事業計画書'!E11="","",'【様式1-1】事業計画書'!E11)</f>
        <v/>
      </c>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6"/>
      <c r="AH7" s="262" t="s">
        <v>2</v>
      </c>
    </row>
    <row r="8" spans="1:41" ht="30" customHeight="1">
      <c r="A8" s="567" t="s">
        <v>4</v>
      </c>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6"/>
      <c r="AH8" s="267"/>
    </row>
    <row r="9" spans="1:41" ht="30" customHeight="1">
      <c r="A9" s="568"/>
      <c r="B9" s="268"/>
      <c r="C9" s="268" t="s">
        <v>5</v>
      </c>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9"/>
      <c r="AH9" s="267"/>
    </row>
    <row r="10" spans="1:41" ht="30" customHeight="1">
      <c r="A10" s="5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9"/>
      <c r="AH10" s="267"/>
    </row>
    <row r="11" spans="1:41" ht="30" customHeight="1">
      <c r="A11" s="5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9"/>
      <c r="AH11" s="267"/>
    </row>
    <row r="12" spans="1:41" ht="30" customHeight="1">
      <c r="A12" s="568"/>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9"/>
      <c r="AH12" s="267"/>
    </row>
    <row r="13" spans="1:41" ht="30" customHeight="1">
      <c r="A13" s="5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9"/>
      <c r="AH13" s="267"/>
      <c r="AJ13" s="270"/>
      <c r="AK13" s="270"/>
      <c r="AL13" s="270"/>
      <c r="AM13" s="270"/>
      <c r="AN13" s="270"/>
      <c r="AO13" s="270"/>
    </row>
    <row r="14" spans="1:41" ht="30" customHeight="1">
      <c r="A14" s="568"/>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9"/>
      <c r="AH14" s="267"/>
      <c r="AJ14" s="270"/>
      <c r="AK14" s="270"/>
      <c r="AL14" s="270"/>
      <c r="AM14" s="270"/>
      <c r="AN14" s="270"/>
      <c r="AO14" s="270"/>
    </row>
    <row r="15" spans="1:41" ht="30" customHeight="1">
      <c r="A15" s="568"/>
      <c r="B15" s="268"/>
      <c r="C15" s="268"/>
      <c r="D15" s="268"/>
      <c r="E15" s="268"/>
      <c r="F15" s="268"/>
      <c r="G15" s="268"/>
      <c r="H15" s="268"/>
      <c r="I15" s="268"/>
      <c r="J15" s="268"/>
      <c r="K15" s="268"/>
      <c r="L15" s="268"/>
      <c r="M15" s="268"/>
      <c r="N15" s="268"/>
      <c r="O15" s="268"/>
      <c r="P15" s="271"/>
      <c r="Q15" s="268"/>
      <c r="R15" s="268"/>
      <c r="S15" s="268"/>
      <c r="T15" s="268"/>
      <c r="U15" s="268"/>
      <c r="V15" s="268"/>
      <c r="W15" s="268"/>
      <c r="X15" s="268"/>
      <c r="Y15" s="268"/>
      <c r="Z15" s="268"/>
      <c r="AA15" s="268"/>
      <c r="AB15" s="268"/>
      <c r="AC15" s="268"/>
      <c r="AD15" s="268"/>
      <c r="AE15" s="268"/>
      <c r="AF15" s="268"/>
      <c r="AG15" s="269"/>
      <c r="AH15" s="267"/>
      <c r="AJ15" s="270"/>
      <c r="AK15" s="270"/>
      <c r="AL15" s="270"/>
      <c r="AM15" s="270"/>
      <c r="AN15" s="270"/>
      <c r="AO15" s="270"/>
    </row>
    <row r="16" spans="1:41" ht="30" customHeight="1">
      <c r="A16" s="568"/>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c r="AH16" s="267"/>
      <c r="AJ16" s="270"/>
      <c r="AK16" s="270"/>
      <c r="AL16" s="270"/>
      <c r="AM16" s="270"/>
      <c r="AN16" s="270"/>
      <c r="AO16" s="270"/>
    </row>
    <row r="17" spans="1:41" ht="30" customHeight="1">
      <c r="A17" s="568"/>
      <c r="B17" s="268"/>
      <c r="C17" s="268"/>
      <c r="D17" s="268"/>
      <c r="E17" s="268"/>
      <c r="F17" s="268"/>
      <c r="G17" s="268"/>
      <c r="H17" s="268"/>
      <c r="I17" s="268"/>
      <c r="J17" s="268"/>
      <c r="K17" s="268"/>
      <c r="L17" s="268"/>
      <c r="M17" s="268"/>
      <c r="N17" s="268"/>
      <c r="O17" s="268"/>
      <c r="P17" s="271"/>
      <c r="Q17" s="268"/>
      <c r="R17" s="268"/>
      <c r="S17" s="268"/>
      <c r="T17" s="268"/>
      <c r="U17" s="268"/>
      <c r="V17" s="268"/>
      <c r="W17" s="268"/>
      <c r="X17" s="268"/>
      <c r="Y17" s="268"/>
      <c r="Z17" s="268"/>
      <c r="AA17" s="268"/>
      <c r="AB17" s="268"/>
      <c r="AC17" s="268"/>
      <c r="AD17" s="268"/>
      <c r="AE17" s="268"/>
      <c r="AF17" s="268"/>
      <c r="AG17" s="269"/>
      <c r="AH17" s="267"/>
      <c r="AJ17" s="270"/>
      <c r="AK17" s="270"/>
      <c r="AL17" s="270"/>
      <c r="AM17" s="270"/>
      <c r="AN17" s="270"/>
      <c r="AO17" s="270"/>
    </row>
    <row r="18" spans="1:41" ht="37.200000000000003" customHeight="1">
      <c r="A18" s="568"/>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9"/>
      <c r="AH18" s="267"/>
      <c r="AJ18" s="270"/>
      <c r="AK18" s="270"/>
      <c r="AL18" s="270"/>
      <c r="AM18" s="270"/>
      <c r="AN18" s="270"/>
      <c r="AO18" s="270"/>
    </row>
    <row r="19" spans="1:41" ht="30" customHeight="1">
      <c r="A19" s="568"/>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9"/>
      <c r="AH19" s="267"/>
      <c r="AJ19" s="270"/>
      <c r="AK19" s="270"/>
      <c r="AL19" s="270"/>
      <c r="AM19" s="270"/>
      <c r="AN19" s="270"/>
      <c r="AO19" s="270"/>
    </row>
    <row r="20" spans="1:41" ht="30" customHeight="1">
      <c r="A20" s="568"/>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9"/>
      <c r="AH20" s="267"/>
      <c r="AJ20" s="270"/>
      <c r="AK20" s="270"/>
      <c r="AL20" s="270"/>
      <c r="AM20" s="270"/>
      <c r="AN20" s="270"/>
      <c r="AO20" s="270"/>
    </row>
    <row r="21" spans="1:41" ht="30" customHeight="1">
      <c r="A21" s="568"/>
      <c r="B21" s="268"/>
      <c r="C21" s="268"/>
      <c r="D21" s="268"/>
      <c r="E21" s="268"/>
      <c r="F21" s="268"/>
      <c r="G21" s="268"/>
      <c r="H21" s="268"/>
      <c r="I21" s="268"/>
      <c r="J21" s="268"/>
      <c r="K21" s="268"/>
      <c r="L21" s="268"/>
      <c r="M21" s="268"/>
      <c r="N21" s="268"/>
      <c r="O21" s="268"/>
      <c r="P21" s="271"/>
      <c r="Q21" s="268"/>
      <c r="R21" s="268"/>
      <c r="S21" s="268"/>
      <c r="T21" s="268"/>
      <c r="U21" s="268"/>
      <c r="V21" s="268"/>
      <c r="W21" s="268"/>
      <c r="X21" s="268"/>
      <c r="Y21" s="268"/>
      <c r="Z21" s="268"/>
      <c r="AA21" s="268"/>
      <c r="AB21" s="268"/>
      <c r="AC21" s="268"/>
      <c r="AD21" s="268"/>
      <c r="AE21" s="268"/>
      <c r="AF21" s="268"/>
      <c r="AG21" s="269"/>
      <c r="AH21" s="267"/>
      <c r="AJ21" s="270"/>
      <c r="AK21" s="270"/>
      <c r="AL21" s="270"/>
      <c r="AM21" s="270"/>
      <c r="AN21" s="270"/>
      <c r="AO21" s="270"/>
    </row>
    <row r="22" spans="1:41" ht="30" customHeight="1">
      <c r="A22" s="568"/>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9"/>
      <c r="AH22" s="267"/>
      <c r="AJ22" s="270"/>
      <c r="AK22" s="270"/>
      <c r="AL22" s="270"/>
      <c r="AM22" s="270"/>
      <c r="AN22" s="270"/>
      <c r="AO22" s="270"/>
    </row>
    <row r="23" spans="1:41" ht="30" customHeight="1">
      <c r="A23" s="5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9"/>
      <c r="AH23" s="267"/>
      <c r="AJ23" s="270"/>
      <c r="AK23" s="270"/>
      <c r="AL23" s="270"/>
      <c r="AM23" s="270"/>
      <c r="AN23" s="270"/>
      <c r="AO23" s="270"/>
    </row>
    <row r="24" spans="1:41" ht="30" customHeight="1">
      <c r="A24" s="568"/>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9"/>
      <c r="AH24" s="267"/>
      <c r="AJ24" s="270"/>
      <c r="AK24" s="270"/>
      <c r="AL24" s="270"/>
      <c r="AM24" s="270"/>
      <c r="AN24" s="270"/>
      <c r="AO24" s="270"/>
    </row>
    <row r="25" spans="1:41" ht="30" customHeight="1">
      <c r="A25" s="568"/>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9"/>
      <c r="AH25" s="267"/>
      <c r="AJ25" s="270"/>
      <c r="AK25" s="270"/>
      <c r="AL25" s="270"/>
      <c r="AM25" s="270"/>
      <c r="AN25" s="270"/>
      <c r="AO25" s="270"/>
    </row>
    <row r="26" spans="1:41" ht="30" customHeight="1" thickBot="1">
      <c r="A26" s="569"/>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3"/>
      <c r="AH26" s="267"/>
      <c r="AJ26" s="270"/>
      <c r="AK26" s="270"/>
      <c r="AL26" s="270"/>
      <c r="AM26" s="270"/>
      <c r="AN26" s="270"/>
      <c r="AO26" s="270"/>
    </row>
    <row r="27" spans="1:41" ht="30" customHeight="1">
      <c r="A27" s="561"/>
      <c r="B27" s="56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row>
    <row r="28" spans="1:41" ht="30" customHeight="1">
      <c r="A28" s="561"/>
      <c r="B28" s="561"/>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1"/>
      <c r="AE28" s="561"/>
      <c r="AF28" s="561"/>
      <c r="AG28" s="561"/>
    </row>
    <row r="29" spans="1:41" ht="30" customHeight="1">
      <c r="A29" s="561"/>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row>
    <row r="30" spans="1:41" ht="30" customHeight="1">
      <c r="A30" s="561"/>
      <c r="B30" s="561"/>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561"/>
      <c r="AE30" s="561"/>
      <c r="AF30" s="561"/>
      <c r="AG30" s="561"/>
    </row>
    <row r="31" spans="1:41" ht="15" customHeight="1">
      <c r="A31" s="561"/>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row>
    <row r="32" spans="1:41" ht="15" customHeight="1">
      <c r="A32" s="561"/>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row>
  </sheetData>
  <sheetProtection formatCells="0" formatColumns="0" formatRows="0" insertColumns="0" insertRows="0"/>
  <mergeCells count="11">
    <mergeCell ref="A28:AG28"/>
    <mergeCell ref="A29:AG29"/>
    <mergeCell ref="A30:AG30"/>
    <mergeCell ref="A31:AG31"/>
    <mergeCell ref="A32:AG32"/>
    <mergeCell ref="A27:AG27"/>
    <mergeCell ref="A3:AG4"/>
    <mergeCell ref="AH3:AH5"/>
    <mergeCell ref="B6:AG6"/>
    <mergeCell ref="B7:AG7"/>
    <mergeCell ref="A8:A26"/>
  </mergeCells>
  <phoneticPr fontId="4"/>
  <dataValidations count="1">
    <dataValidation imeMode="hiragana" allowBlank="1" showInputMessage="1" showErrorMessage="1" sqref="AI12:AP26 B6:V26 W8:AG26" xr:uid="{A3E837AC-68DA-49C6-946E-152CF4BD5619}"/>
  </dataValidations>
  <pageMargins left="0.7" right="0.7" top="0.75" bottom="0.75" header="0.3" footer="0.3"/>
  <pageSetup paperSize="9" scale="65" orientation="landscape" r:id="rId1"/>
  <colBreaks count="1" manualBreakCount="1">
    <brk id="3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CD37-70CB-4B83-8AAF-4BB1FFEAF51C}">
  <sheetPr codeName="Sheet3">
    <pageSetUpPr fitToPage="1"/>
  </sheetPr>
  <dimension ref="A1:AP183"/>
  <sheetViews>
    <sheetView view="pageBreakPreview" zoomScale="60" zoomScaleNormal="30" workbookViewId="0"/>
  </sheetViews>
  <sheetFormatPr defaultColWidth="10.5" defaultRowHeight="13.8" outlineLevelRow="3"/>
  <cols>
    <col min="1" max="1" width="8.59765625" style="79" customWidth="1"/>
    <col min="2" max="2" width="28.69921875" style="80" customWidth="1"/>
    <col min="3" max="3" width="19" style="80" customWidth="1"/>
    <col min="4" max="4" width="34.19921875" style="80" customWidth="1"/>
    <col min="5" max="6" width="10.69921875" style="80" customWidth="1"/>
    <col min="7" max="7" width="56.69921875" style="80" customWidth="1"/>
    <col min="8" max="8" width="8.19921875" style="79" customWidth="1"/>
    <col min="9" max="9" width="13.69921875" style="80" customWidth="1"/>
    <col min="10" max="10" width="9.59765625" style="80" customWidth="1"/>
    <col min="11" max="11" width="13.19921875" style="79" bestFit="1" customWidth="1"/>
    <col min="12" max="12" width="4.09765625" style="79" bestFit="1" customWidth="1"/>
    <col min="13" max="13" width="4.09765625" style="80" bestFit="1" customWidth="1"/>
    <col min="14" max="15" width="8" style="80" customWidth="1"/>
    <col min="16" max="16" width="4.09765625" style="80" bestFit="1" customWidth="1"/>
    <col min="17" max="18" width="8" style="79" customWidth="1"/>
    <col min="19" max="19" width="4.09765625" style="80" bestFit="1" customWidth="1"/>
    <col min="20" max="20" width="5.59765625" style="80" customWidth="1"/>
    <col min="21" max="21" width="5.59765625" style="79" customWidth="1"/>
    <col min="22" max="22" width="4.09765625" style="79" bestFit="1" customWidth="1"/>
    <col min="23" max="23" width="16.69921875" style="81" customWidth="1"/>
    <col min="24" max="24" width="4.09765625" style="97" bestFit="1" customWidth="1"/>
    <col min="25" max="25" width="2.19921875" style="79" customWidth="1"/>
    <col min="26" max="26" width="15.5" style="79" hidden="1" customWidth="1"/>
    <col min="27" max="27" width="9.59765625" style="79" hidden="1" customWidth="1"/>
    <col min="28" max="28" width="9.69921875" style="148" customWidth="1"/>
    <col min="29" max="35" width="32.69921875" style="148" customWidth="1"/>
    <col min="36" max="38" width="19" style="145" customWidth="1"/>
    <col min="39" max="40" width="19" style="83" customWidth="1"/>
    <col min="41" max="16384" width="10.5" style="79"/>
  </cols>
  <sheetData>
    <row r="1" spans="1:42" ht="30" customHeight="1" thickBot="1">
      <c r="X1" s="82" t="s">
        <v>41</v>
      </c>
    </row>
    <row r="2" spans="1:42" ht="37.950000000000003" customHeight="1" thickBot="1">
      <c r="A2" s="731"/>
      <c r="B2" s="731"/>
      <c r="C2" s="732" t="s">
        <v>253</v>
      </c>
      <c r="D2" s="733"/>
      <c r="E2" s="733"/>
      <c r="F2" s="733"/>
      <c r="G2" s="733"/>
      <c r="H2" s="733"/>
      <c r="I2" s="733"/>
      <c r="J2" s="733"/>
      <c r="K2" s="733"/>
      <c r="L2" s="733"/>
      <c r="M2" s="733"/>
      <c r="N2" s="733"/>
      <c r="O2" s="733"/>
      <c r="P2" s="733"/>
      <c r="Q2" s="733"/>
      <c r="R2" s="733"/>
      <c r="S2" s="733"/>
      <c r="T2" s="733"/>
      <c r="U2" s="733"/>
      <c r="V2" s="733"/>
      <c r="W2" s="733"/>
      <c r="X2" s="734"/>
    </row>
    <row r="3" spans="1:42" ht="34.950000000000003" customHeight="1">
      <c r="A3" s="735" t="s">
        <v>42</v>
      </c>
      <c r="B3" s="736"/>
      <c r="C3" s="737" t="str">
        <f>IF('【様式1-1】事業計画書'!E14="","",'【様式1-1】事業計画書'!E14)</f>
        <v/>
      </c>
      <c r="D3" s="738"/>
      <c r="E3" s="738"/>
      <c r="F3" s="738"/>
      <c r="G3" s="738"/>
      <c r="H3" s="738"/>
      <c r="I3" s="738"/>
      <c r="J3" s="738"/>
      <c r="K3" s="738"/>
      <c r="L3" s="738"/>
      <c r="M3" s="738"/>
      <c r="N3" s="738"/>
      <c r="O3" s="739"/>
      <c r="P3" s="84"/>
      <c r="Q3" s="740" t="s">
        <v>43</v>
      </c>
      <c r="R3" s="741"/>
      <c r="S3" s="741"/>
      <c r="T3" s="741"/>
      <c r="U3" s="742"/>
      <c r="V3" s="743" t="s">
        <v>44</v>
      </c>
      <c r="W3" s="744"/>
      <c r="X3" s="745"/>
    </row>
    <row r="4" spans="1:42" ht="37.200000000000003" customHeight="1" thickBot="1">
      <c r="A4" s="749" t="s">
        <v>45</v>
      </c>
      <c r="B4" s="750"/>
      <c r="C4" s="751" t="str">
        <f>IF('【様式1-1】事業計画書'!E11="","",'【様式1-1】事業計画書'!E11)</f>
        <v/>
      </c>
      <c r="D4" s="752"/>
      <c r="E4" s="752"/>
      <c r="F4" s="752"/>
      <c r="G4" s="752"/>
      <c r="H4" s="752"/>
      <c r="I4" s="752"/>
      <c r="J4" s="752"/>
      <c r="K4" s="752"/>
      <c r="L4" s="752"/>
      <c r="M4" s="752"/>
      <c r="N4" s="752"/>
      <c r="O4" s="753"/>
      <c r="P4" s="84"/>
      <c r="Q4" s="754" t="s">
        <v>46</v>
      </c>
      <c r="R4" s="755"/>
      <c r="S4" s="755"/>
      <c r="T4" s="755"/>
      <c r="U4" s="756"/>
      <c r="V4" s="746"/>
      <c r="W4" s="747"/>
      <c r="X4" s="748"/>
      <c r="Z4" s="79" t="str">
        <f>TEXT(W4,0)</f>
        <v>0</v>
      </c>
      <c r="AA4" s="79">
        <f>IFERROR(Z4*1,"ー")</f>
        <v>0</v>
      </c>
      <c r="AB4" s="83"/>
      <c r="AC4" s="83"/>
      <c r="AD4" s="83"/>
      <c r="AE4" s="83"/>
      <c r="AF4" s="83"/>
      <c r="AG4" s="83"/>
      <c r="AH4" s="152"/>
      <c r="AI4" s="83"/>
      <c r="AO4" s="85"/>
      <c r="AP4" s="85"/>
    </row>
    <row r="5" spans="1:42" ht="10.199999999999999" customHeight="1" thickBot="1">
      <c r="A5" s="86"/>
      <c r="B5" s="86"/>
      <c r="C5" s="86"/>
      <c r="D5" s="79"/>
      <c r="E5" s="79"/>
      <c r="F5" s="79"/>
      <c r="G5" s="79"/>
      <c r="I5" s="79"/>
      <c r="J5" s="79"/>
      <c r="M5" s="79"/>
      <c r="N5" s="79"/>
      <c r="O5" s="79"/>
      <c r="P5" s="79"/>
      <c r="S5" s="79"/>
      <c r="T5" s="79"/>
      <c r="W5" s="79"/>
      <c r="X5" s="79"/>
      <c r="AB5" s="83"/>
      <c r="AC5" s="83"/>
      <c r="AD5" s="83"/>
      <c r="AE5" s="83"/>
      <c r="AF5" s="83"/>
      <c r="AG5" s="83"/>
      <c r="AH5" s="152"/>
      <c r="AI5" s="83"/>
      <c r="AO5" s="85"/>
      <c r="AP5" s="85"/>
    </row>
    <row r="6" spans="1:42" ht="30" customHeight="1" thickBot="1">
      <c r="A6" s="757" t="s">
        <v>47</v>
      </c>
      <c r="B6" s="758"/>
      <c r="C6" s="758"/>
      <c r="D6" s="758"/>
      <c r="E6" s="758"/>
      <c r="F6" s="758"/>
      <c r="G6" s="759"/>
      <c r="H6" s="85"/>
      <c r="I6" s="760" t="s">
        <v>48</v>
      </c>
      <c r="J6" s="761"/>
      <c r="K6" s="762"/>
      <c r="L6" s="762" t="str">
        <f>IF(V3="非課税事業者等","補助を受けようとする額(税込)","補助を受けようとする額(税抜)")</f>
        <v>補助を受けようとする額(税抜)</v>
      </c>
      <c r="M6" s="763"/>
      <c r="N6" s="763"/>
      <c r="O6" s="763"/>
      <c r="P6" s="763"/>
      <c r="Q6" s="763"/>
      <c r="R6" s="763"/>
      <c r="S6" s="763"/>
      <c r="T6" s="763" t="s">
        <v>251</v>
      </c>
      <c r="U6" s="763"/>
      <c r="V6" s="763"/>
      <c r="W6" s="763"/>
      <c r="X6" s="763"/>
      <c r="AB6" s="152"/>
      <c r="AC6" s="153"/>
      <c r="AD6" s="153"/>
      <c r="AE6" s="153"/>
      <c r="AF6" s="153"/>
      <c r="AG6" s="153"/>
      <c r="AH6" s="152"/>
      <c r="AI6" s="153"/>
      <c r="AO6" s="85"/>
      <c r="AP6" s="85"/>
    </row>
    <row r="7" spans="1:42" ht="30" customHeight="1">
      <c r="A7" s="764" t="s">
        <v>381</v>
      </c>
      <c r="B7" s="765"/>
      <c r="C7" s="765"/>
      <c r="D7" s="765"/>
      <c r="E7" s="765"/>
      <c r="F7" s="765"/>
      <c r="G7" s="766"/>
      <c r="H7" s="85"/>
      <c r="I7" s="770" t="s">
        <v>249</v>
      </c>
      <c r="J7" s="771"/>
      <c r="K7" s="772"/>
      <c r="L7" s="773">
        <f>SUMIFS($T$22:$T$171,$B$22:$B$171,I7,$I$22:$I$171,"対象")</f>
        <v>0</v>
      </c>
      <c r="M7" s="773"/>
      <c r="N7" s="773"/>
      <c r="O7" s="773"/>
      <c r="P7" s="773"/>
      <c r="Q7" s="773"/>
      <c r="R7" s="774"/>
      <c r="S7" s="87" t="s">
        <v>50</v>
      </c>
      <c r="T7" s="722">
        <f>IF(ISERROR(L7/$L$13),0,L7/$L$13)</f>
        <v>0</v>
      </c>
      <c r="U7" s="723"/>
      <c r="V7" s="723"/>
      <c r="W7" s="723"/>
      <c r="X7" s="724"/>
      <c r="Y7" s="88"/>
      <c r="AB7" s="83"/>
      <c r="AC7"/>
      <c r="AD7"/>
      <c r="AE7"/>
      <c r="AF7"/>
      <c r="AG7"/>
      <c r="AH7" s="83"/>
      <c r="AI7" s="153"/>
      <c r="AO7" s="85"/>
      <c r="AP7" s="85"/>
    </row>
    <row r="8" spans="1:42" ht="30" customHeight="1">
      <c r="A8" s="767"/>
      <c r="B8" s="768"/>
      <c r="C8" s="768"/>
      <c r="D8" s="768"/>
      <c r="E8" s="768"/>
      <c r="F8" s="768"/>
      <c r="G8" s="769"/>
      <c r="H8" s="85"/>
      <c r="I8" s="712" t="s">
        <v>55</v>
      </c>
      <c r="J8" s="713"/>
      <c r="K8" s="714"/>
      <c r="L8" s="715">
        <f>SUMIFS($T$22:$T$171,$B$22:$B$171,I8,$I$22:$I$171,"対象")</f>
        <v>0</v>
      </c>
      <c r="M8" s="715"/>
      <c r="N8" s="715"/>
      <c r="O8" s="715"/>
      <c r="P8" s="715"/>
      <c r="Q8" s="715"/>
      <c r="R8" s="716"/>
      <c r="S8" s="89" t="s">
        <v>50</v>
      </c>
      <c r="T8" s="725">
        <f>IF(ISERROR(L8/$L$13),0,L8/$L$13)</f>
        <v>0</v>
      </c>
      <c r="U8" s="726"/>
      <c r="V8" s="726"/>
      <c r="W8" s="726"/>
      <c r="X8" s="727"/>
      <c r="Y8" s="88"/>
      <c r="AB8" s="83"/>
      <c r="AC8"/>
      <c r="AD8"/>
      <c r="AE8"/>
      <c r="AF8"/>
      <c r="AG8"/>
      <c r="AH8" s="83"/>
      <c r="AI8" s="153"/>
      <c r="AO8" s="85"/>
      <c r="AP8" s="85"/>
    </row>
    <row r="9" spans="1:42" ht="30" customHeight="1" thickBot="1">
      <c r="A9" s="767" t="s">
        <v>360</v>
      </c>
      <c r="B9" s="768"/>
      <c r="C9" s="768"/>
      <c r="D9" s="768"/>
      <c r="E9" s="768"/>
      <c r="F9" s="768"/>
      <c r="G9" s="769"/>
      <c r="H9" s="85"/>
      <c r="I9" s="712" t="s">
        <v>250</v>
      </c>
      <c r="J9" s="713"/>
      <c r="K9" s="714"/>
      <c r="L9" s="715">
        <f>SUMIFS($T$22:$T$171,$B$22:$B$171,I9,$I$22:$I$171,"対象")</f>
        <v>0</v>
      </c>
      <c r="M9" s="715"/>
      <c r="N9" s="715"/>
      <c r="O9" s="715"/>
      <c r="P9" s="715"/>
      <c r="Q9" s="715"/>
      <c r="R9" s="716"/>
      <c r="S9" s="89" t="s">
        <v>50</v>
      </c>
      <c r="T9" s="725">
        <f>IF(ISERROR(L9/$L$13),0,L9/$L$13)</f>
        <v>0</v>
      </c>
      <c r="U9" s="726"/>
      <c r="V9" s="726"/>
      <c r="W9" s="726"/>
      <c r="X9" s="727"/>
      <c r="Y9" s="85"/>
      <c r="AB9" s="83"/>
      <c r="AC9"/>
      <c r="AD9"/>
      <c r="AE9"/>
      <c r="AF9"/>
      <c r="AG9"/>
      <c r="AH9" s="83"/>
      <c r="AI9" s="153"/>
      <c r="AO9" s="85"/>
      <c r="AP9" s="85"/>
    </row>
    <row r="10" spans="1:42" ht="30" customHeight="1" thickBot="1">
      <c r="A10" s="767"/>
      <c r="B10" s="768"/>
      <c r="C10" s="768"/>
      <c r="D10" s="768"/>
      <c r="E10" s="768"/>
      <c r="F10" s="768"/>
      <c r="G10" s="769"/>
      <c r="H10" s="85"/>
      <c r="I10" s="701" t="s">
        <v>59</v>
      </c>
      <c r="J10" s="702"/>
      <c r="K10" s="703"/>
      <c r="L10" s="704">
        <f>IF(SUM(L7:R9)&gt;C176,"合計は"&amp;TEXT(SUM(L7:R9),"#,###")&amp;"円"&amp;"　補助額は "&amp;TEXT(C176,"#,####")&amp;"円",SUM(L7:R9))</f>
        <v>0</v>
      </c>
      <c r="M10" s="704"/>
      <c r="N10" s="704"/>
      <c r="O10" s="704"/>
      <c r="P10" s="704"/>
      <c r="Q10" s="704"/>
      <c r="R10" s="705"/>
      <c r="S10" s="90" t="s">
        <v>50</v>
      </c>
      <c r="T10" s="728">
        <f>SUM(T7:X9)</f>
        <v>0</v>
      </c>
      <c r="U10" s="729"/>
      <c r="V10" s="729"/>
      <c r="W10" s="729"/>
      <c r="X10" s="730"/>
      <c r="Y10" s="85"/>
      <c r="AB10" s="83"/>
      <c r="AC10"/>
      <c r="AD10"/>
      <c r="AE10"/>
      <c r="AF10"/>
      <c r="AG10"/>
      <c r="AH10" s="83"/>
      <c r="AI10" s="153"/>
      <c r="AO10" s="85"/>
      <c r="AP10" s="85"/>
    </row>
    <row r="11" spans="1:42" ht="30" customHeight="1" thickBot="1">
      <c r="A11" s="767"/>
      <c r="B11" s="768"/>
      <c r="C11" s="768"/>
      <c r="D11" s="768"/>
      <c r="E11" s="768"/>
      <c r="F11" s="768"/>
      <c r="G11" s="769"/>
      <c r="H11" s="85"/>
      <c r="I11"/>
      <c r="J11"/>
      <c r="K11"/>
      <c r="L11"/>
      <c r="M11"/>
      <c r="N11"/>
      <c r="O11"/>
      <c r="P11"/>
      <c r="Q11"/>
      <c r="R11"/>
      <c r="S11"/>
      <c r="T11"/>
      <c r="U11"/>
      <c r="V11"/>
      <c r="W11"/>
      <c r="X11"/>
      <c r="AB11" s="83"/>
      <c r="AC11"/>
      <c r="AD11"/>
      <c r="AE11"/>
      <c r="AF11"/>
      <c r="AG11"/>
      <c r="AH11" s="83"/>
      <c r="AI11" s="83"/>
      <c r="AO11" s="85"/>
      <c r="AP11" s="85"/>
    </row>
    <row r="12" spans="1:42" ht="30" customHeight="1" thickBot="1">
      <c r="A12" s="767"/>
      <c r="B12" s="768"/>
      <c r="C12" s="768"/>
      <c r="D12" s="768"/>
      <c r="E12" s="768"/>
      <c r="F12" s="768"/>
      <c r="G12" s="769"/>
      <c r="H12" s="85"/>
      <c r="I12" s="573"/>
      <c r="J12" s="574"/>
      <c r="K12" s="575"/>
      <c r="L12" s="573" t="s">
        <v>61</v>
      </c>
      <c r="M12" s="574"/>
      <c r="N12" s="574"/>
      <c r="O12" s="574"/>
      <c r="P12" s="574"/>
      <c r="Q12" s="574"/>
      <c r="R12" s="574"/>
      <c r="S12" s="574"/>
      <c r="T12" s="574"/>
      <c r="U12" s="574"/>
      <c r="V12" s="574"/>
      <c r="W12" s="574"/>
      <c r="X12" s="575"/>
      <c r="AB12" s="152"/>
      <c r="AC12"/>
      <c r="AD12"/>
      <c r="AE12"/>
      <c r="AF12"/>
      <c r="AG12"/>
      <c r="AH12" s="83"/>
      <c r="AI12" s="83"/>
    </row>
    <row r="13" spans="1:42" ht="30" customHeight="1">
      <c r="A13" s="767"/>
      <c r="B13" s="768"/>
      <c r="C13" s="768"/>
      <c r="D13" s="768"/>
      <c r="E13" s="768"/>
      <c r="F13" s="768"/>
      <c r="G13" s="769"/>
      <c r="H13" s="85"/>
      <c r="I13" s="576" t="s">
        <v>252</v>
      </c>
      <c r="J13" s="577"/>
      <c r="K13" s="578"/>
      <c r="L13" s="706">
        <f>SUMIF(I22:I171,"対象",T22:T171)</f>
        <v>0</v>
      </c>
      <c r="M13" s="707"/>
      <c r="N13" s="707"/>
      <c r="O13" s="707"/>
      <c r="P13" s="707"/>
      <c r="Q13" s="707"/>
      <c r="R13" s="707"/>
      <c r="S13" s="707"/>
      <c r="T13" s="707"/>
      <c r="U13" s="707"/>
      <c r="V13" s="707"/>
      <c r="W13" s="708"/>
      <c r="X13" s="91" t="s">
        <v>63</v>
      </c>
      <c r="AB13" s="152"/>
      <c r="AC13"/>
      <c r="AD13"/>
      <c r="AE13"/>
      <c r="AF13"/>
      <c r="AG13"/>
      <c r="AH13" s="83"/>
      <c r="AI13" s="83"/>
    </row>
    <row r="14" spans="1:42" ht="30" customHeight="1">
      <c r="A14" s="767"/>
      <c r="B14" s="768"/>
      <c r="C14" s="768"/>
      <c r="D14" s="768"/>
      <c r="E14" s="768"/>
      <c r="F14" s="768"/>
      <c r="G14" s="769"/>
      <c r="H14" s="85"/>
      <c r="I14" s="709" t="s">
        <v>228</v>
      </c>
      <c r="J14" s="710"/>
      <c r="K14" s="711"/>
      <c r="L14" s="579">
        <f>SUMIF(I22:I171,"対象外",T22:T171)</f>
        <v>0</v>
      </c>
      <c r="M14" s="580"/>
      <c r="N14" s="580"/>
      <c r="O14" s="580"/>
      <c r="P14" s="580"/>
      <c r="Q14" s="580"/>
      <c r="R14" s="580"/>
      <c r="S14" s="580"/>
      <c r="T14" s="580"/>
      <c r="U14" s="580"/>
      <c r="V14" s="580"/>
      <c r="W14" s="581"/>
      <c r="X14" s="235" t="s">
        <v>63</v>
      </c>
      <c r="AB14" s="83"/>
      <c r="AC14"/>
      <c r="AD14"/>
      <c r="AE14"/>
      <c r="AF14"/>
      <c r="AG14"/>
      <c r="AH14" s="83"/>
      <c r="AI14" s="83"/>
    </row>
    <row r="15" spans="1:42" ht="34.950000000000003" customHeight="1" thickBot="1">
      <c r="A15" s="767"/>
      <c r="B15" s="768"/>
      <c r="C15" s="768"/>
      <c r="D15" s="768"/>
      <c r="E15" s="768"/>
      <c r="F15" s="768"/>
      <c r="G15" s="769"/>
      <c r="H15" s="85"/>
      <c r="I15" s="717" t="s">
        <v>363</v>
      </c>
      <c r="J15" s="718"/>
      <c r="K15" s="719"/>
      <c r="L15" s="720" t="str">
        <f>IF(【非表示】計算・リスト!C20="最低事業費を満たしていません","最低事業費を満たしていません　　　　　　　　　　　　　　　",【非表示】計算・リスト!C20)</f>
        <v>最低事業費を満たしていません　　　　　　　　　　　　　　　</v>
      </c>
      <c r="M15" s="720"/>
      <c r="N15" s="720"/>
      <c r="O15" s="720"/>
      <c r="P15" s="720"/>
      <c r="Q15" s="720"/>
      <c r="R15" s="720"/>
      <c r="S15" s="720"/>
      <c r="T15" s="720"/>
      <c r="U15" s="720"/>
      <c r="V15" s="720"/>
      <c r="W15" s="721"/>
      <c r="X15" s="93" t="s">
        <v>63</v>
      </c>
      <c r="AB15" s="83"/>
      <c r="AC15"/>
      <c r="AD15"/>
      <c r="AE15"/>
      <c r="AF15"/>
      <c r="AG15" s="83"/>
      <c r="AH15" s="83"/>
      <c r="AI15" s="83"/>
    </row>
    <row r="16" spans="1:42" ht="34.950000000000003" customHeight="1" thickBot="1">
      <c r="A16" s="767"/>
      <c r="B16" s="768"/>
      <c r="C16" s="768"/>
      <c r="D16" s="768"/>
      <c r="E16" s="768"/>
      <c r="F16" s="768"/>
      <c r="G16" s="769"/>
      <c r="H16" s="92"/>
      <c r="I16" s="775" t="s">
        <v>65</v>
      </c>
      <c r="J16" s="776"/>
      <c r="K16" s="777"/>
      <c r="L16" s="698">
        <f>SUM(T22:W171)</f>
        <v>0</v>
      </c>
      <c r="M16" s="699"/>
      <c r="N16" s="699"/>
      <c r="O16" s="699"/>
      <c r="P16" s="699"/>
      <c r="Q16" s="699"/>
      <c r="R16" s="699"/>
      <c r="S16" s="699"/>
      <c r="T16" s="699"/>
      <c r="U16" s="699"/>
      <c r="V16" s="699"/>
      <c r="W16" s="700"/>
      <c r="X16" s="90" t="s">
        <v>63</v>
      </c>
      <c r="AB16" s="83"/>
      <c r="AC16"/>
      <c r="AD16"/>
      <c r="AE16"/>
      <c r="AF16"/>
      <c r="AG16" s="83"/>
      <c r="AH16" s="83"/>
      <c r="AI16" s="83"/>
    </row>
    <row r="17" spans="1:40" ht="34.950000000000003" customHeight="1" thickBot="1">
      <c r="A17" s="582" t="s">
        <v>359</v>
      </c>
      <c r="B17" s="583"/>
      <c r="C17" s="583"/>
      <c r="D17" s="583"/>
      <c r="E17" s="583"/>
      <c r="F17" s="583"/>
      <c r="G17" s="584"/>
      <c r="H17" s="92"/>
      <c r="AB17" s="83"/>
      <c r="AC17"/>
      <c r="AD17"/>
      <c r="AE17"/>
      <c r="AF17"/>
      <c r="AG17" s="83"/>
      <c r="AH17" s="83"/>
      <c r="AI17" s="83"/>
    </row>
    <row r="18" spans="1:40" ht="34.950000000000003" customHeight="1" thickBot="1">
      <c r="A18"/>
      <c r="B18"/>
      <c r="C18"/>
      <c r="D18"/>
      <c r="E18"/>
      <c r="F18"/>
      <c r="G18"/>
      <c r="H18" s="85"/>
      <c r="AB18" s="83"/>
      <c r="AC18"/>
      <c r="AD18"/>
      <c r="AE18"/>
      <c r="AF18"/>
      <c r="AG18" s="83"/>
      <c r="AH18" s="83"/>
      <c r="AI18" s="83"/>
    </row>
    <row r="19" spans="1:40" ht="33" customHeight="1" thickBot="1">
      <c r="A19" s="570" t="s">
        <v>67</v>
      </c>
      <c r="B19" s="571"/>
      <c r="C19" s="571"/>
      <c r="D19" s="571"/>
      <c r="E19" s="571"/>
      <c r="F19" s="571"/>
      <c r="G19" s="571"/>
      <c r="H19" s="571"/>
      <c r="I19" s="571"/>
      <c r="J19" s="571"/>
      <c r="K19" s="571"/>
      <c r="L19" s="571"/>
      <c r="M19" s="571"/>
      <c r="N19" s="571"/>
      <c r="O19" s="571"/>
      <c r="P19" s="571"/>
      <c r="Q19" s="571"/>
      <c r="R19" s="571"/>
      <c r="S19" s="571"/>
      <c r="T19" s="571"/>
      <c r="U19" s="571"/>
      <c r="V19" s="571"/>
      <c r="W19" s="571"/>
      <c r="X19" s="572"/>
      <c r="Y19" s="94"/>
      <c r="AA19" s="94"/>
      <c r="AB19" s="83"/>
      <c r="AC19"/>
      <c r="AD19"/>
      <c r="AE19"/>
      <c r="AF19"/>
      <c r="AG19" s="83"/>
      <c r="AH19" s="83"/>
      <c r="AI19" s="83"/>
    </row>
    <row r="20" spans="1:40" ht="25.2" customHeight="1">
      <c r="A20" s="681" t="s">
        <v>69</v>
      </c>
      <c r="B20" s="683" t="s">
        <v>70</v>
      </c>
      <c r="C20" s="668" t="s">
        <v>230</v>
      </c>
      <c r="D20" s="668" t="s">
        <v>71</v>
      </c>
      <c r="E20" s="692" t="s">
        <v>301</v>
      </c>
      <c r="F20" s="693"/>
      <c r="G20" s="668" t="s">
        <v>72</v>
      </c>
      <c r="H20" s="686" t="s">
        <v>73</v>
      </c>
      <c r="I20" s="686" t="s">
        <v>229</v>
      </c>
      <c r="J20" s="670" t="str">
        <f>IF(V3="非課税事業者等","単価(税込)","単価(税抜)")</f>
        <v>単価(税抜)</v>
      </c>
      <c r="K20" s="671"/>
      <c r="L20" s="688"/>
      <c r="M20" s="690"/>
      <c r="N20" s="668" t="s">
        <v>74</v>
      </c>
      <c r="O20" s="668" t="s">
        <v>75</v>
      </c>
      <c r="P20" s="95"/>
      <c r="Q20" s="668" t="s">
        <v>76</v>
      </c>
      <c r="R20" s="668" t="s">
        <v>75</v>
      </c>
      <c r="S20" s="96"/>
      <c r="T20" s="670" t="str">
        <f>IF(V3="非課税事業者等","小計(税込)","小計(税抜)")</f>
        <v>小計(税抜)</v>
      </c>
      <c r="U20" s="671"/>
      <c r="V20" s="671"/>
      <c r="W20" s="671"/>
      <c r="X20" s="672"/>
      <c r="Y20" s="80"/>
      <c r="AA20" s="97"/>
      <c r="AB20" s="83"/>
      <c r="AC20"/>
      <c r="AD20"/>
      <c r="AE20"/>
      <c r="AF20"/>
      <c r="AG20" s="83"/>
      <c r="AH20" s="83"/>
      <c r="AI20" s="83"/>
    </row>
    <row r="21" spans="1:40" s="80" customFormat="1" ht="25.2" customHeight="1" thickBot="1">
      <c r="A21" s="682"/>
      <c r="B21" s="684"/>
      <c r="C21" s="685"/>
      <c r="D21" s="669"/>
      <c r="E21" s="694"/>
      <c r="F21" s="695"/>
      <c r="G21" s="669"/>
      <c r="H21" s="687"/>
      <c r="I21" s="687"/>
      <c r="J21" s="673"/>
      <c r="K21" s="674"/>
      <c r="L21" s="689"/>
      <c r="M21" s="691"/>
      <c r="N21" s="669"/>
      <c r="O21" s="669"/>
      <c r="P21" s="98"/>
      <c r="Q21" s="669"/>
      <c r="R21" s="669"/>
      <c r="S21" s="99"/>
      <c r="T21" s="673"/>
      <c r="U21" s="674"/>
      <c r="V21" s="674"/>
      <c r="W21" s="674"/>
      <c r="X21" s="675"/>
      <c r="Z21" s="79"/>
      <c r="AA21" s="97"/>
      <c r="AB21" s="83"/>
      <c r="AC21"/>
      <c r="AD21"/>
      <c r="AE21"/>
      <c r="AF21"/>
      <c r="AG21" s="83"/>
      <c r="AH21" s="100"/>
      <c r="AI21" s="100"/>
      <c r="AJ21" s="146"/>
      <c r="AK21" s="146"/>
      <c r="AL21" s="146"/>
      <c r="AM21" s="100"/>
      <c r="AN21" s="100"/>
    </row>
    <row r="22" spans="1:40" ht="40.200000000000003" customHeight="1">
      <c r="A22" s="101">
        <v>1</v>
      </c>
      <c r="B22" s="1"/>
      <c r="C22" s="1"/>
      <c r="D22" s="194"/>
      <c r="E22" s="696"/>
      <c r="F22" s="697"/>
      <c r="G22" s="200"/>
      <c r="H22" s="2"/>
      <c r="I22" s="2" t="s">
        <v>388</v>
      </c>
      <c r="J22" s="676"/>
      <c r="K22" s="677"/>
      <c r="L22" s="102" t="s">
        <v>50</v>
      </c>
      <c r="M22" s="102" t="s">
        <v>79</v>
      </c>
      <c r="N22" s="3"/>
      <c r="O22" s="4"/>
      <c r="P22" s="103" t="s">
        <v>79</v>
      </c>
      <c r="Q22" s="3"/>
      <c r="R22" s="4"/>
      <c r="S22" s="102" t="s">
        <v>80</v>
      </c>
      <c r="T22" s="678">
        <f>PRODUCT(J22,N22,Q22,)</f>
        <v>0</v>
      </c>
      <c r="U22" s="679"/>
      <c r="V22" s="679"/>
      <c r="W22" s="680"/>
      <c r="X22" s="104" t="s">
        <v>81</v>
      </c>
      <c r="AA22" s="97"/>
      <c r="AB22" s="83"/>
      <c r="AC22"/>
      <c r="AD22"/>
      <c r="AE22"/>
      <c r="AF22"/>
      <c r="AG22" s="83"/>
      <c r="AH22" s="83"/>
      <c r="AI22" s="83"/>
    </row>
    <row r="23" spans="1:40" ht="40.200000000000003" customHeight="1">
      <c r="A23" s="105">
        <v>2</v>
      </c>
      <c r="B23" s="290"/>
      <c r="C23" s="290"/>
      <c r="D23" s="195"/>
      <c r="E23" s="652"/>
      <c r="F23" s="653"/>
      <c r="G23" s="201"/>
      <c r="H23" s="6"/>
      <c r="I23" s="6"/>
      <c r="J23" s="666"/>
      <c r="K23" s="667"/>
      <c r="L23" s="106" t="s">
        <v>81</v>
      </c>
      <c r="M23" s="106" t="s">
        <v>79</v>
      </c>
      <c r="N23" s="7"/>
      <c r="O23" s="8"/>
      <c r="P23" s="107" t="s">
        <v>79</v>
      </c>
      <c r="Q23" s="7"/>
      <c r="R23" s="8"/>
      <c r="S23" s="102" t="s">
        <v>80</v>
      </c>
      <c r="T23" s="658">
        <f>PRODUCT(J23,N23,Q23,)</f>
        <v>0</v>
      </c>
      <c r="U23" s="659"/>
      <c r="V23" s="659"/>
      <c r="W23" s="660"/>
      <c r="X23" s="108" t="s">
        <v>81</v>
      </c>
      <c r="AA23" s="97"/>
      <c r="AB23" s="83"/>
      <c r="AC23"/>
      <c r="AD23"/>
      <c r="AE23"/>
      <c r="AF23"/>
      <c r="AG23" s="83"/>
      <c r="AH23" s="83"/>
      <c r="AI23" s="83"/>
    </row>
    <row r="24" spans="1:40" ht="40.200000000000003" customHeight="1">
      <c r="A24" s="105">
        <v>3</v>
      </c>
      <c r="B24" s="5"/>
      <c r="C24" s="5"/>
      <c r="D24" s="195"/>
      <c r="E24" s="652"/>
      <c r="F24" s="653"/>
      <c r="G24" s="201"/>
      <c r="H24" s="6"/>
      <c r="I24" s="6"/>
      <c r="J24" s="656"/>
      <c r="K24" s="657"/>
      <c r="L24" s="106" t="s">
        <v>63</v>
      </c>
      <c r="M24" s="106" t="s">
        <v>79</v>
      </c>
      <c r="N24" s="7"/>
      <c r="O24" s="8"/>
      <c r="P24" s="107" t="s">
        <v>79</v>
      </c>
      <c r="Q24" s="7"/>
      <c r="R24" s="8"/>
      <c r="S24" s="102" t="s">
        <v>80</v>
      </c>
      <c r="T24" s="658">
        <f>PRODUCT(J24,N24,Q24,)</f>
        <v>0</v>
      </c>
      <c r="U24" s="659"/>
      <c r="V24" s="659"/>
      <c r="W24" s="660"/>
      <c r="X24" s="108" t="s">
        <v>63</v>
      </c>
      <c r="AA24" s="97"/>
    </row>
    <row r="25" spans="1:40" ht="40.200000000000003" customHeight="1">
      <c r="A25" s="105">
        <v>4</v>
      </c>
      <c r="B25" s="5"/>
      <c r="C25" s="5"/>
      <c r="D25" s="195"/>
      <c r="E25" s="652"/>
      <c r="F25" s="653"/>
      <c r="G25" s="201"/>
      <c r="H25" s="6"/>
      <c r="I25" s="6"/>
      <c r="J25" s="656"/>
      <c r="K25" s="657"/>
      <c r="L25" s="109" t="s">
        <v>63</v>
      </c>
      <c r="M25" s="109" t="s">
        <v>79</v>
      </c>
      <c r="N25" s="7"/>
      <c r="O25" s="8"/>
      <c r="P25" s="110" t="s">
        <v>79</v>
      </c>
      <c r="Q25" s="7"/>
      <c r="R25" s="8"/>
      <c r="S25" s="102" t="s">
        <v>80</v>
      </c>
      <c r="T25" s="658">
        <f>PRODUCT(J25,N25,Q25,)</f>
        <v>0</v>
      </c>
      <c r="U25" s="659"/>
      <c r="V25" s="659"/>
      <c r="W25" s="660"/>
      <c r="X25" s="111" t="s">
        <v>63</v>
      </c>
      <c r="AA25" s="97"/>
    </row>
    <row r="26" spans="1:40" ht="40.200000000000003" customHeight="1">
      <c r="A26" s="105">
        <v>5</v>
      </c>
      <c r="B26" s="5"/>
      <c r="C26" s="5"/>
      <c r="D26" s="195"/>
      <c r="E26" s="652"/>
      <c r="F26" s="653"/>
      <c r="G26" s="201"/>
      <c r="H26" s="6"/>
      <c r="I26" s="6"/>
      <c r="J26" s="656"/>
      <c r="K26" s="657"/>
      <c r="L26" s="109" t="s">
        <v>63</v>
      </c>
      <c r="M26" s="109" t="s">
        <v>79</v>
      </c>
      <c r="N26" s="7"/>
      <c r="O26" s="8"/>
      <c r="P26" s="110" t="s">
        <v>79</v>
      </c>
      <c r="Q26" s="7"/>
      <c r="R26" s="8"/>
      <c r="S26" s="102" t="s">
        <v>80</v>
      </c>
      <c r="T26" s="658">
        <f t="shared" ref="T26:T89" si="0">PRODUCT(J26,N26,Q26,)</f>
        <v>0</v>
      </c>
      <c r="U26" s="659"/>
      <c r="V26" s="659"/>
      <c r="W26" s="660"/>
      <c r="X26" s="111" t="s">
        <v>63</v>
      </c>
      <c r="AA26" s="97"/>
    </row>
    <row r="27" spans="1:40" ht="40.200000000000003" customHeight="1">
      <c r="A27" s="105">
        <v>6</v>
      </c>
      <c r="B27" s="5"/>
      <c r="C27" s="5"/>
      <c r="D27" s="195"/>
      <c r="E27" s="652"/>
      <c r="F27" s="653"/>
      <c r="G27" s="201"/>
      <c r="H27" s="6"/>
      <c r="I27" s="6"/>
      <c r="J27" s="656"/>
      <c r="K27" s="657"/>
      <c r="L27" s="109" t="s">
        <v>63</v>
      </c>
      <c r="M27" s="109" t="s">
        <v>79</v>
      </c>
      <c r="N27" s="7"/>
      <c r="O27" s="8"/>
      <c r="P27" s="110" t="s">
        <v>79</v>
      </c>
      <c r="Q27" s="7"/>
      <c r="R27" s="8"/>
      <c r="S27" s="102" t="s">
        <v>80</v>
      </c>
      <c r="T27" s="658">
        <f t="shared" si="0"/>
        <v>0</v>
      </c>
      <c r="U27" s="659"/>
      <c r="V27" s="659"/>
      <c r="W27" s="660"/>
      <c r="X27" s="111" t="s">
        <v>63</v>
      </c>
      <c r="AA27" s="97"/>
    </row>
    <row r="28" spans="1:40" ht="40.200000000000003" customHeight="1">
      <c r="A28" s="105">
        <v>7</v>
      </c>
      <c r="B28" s="5"/>
      <c r="C28" s="5"/>
      <c r="D28" s="195"/>
      <c r="E28" s="652"/>
      <c r="F28" s="653"/>
      <c r="G28" s="202"/>
      <c r="H28" s="6"/>
      <c r="I28" s="6"/>
      <c r="J28" s="656"/>
      <c r="K28" s="657"/>
      <c r="L28" s="109" t="s">
        <v>63</v>
      </c>
      <c r="M28" s="109" t="s">
        <v>79</v>
      </c>
      <c r="N28" s="7"/>
      <c r="O28" s="8"/>
      <c r="P28" s="110" t="s">
        <v>79</v>
      </c>
      <c r="Q28" s="7"/>
      <c r="R28" s="8"/>
      <c r="S28" s="102" t="s">
        <v>80</v>
      </c>
      <c r="T28" s="658">
        <f t="shared" si="0"/>
        <v>0</v>
      </c>
      <c r="U28" s="659"/>
      <c r="V28" s="659"/>
      <c r="W28" s="660"/>
      <c r="X28" s="111" t="s">
        <v>63</v>
      </c>
      <c r="AA28" s="97"/>
    </row>
    <row r="29" spans="1:40" ht="40.200000000000003" customHeight="1">
      <c r="A29" s="105">
        <v>8</v>
      </c>
      <c r="B29" s="5"/>
      <c r="C29" s="5"/>
      <c r="D29" s="195"/>
      <c r="E29" s="652"/>
      <c r="F29" s="653"/>
      <c r="G29" s="202"/>
      <c r="H29" s="6"/>
      <c r="I29" s="6"/>
      <c r="J29" s="656"/>
      <c r="K29" s="657"/>
      <c r="L29" s="109" t="s">
        <v>63</v>
      </c>
      <c r="M29" s="109" t="s">
        <v>79</v>
      </c>
      <c r="N29" s="7"/>
      <c r="O29" s="8"/>
      <c r="P29" s="110" t="s">
        <v>79</v>
      </c>
      <c r="Q29" s="7"/>
      <c r="R29" s="8"/>
      <c r="S29" s="102" t="s">
        <v>80</v>
      </c>
      <c r="T29" s="658">
        <f t="shared" si="0"/>
        <v>0</v>
      </c>
      <c r="U29" s="659"/>
      <c r="V29" s="659"/>
      <c r="W29" s="660"/>
      <c r="X29" s="111" t="s">
        <v>63</v>
      </c>
      <c r="AA29" s="97"/>
    </row>
    <row r="30" spans="1:40" ht="40.200000000000003" customHeight="1">
      <c r="A30" s="105">
        <v>9</v>
      </c>
      <c r="B30" s="5"/>
      <c r="C30" s="5"/>
      <c r="D30" s="195"/>
      <c r="E30" s="652"/>
      <c r="F30" s="653"/>
      <c r="G30" s="202"/>
      <c r="H30" s="6"/>
      <c r="I30" s="6"/>
      <c r="J30" s="656"/>
      <c r="K30" s="657"/>
      <c r="L30" s="109" t="s">
        <v>63</v>
      </c>
      <c r="M30" s="109" t="s">
        <v>79</v>
      </c>
      <c r="N30" s="7"/>
      <c r="O30" s="8"/>
      <c r="P30" s="110" t="s">
        <v>79</v>
      </c>
      <c r="Q30" s="7"/>
      <c r="R30" s="8"/>
      <c r="S30" s="102" t="s">
        <v>80</v>
      </c>
      <c r="T30" s="658">
        <f t="shared" si="0"/>
        <v>0</v>
      </c>
      <c r="U30" s="659"/>
      <c r="V30" s="659"/>
      <c r="W30" s="660"/>
      <c r="X30" s="111" t="s">
        <v>63</v>
      </c>
      <c r="AA30" s="97"/>
    </row>
    <row r="31" spans="1:40" ht="40.200000000000003" customHeight="1">
      <c r="A31" s="105">
        <v>10</v>
      </c>
      <c r="B31" s="5"/>
      <c r="C31" s="5"/>
      <c r="D31" s="195"/>
      <c r="E31" s="652"/>
      <c r="F31" s="653"/>
      <c r="G31" s="203"/>
      <c r="H31" s="6"/>
      <c r="I31" s="6"/>
      <c r="J31" s="656"/>
      <c r="K31" s="657"/>
      <c r="L31" s="109" t="s">
        <v>63</v>
      </c>
      <c r="M31" s="109" t="s">
        <v>79</v>
      </c>
      <c r="N31" s="7"/>
      <c r="O31" s="8"/>
      <c r="P31" s="110" t="s">
        <v>79</v>
      </c>
      <c r="Q31" s="7"/>
      <c r="R31" s="8"/>
      <c r="S31" s="102" t="s">
        <v>80</v>
      </c>
      <c r="T31" s="658">
        <f t="shared" si="0"/>
        <v>0</v>
      </c>
      <c r="U31" s="659"/>
      <c r="V31" s="659"/>
      <c r="W31" s="660"/>
      <c r="X31" s="111" t="s">
        <v>63</v>
      </c>
      <c r="AA31" s="97"/>
    </row>
    <row r="32" spans="1:40" ht="40.200000000000003" customHeight="1">
      <c r="A32" s="105">
        <v>11</v>
      </c>
      <c r="B32" s="5"/>
      <c r="C32" s="5"/>
      <c r="D32" s="195"/>
      <c r="E32" s="652"/>
      <c r="F32" s="653"/>
      <c r="G32" s="203"/>
      <c r="H32" s="6"/>
      <c r="I32" s="6"/>
      <c r="J32" s="656"/>
      <c r="K32" s="657"/>
      <c r="L32" s="109" t="s">
        <v>63</v>
      </c>
      <c r="M32" s="109" t="s">
        <v>79</v>
      </c>
      <c r="N32" s="7"/>
      <c r="O32" s="8"/>
      <c r="P32" s="110" t="s">
        <v>79</v>
      </c>
      <c r="Q32" s="7"/>
      <c r="R32" s="8"/>
      <c r="S32" s="102" t="s">
        <v>80</v>
      </c>
      <c r="T32" s="658">
        <f t="shared" si="0"/>
        <v>0</v>
      </c>
      <c r="U32" s="659"/>
      <c r="V32" s="659"/>
      <c r="W32" s="660"/>
      <c r="X32" s="111" t="s">
        <v>63</v>
      </c>
      <c r="AA32" s="97"/>
    </row>
    <row r="33" spans="1:27" ht="40.200000000000003" customHeight="1">
      <c r="A33" s="105">
        <v>12</v>
      </c>
      <c r="B33" s="5"/>
      <c r="C33" s="5"/>
      <c r="D33" s="195"/>
      <c r="E33" s="652"/>
      <c r="F33" s="653"/>
      <c r="G33" s="203"/>
      <c r="H33" s="6"/>
      <c r="I33" s="6"/>
      <c r="J33" s="656"/>
      <c r="K33" s="657"/>
      <c r="L33" s="109" t="s">
        <v>63</v>
      </c>
      <c r="M33" s="109" t="s">
        <v>79</v>
      </c>
      <c r="N33" s="7"/>
      <c r="O33" s="8"/>
      <c r="P33" s="110" t="s">
        <v>79</v>
      </c>
      <c r="Q33" s="7"/>
      <c r="R33" s="8"/>
      <c r="S33" s="102" t="s">
        <v>80</v>
      </c>
      <c r="T33" s="658">
        <f t="shared" si="0"/>
        <v>0</v>
      </c>
      <c r="U33" s="659"/>
      <c r="V33" s="659"/>
      <c r="W33" s="660"/>
      <c r="X33" s="111" t="s">
        <v>63</v>
      </c>
      <c r="AA33" s="97"/>
    </row>
    <row r="34" spans="1:27" ht="40.200000000000003" customHeight="1">
      <c r="A34" s="105">
        <v>13</v>
      </c>
      <c r="B34" s="5"/>
      <c r="C34" s="5"/>
      <c r="D34" s="195"/>
      <c r="E34" s="652"/>
      <c r="F34" s="653"/>
      <c r="G34" s="203"/>
      <c r="H34" s="6"/>
      <c r="I34" s="6"/>
      <c r="J34" s="656"/>
      <c r="K34" s="657"/>
      <c r="L34" s="109" t="s">
        <v>63</v>
      </c>
      <c r="M34" s="109" t="s">
        <v>79</v>
      </c>
      <c r="N34" s="7"/>
      <c r="O34" s="8"/>
      <c r="P34" s="110" t="s">
        <v>79</v>
      </c>
      <c r="Q34" s="7"/>
      <c r="R34" s="8"/>
      <c r="S34" s="102" t="s">
        <v>80</v>
      </c>
      <c r="T34" s="658">
        <f t="shared" si="0"/>
        <v>0</v>
      </c>
      <c r="U34" s="659"/>
      <c r="V34" s="659"/>
      <c r="W34" s="660"/>
      <c r="X34" s="111" t="s">
        <v>63</v>
      </c>
      <c r="AA34" s="97"/>
    </row>
    <row r="35" spans="1:27" ht="40.200000000000003" customHeight="1">
      <c r="A35" s="105">
        <v>14</v>
      </c>
      <c r="B35" s="5"/>
      <c r="C35" s="5"/>
      <c r="D35" s="195"/>
      <c r="E35" s="652"/>
      <c r="F35" s="653"/>
      <c r="G35" s="203"/>
      <c r="H35" s="6"/>
      <c r="I35" s="6"/>
      <c r="J35" s="656"/>
      <c r="K35" s="657"/>
      <c r="L35" s="109" t="s">
        <v>63</v>
      </c>
      <c r="M35" s="109" t="s">
        <v>79</v>
      </c>
      <c r="N35" s="7"/>
      <c r="O35" s="8"/>
      <c r="P35" s="110" t="s">
        <v>79</v>
      </c>
      <c r="Q35" s="7"/>
      <c r="R35" s="8"/>
      <c r="S35" s="102" t="s">
        <v>80</v>
      </c>
      <c r="T35" s="658">
        <f t="shared" si="0"/>
        <v>0</v>
      </c>
      <c r="U35" s="659"/>
      <c r="V35" s="659"/>
      <c r="W35" s="660"/>
      <c r="X35" s="111" t="s">
        <v>63</v>
      </c>
      <c r="AA35" s="97"/>
    </row>
    <row r="36" spans="1:27" ht="40.200000000000003" customHeight="1">
      <c r="A36" s="105">
        <v>15</v>
      </c>
      <c r="B36" s="5"/>
      <c r="C36" s="5"/>
      <c r="D36" s="196"/>
      <c r="E36" s="652"/>
      <c r="F36" s="653"/>
      <c r="G36" s="203"/>
      <c r="H36" s="6"/>
      <c r="I36" s="6"/>
      <c r="J36" s="656"/>
      <c r="K36" s="657"/>
      <c r="L36" s="109" t="s">
        <v>63</v>
      </c>
      <c r="M36" s="109" t="s">
        <v>79</v>
      </c>
      <c r="N36" s="7"/>
      <c r="O36" s="8"/>
      <c r="P36" s="110" t="s">
        <v>79</v>
      </c>
      <c r="Q36" s="7"/>
      <c r="R36" s="8"/>
      <c r="S36" s="102" t="s">
        <v>80</v>
      </c>
      <c r="T36" s="658">
        <f t="shared" si="0"/>
        <v>0</v>
      </c>
      <c r="U36" s="659"/>
      <c r="V36" s="659"/>
      <c r="W36" s="660"/>
      <c r="X36" s="111" t="s">
        <v>63</v>
      </c>
      <c r="AA36" s="97"/>
    </row>
    <row r="37" spans="1:27" ht="40.200000000000003" customHeight="1">
      <c r="A37" s="105">
        <v>16</v>
      </c>
      <c r="B37" s="5"/>
      <c r="C37" s="5"/>
      <c r="D37" s="196"/>
      <c r="E37" s="652"/>
      <c r="F37" s="653"/>
      <c r="G37" s="203"/>
      <c r="H37" s="6"/>
      <c r="I37" s="6"/>
      <c r="J37" s="656"/>
      <c r="K37" s="657"/>
      <c r="L37" s="109" t="s">
        <v>63</v>
      </c>
      <c r="M37" s="109" t="s">
        <v>79</v>
      </c>
      <c r="N37" s="7"/>
      <c r="O37" s="8"/>
      <c r="P37" s="110" t="s">
        <v>79</v>
      </c>
      <c r="Q37" s="7"/>
      <c r="R37" s="8"/>
      <c r="S37" s="102" t="s">
        <v>80</v>
      </c>
      <c r="T37" s="658">
        <f t="shared" si="0"/>
        <v>0</v>
      </c>
      <c r="U37" s="659"/>
      <c r="V37" s="659"/>
      <c r="W37" s="660"/>
      <c r="X37" s="111" t="s">
        <v>63</v>
      </c>
      <c r="AA37" s="97"/>
    </row>
    <row r="38" spans="1:27" ht="40.200000000000003" customHeight="1">
      <c r="A38" s="105">
        <v>17</v>
      </c>
      <c r="B38" s="5"/>
      <c r="C38" s="5"/>
      <c r="D38" s="196"/>
      <c r="E38" s="652"/>
      <c r="F38" s="653"/>
      <c r="G38" s="203"/>
      <c r="H38" s="6"/>
      <c r="I38" s="6"/>
      <c r="J38" s="656"/>
      <c r="K38" s="657"/>
      <c r="L38" s="109" t="s">
        <v>63</v>
      </c>
      <c r="M38" s="109" t="s">
        <v>79</v>
      </c>
      <c r="N38" s="7"/>
      <c r="O38" s="8"/>
      <c r="P38" s="110" t="s">
        <v>79</v>
      </c>
      <c r="Q38" s="7"/>
      <c r="R38" s="8"/>
      <c r="S38" s="102" t="s">
        <v>80</v>
      </c>
      <c r="T38" s="658">
        <f t="shared" si="0"/>
        <v>0</v>
      </c>
      <c r="U38" s="659"/>
      <c r="V38" s="659"/>
      <c r="W38" s="660"/>
      <c r="X38" s="111" t="s">
        <v>63</v>
      </c>
      <c r="AA38" s="97"/>
    </row>
    <row r="39" spans="1:27" ht="40.200000000000003" customHeight="1">
      <c r="A39" s="112">
        <v>18</v>
      </c>
      <c r="B39" s="5"/>
      <c r="C39" s="5"/>
      <c r="D39" s="197"/>
      <c r="E39" s="652"/>
      <c r="F39" s="653"/>
      <c r="G39" s="204"/>
      <c r="H39" s="6"/>
      <c r="I39" s="6"/>
      <c r="J39" s="661"/>
      <c r="K39" s="662"/>
      <c r="L39" s="113" t="s">
        <v>63</v>
      </c>
      <c r="M39" s="113" t="s">
        <v>79</v>
      </c>
      <c r="N39" s="9"/>
      <c r="O39" s="10"/>
      <c r="P39" s="114" t="s">
        <v>79</v>
      </c>
      <c r="Q39" s="9"/>
      <c r="R39" s="10"/>
      <c r="S39" s="115" t="s">
        <v>80</v>
      </c>
      <c r="T39" s="663">
        <f t="shared" si="0"/>
        <v>0</v>
      </c>
      <c r="U39" s="664"/>
      <c r="V39" s="664"/>
      <c r="W39" s="665"/>
      <c r="X39" s="116" t="s">
        <v>63</v>
      </c>
      <c r="AA39" s="97"/>
    </row>
    <row r="40" spans="1:27" ht="40.200000000000003" customHeight="1">
      <c r="A40" s="105">
        <v>19</v>
      </c>
      <c r="B40" s="5"/>
      <c r="C40" s="5"/>
      <c r="D40" s="198"/>
      <c r="E40" s="652"/>
      <c r="F40" s="653"/>
      <c r="G40" s="205"/>
      <c r="H40" s="6"/>
      <c r="I40" s="6"/>
      <c r="J40" s="612"/>
      <c r="K40" s="613"/>
      <c r="L40" s="117" t="s">
        <v>63</v>
      </c>
      <c r="M40" s="117" t="s">
        <v>79</v>
      </c>
      <c r="N40" s="11"/>
      <c r="O40" s="12"/>
      <c r="P40" s="118" t="s">
        <v>79</v>
      </c>
      <c r="Q40" s="11"/>
      <c r="R40" s="12"/>
      <c r="S40" s="119" t="s">
        <v>80</v>
      </c>
      <c r="T40" s="614">
        <f t="shared" si="0"/>
        <v>0</v>
      </c>
      <c r="U40" s="615"/>
      <c r="V40" s="615"/>
      <c r="W40" s="616"/>
      <c r="X40" s="120" t="s">
        <v>63</v>
      </c>
      <c r="AA40" s="97"/>
    </row>
    <row r="41" spans="1:27" ht="40.200000000000003" customHeight="1">
      <c r="A41" s="105">
        <v>20</v>
      </c>
      <c r="B41" s="5"/>
      <c r="C41" s="5"/>
      <c r="D41" s="198"/>
      <c r="E41" s="652"/>
      <c r="F41" s="653"/>
      <c r="G41" s="205"/>
      <c r="H41" s="6"/>
      <c r="I41" s="6"/>
      <c r="J41" s="612"/>
      <c r="K41" s="613"/>
      <c r="L41" s="117" t="s">
        <v>63</v>
      </c>
      <c r="M41" s="117" t="s">
        <v>79</v>
      </c>
      <c r="N41" s="11"/>
      <c r="O41" s="12"/>
      <c r="P41" s="118" t="s">
        <v>79</v>
      </c>
      <c r="Q41" s="11"/>
      <c r="R41" s="12"/>
      <c r="S41" s="119" t="s">
        <v>80</v>
      </c>
      <c r="T41" s="614">
        <f t="shared" si="0"/>
        <v>0</v>
      </c>
      <c r="U41" s="615"/>
      <c r="V41" s="615"/>
      <c r="W41" s="616"/>
      <c r="X41" s="120" t="s">
        <v>63</v>
      </c>
      <c r="AA41" s="97"/>
    </row>
    <row r="42" spans="1:27" ht="40.200000000000003" customHeight="1">
      <c r="A42" s="105">
        <v>21</v>
      </c>
      <c r="B42" s="5"/>
      <c r="C42" s="5"/>
      <c r="D42" s="198"/>
      <c r="E42" s="652"/>
      <c r="F42" s="653"/>
      <c r="G42" s="205"/>
      <c r="H42" s="6"/>
      <c r="I42" s="6"/>
      <c r="J42" s="612"/>
      <c r="K42" s="613"/>
      <c r="L42" s="117" t="s">
        <v>63</v>
      </c>
      <c r="M42" s="117" t="s">
        <v>79</v>
      </c>
      <c r="N42" s="11"/>
      <c r="O42" s="12"/>
      <c r="P42" s="118" t="s">
        <v>79</v>
      </c>
      <c r="Q42" s="11"/>
      <c r="R42" s="12"/>
      <c r="S42" s="119" t="s">
        <v>80</v>
      </c>
      <c r="T42" s="614">
        <f t="shared" si="0"/>
        <v>0</v>
      </c>
      <c r="U42" s="615"/>
      <c r="V42" s="615"/>
      <c r="W42" s="616"/>
      <c r="X42" s="120" t="s">
        <v>63</v>
      </c>
      <c r="AA42" s="97"/>
    </row>
    <row r="43" spans="1:27" ht="40.200000000000003" customHeight="1">
      <c r="A43" s="105">
        <v>22</v>
      </c>
      <c r="B43" s="5"/>
      <c r="C43" s="5"/>
      <c r="D43" s="198"/>
      <c r="E43" s="652"/>
      <c r="F43" s="653"/>
      <c r="G43" s="205"/>
      <c r="H43" s="6"/>
      <c r="I43" s="6"/>
      <c r="J43" s="612"/>
      <c r="K43" s="613"/>
      <c r="L43" s="117" t="s">
        <v>63</v>
      </c>
      <c r="M43" s="117" t="s">
        <v>79</v>
      </c>
      <c r="N43" s="11"/>
      <c r="O43" s="12"/>
      <c r="P43" s="118" t="s">
        <v>79</v>
      </c>
      <c r="Q43" s="11"/>
      <c r="R43" s="12"/>
      <c r="S43" s="119" t="s">
        <v>80</v>
      </c>
      <c r="T43" s="614">
        <f t="shared" si="0"/>
        <v>0</v>
      </c>
      <c r="U43" s="615"/>
      <c r="V43" s="615"/>
      <c r="W43" s="616"/>
      <c r="X43" s="120" t="s">
        <v>63</v>
      </c>
      <c r="AA43" s="97"/>
    </row>
    <row r="44" spans="1:27" ht="40.200000000000003" customHeight="1">
      <c r="A44" s="105">
        <v>23</v>
      </c>
      <c r="B44" s="5"/>
      <c r="C44" s="5"/>
      <c r="D44" s="198"/>
      <c r="E44" s="652"/>
      <c r="F44" s="653"/>
      <c r="G44" s="205"/>
      <c r="H44" s="6"/>
      <c r="I44" s="6"/>
      <c r="J44" s="612"/>
      <c r="K44" s="613"/>
      <c r="L44" s="117" t="s">
        <v>63</v>
      </c>
      <c r="M44" s="117" t="s">
        <v>79</v>
      </c>
      <c r="N44" s="11"/>
      <c r="O44" s="12"/>
      <c r="P44" s="118" t="s">
        <v>79</v>
      </c>
      <c r="Q44" s="11"/>
      <c r="R44" s="12"/>
      <c r="S44" s="119" t="s">
        <v>80</v>
      </c>
      <c r="T44" s="614">
        <f t="shared" si="0"/>
        <v>0</v>
      </c>
      <c r="U44" s="615"/>
      <c r="V44" s="615"/>
      <c r="W44" s="616"/>
      <c r="X44" s="120" t="s">
        <v>63</v>
      </c>
      <c r="AA44" s="97"/>
    </row>
    <row r="45" spans="1:27" ht="40.200000000000003" customHeight="1">
      <c r="A45" s="105">
        <v>24</v>
      </c>
      <c r="B45" s="5"/>
      <c r="C45" s="5"/>
      <c r="D45" s="198"/>
      <c r="E45" s="652"/>
      <c r="F45" s="653"/>
      <c r="G45" s="205"/>
      <c r="H45" s="6"/>
      <c r="I45" s="6"/>
      <c r="J45" s="612"/>
      <c r="K45" s="613"/>
      <c r="L45" s="117" t="s">
        <v>63</v>
      </c>
      <c r="M45" s="117" t="s">
        <v>79</v>
      </c>
      <c r="N45" s="11"/>
      <c r="O45" s="12"/>
      <c r="P45" s="118" t="s">
        <v>79</v>
      </c>
      <c r="Q45" s="11"/>
      <c r="R45" s="12"/>
      <c r="S45" s="119" t="s">
        <v>80</v>
      </c>
      <c r="T45" s="614">
        <f t="shared" si="0"/>
        <v>0</v>
      </c>
      <c r="U45" s="615"/>
      <c r="V45" s="615"/>
      <c r="W45" s="616"/>
      <c r="X45" s="120" t="s">
        <v>63</v>
      </c>
      <c r="AA45" s="97"/>
    </row>
    <row r="46" spans="1:27" ht="40.200000000000003" customHeight="1">
      <c r="A46" s="105">
        <v>25</v>
      </c>
      <c r="B46" s="5"/>
      <c r="C46" s="5"/>
      <c r="D46" s="198"/>
      <c r="E46" s="652"/>
      <c r="F46" s="653"/>
      <c r="G46" s="205"/>
      <c r="H46" s="6"/>
      <c r="I46" s="6"/>
      <c r="J46" s="612"/>
      <c r="K46" s="613"/>
      <c r="L46" s="117" t="s">
        <v>63</v>
      </c>
      <c r="M46" s="117" t="s">
        <v>79</v>
      </c>
      <c r="N46" s="11"/>
      <c r="O46" s="12"/>
      <c r="P46" s="118" t="s">
        <v>79</v>
      </c>
      <c r="Q46" s="11"/>
      <c r="R46" s="12"/>
      <c r="S46" s="119" t="s">
        <v>80</v>
      </c>
      <c r="T46" s="614">
        <f t="shared" si="0"/>
        <v>0</v>
      </c>
      <c r="U46" s="615"/>
      <c r="V46" s="615"/>
      <c r="W46" s="616"/>
      <c r="X46" s="120" t="s">
        <v>63</v>
      </c>
      <c r="AA46" s="97"/>
    </row>
    <row r="47" spans="1:27" ht="40.200000000000003" customHeight="1">
      <c r="A47" s="105">
        <v>26</v>
      </c>
      <c r="B47" s="5"/>
      <c r="C47" s="5"/>
      <c r="D47" s="198"/>
      <c r="E47" s="652"/>
      <c r="F47" s="653"/>
      <c r="G47" s="205"/>
      <c r="H47" s="6"/>
      <c r="I47" s="6"/>
      <c r="J47" s="612"/>
      <c r="K47" s="613"/>
      <c r="L47" s="117" t="s">
        <v>63</v>
      </c>
      <c r="M47" s="117" t="s">
        <v>79</v>
      </c>
      <c r="N47" s="11"/>
      <c r="O47" s="12"/>
      <c r="P47" s="118" t="s">
        <v>79</v>
      </c>
      <c r="Q47" s="11"/>
      <c r="R47" s="12"/>
      <c r="S47" s="119" t="s">
        <v>80</v>
      </c>
      <c r="T47" s="614">
        <f t="shared" si="0"/>
        <v>0</v>
      </c>
      <c r="U47" s="615"/>
      <c r="V47" s="615"/>
      <c r="W47" s="616"/>
      <c r="X47" s="120" t="s">
        <v>63</v>
      </c>
      <c r="AA47" s="97"/>
    </row>
    <row r="48" spans="1:27" ht="40.200000000000003" customHeight="1">
      <c r="A48" s="105">
        <v>27</v>
      </c>
      <c r="B48" s="5"/>
      <c r="C48" s="5"/>
      <c r="D48" s="198"/>
      <c r="E48" s="652"/>
      <c r="F48" s="653"/>
      <c r="G48" s="205"/>
      <c r="H48" s="6"/>
      <c r="I48" s="6"/>
      <c r="J48" s="612"/>
      <c r="K48" s="613"/>
      <c r="L48" s="117" t="s">
        <v>63</v>
      </c>
      <c r="M48" s="117" t="s">
        <v>79</v>
      </c>
      <c r="N48" s="11"/>
      <c r="O48" s="12"/>
      <c r="P48" s="118" t="s">
        <v>79</v>
      </c>
      <c r="Q48" s="11"/>
      <c r="R48" s="12"/>
      <c r="S48" s="119" t="s">
        <v>80</v>
      </c>
      <c r="T48" s="614">
        <f t="shared" si="0"/>
        <v>0</v>
      </c>
      <c r="U48" s="615"/>
      <c r="V48" s="615"/>
      <c r="W48" s="616"/>
      <c r="X48" s="120" t="s">
        <v>63</v>
      </c>
      <c r="AA48" s="97"/>
    </row>
    <row r="49" spans="1:27" ht="40.200000000000003" customHeight="1">
      <c r="A49" s="105">
        <v>28</v>
      </c>
      <c r="B49" s="5"/>
      <c r="C49" s="5"/>
      <c r="D49" s="198"/>
      <c r="E49" s="652"/>
      <c r="F49" s="653"/>
      <c r="G49" s="205"/>
      <c r="H49" s="6"/>
      <c r="I49" s="6"/>
      <c r="J49" s="612"/>
      <c r="K49" s="613"/>
      <c r="L49" s="117" t="s">
        <v>63</v>
      </c>
      <c r="M49" s="117" t="s">
        <v>79</v>
      </c>
      <c r="N49" s="11"/>
      <c r="O49" s="12"/>
      <c r="P49" s="118" t="s">
        <v>79</v>
      </c>
      <c r="Q49" s="11"/>
      <c r="R49" s="12"/>
      <c r="S49" s="119" t="s">
        <v>80</v>
      </c>
      <c r="T49" s="614">
        <f t="shared" si="0"/>
        <v>0</v>
      </c>
      <c r="U49" s="615"/>
      <c r="V49" s="615"/>
      <c r="W49" s="616"/>
      <c r="X49" s="120" t="s">
        <v>63</v>
      </c>
      <c r="AA49" s="97"/>
    </row>
    <row r="50" spans="1:27" ht="40.200000000000003" customHeight="1">
      <c r="A50" s="105">
        <v>29</v>
      </c>
      <c r="B50" s="5"/>
      <c r="C50" s="5"/>
      <c r="D50" s="198"/>
      <c r="E50" s="652"/>
      <c r="F50" s="653"/>
      <c r="G50" s="205"/>
      <c r="H50" s="6"/>
      <c r="I50" s="6"/>
      <c r="J50" s="612"/>
      <c r="K50" s="613"/>
      <c r="L50" s="117" t="s">
        <v>63</v>
      </c>
      <c r="M50" s="117" t="s">
        <v>79</v>
      </c>
      <c r="N50" s="11"/>
      <c r="O50" s="12"/>
      <c r="P50" s="118" t="s">
        <v>79</v>
      </c>
      <c r="Q50" s="11"/>
      <c r="R50" s="12"/>
      <c r="S50" s="119" t="s">
        <v>80</v>
      </c>
      <c r="T50" s="614">
        <f t="shared" si="0"/>
        <v>0</v>
      </c>
      <c r="U50" s="615"/>
      <c r="V50" s="615"/>
      <c r="W50" s="616"/>
      <c r="X50" s="120" t="s">
        <v>63</v>
      </c>
      <c r="AA50" s="97"/>
    </row>
    <row r="51" spans="1:27" ht="40.200000000000003" customHeight="1">
      <c r="A51" s="105">
        <v>30</v>
      </c>
      <c r="B51" s="5"/>
      <c r="C51" s="5"/>
      <c r="D51" s="198"/>
      <c r="E51" s="652"/>
      <c r="F51" s="653"/>
      <c r="G51" s="205"/>
      <c r="H51" s="6"/>
      <c r="I51" s="6"/>
      <c r="J51" s="612"/>
      <c r="K51" s="613"/>
      <c r="L51" s="117" t="s">
        <v>63</v>
      </c>
      <c r="M51" s="117" t="s">
        <v>79</v>
      </c>
      <c r="N51" s="11"/>
      <c r="O51" s="12"/>
      <c r="P51" s="118" t="s">
        <v>79</v>
      </c>
      <c r="Q51" s="11"/>
      <c r="R51" s="12"/>
      <c r="S51" s="119" t="s">
        <v>80</v>
      </c>
      <c r="T51" s="614">
        <f t="shared" si="0"/>
        <v>0</v>
      </c>
      <c r="U51" s="615"/>
      <c r="V51" s="615"/>
      <c r="W51" s="616"/>
      <c r="X51" s="120" t="s">
        <v>63</v>
      </c>
      <c r="AA51" s="97"/>
    </row>
    <row r="52" spans="1:27" ht="40.200000000000003" customHeight="1">
      <c r="A52" s="105">
        <v>31</v>
      </c>
      <c r="B52" s="5"/>
      <c r="C52" s="5"/>
      <c r="D52" s="198"/>
      <c r="E52" s="652"/>
      <c r="F52" s="653"/>
      <c r="G52" s="205"/>
      <c r="H52" s="6"/>
      <c r="I52" s="6"/>
      <c r="J52" s="612"/>
      <c r="K52" s="613"/>
      <c r="L52" s="117" t="s">
        <v>63</v>
      </c>
      <c r="M52" s="117" t="s">
        <v>79</v>
      </c>
      <c r="N52" s="11"/>
      <c r="O52" s="12"/>
      <c r="P52" s="118" t="s">
        <v>79</v>
      </c>
      <c r="Q52" s="11"/>
      <c r="R52" s="12"/>
      <c r="S52" s="119" t="s">
        <v>80</v>
      </c>
      <c r="T52" s="614">
        <f t="shared" si="0"/>
        <v>0</v>
      </c>
      <c r="U52" s="615"/>
      <c r="V52" s="615"/>
      <c r="W52" s="616"/>
      <c r="X52" s="120" t="s">
        <v>63</v>
      </c>
      <c r="AA52" s="97"/>
    </row>
    <row r="53" spans="1:27" ht="40.200000000000003" customHeight="1">
      <c r="A53" s="105">
        <v>32</v>
      </c>
      <c r="B53" s="5"/>
      <c r="C53" s="5"/>
      <c r="D53" s="198"/>
      <c r="E53" s="652"/>
      <c r="F53" s="653"/>
      <c r="G53" s="205"/>
      <c r="H53" s="6"/>
      <c r="I53" s="6"/>
      <c r="J53" s="612"/>
      <c r="K53" s="613"/>
      <c r="L53" s="117" t="s">
        <v>63</v>
      </c>
      <c r="M53" s="117" t="s">
        <v>79</v>
      </c>
      <c r="N53" s="11"/>
      <c r="O53" s="12"/>
      <c r="P53" s="118" t="s">
        <v>79</v>
      </c>
      <c r="Q53" s="11"/>
      <c r="R53" s="12"/>
      <c r="S53" s="119" t="s">
        <v>80</v>
      </c>
      <c r="T53" s="614">
        <f t="shared" si="0"/>
        <v>0</v>
      </c>
      <c r="U53" s="615"/>
      <c r="V53" s="615"/>
      <c r="W53" s="616"/>
      <c r="X53" s="120" t="s">
        <v>63</v>
      </c>
      <c r="AA53" s="97"/>
    </row>
    <row r="54" spans="1:27" ht="40.200000000000003" customHeight="1">
      <c r="A54" s="105">
        <v>33</v>
      </c>
      <c r="B54" s="5"/>
      <c r="C54" s="5"/>
      <c r="D54" s="198"/>
      <c r="E54" s="652"/>
      <c r="F54" s="653"/>
      <c r="G54" s="205"/>
      <c r="H54" s="6"/>
      <c r="I54" s="6"/>
      <c r="J54" s="612"/>
      <c r="K54" s="613"/>
      <c r="L54" s="117" t="s">
        <v>63</v>
      </c>
      <c r="M54" s="117" t="s">
        <v>79</v>
      </c>
      <c r="N54" s="11"/>
      <c r="O54" s="12"/>
      <c r="P54" s="118" t="s">
        <v>79</v>
      </c>
      <c r="Q54" s="11"/>
      <c r="R54" s="12"/>
      <c r="S54" s="119" t="s">
        <v>80</v>
      </c>
      <c r="T54" s="614">
        <f t="shared" si="0"/>
        <v>0</v>
      </c>
      <c r="U54" s="615"/>
      <c r="V54" s="615"/>
      <c r="W54" s="616"/>
      <c r="X54" s="120" t="s">
        <v>63</v>
      </c>
      <c r="AA54" s="97"/>
    </row>
    <row r="55" spans="1:27" ht="40.200000000000003" customHeight="1">
      <c r="A55" s="105">
        <v>34</v>
      </c>
      <c r="B55" s="5"/>
      <c r="C55" s="5"/>
      <c r="D55" s="198"/>
      <c r="E55" s="652"/>
      <c r="F55" s="653"/>
      <c r="G55" s="205"/>
      <c r="H55" s="6"/>
      <c r="I55" s="6"/>
      <c r="J55" s="612"/>
      <c r="K55" s="613"/>
      <c r="L55" s="117" t="s">
        <v>63</v>
      </c>
      <c r="M55" s="117" t="s">
        <v>79</v>
      </c>
      <c r="N55" s="11"/>
      <c r="O55" s="12"/>
      <c r="P55" s="118" t="s">
        <v>79</v>
      </c>
      <c r="Q55" s="11"/>
      <c r="R55" s="12"/>
      <c r="S55" s="119" t="s">
        <v>80</v>
      </c>
      <c r="T55" s="614">
        <f t="shared" si="0"/>
        <v>0</v>
      </c>
      <c r="U55" s="615"/>
      <c r="V55" s="615"/>
      <c r="W55" s="616"/>
      <c r="X55" s="120" t="s">
        <v>63</v>
      </c>
      <c r="AA55" s="97"/>
    </row>
    <row r="56" spans="1:27" ht="40.200000000000003" customHeight="1" thickBot="1">
      <c r="A56" s="105">
        <v>35</v>
      </c>
      <c r="B56" s="5"/>
      <c r="C56" s="5"/>
      <c r="D56" s="198"/>
      <c r="E56" s="652"/>
      <c r="F56" s="653"/>
      <c r="G56" s="205"/>
      <c r="H56" s="6"/>
      <c r="I56" s="6"/>
      <c r="J56" s="612"/>
      <c r="K56" s="613"/>
      <c r="L56" s="117" t="s">
        <v>63</v>
      </c>
      <c r="M56" s="117" t="s">
        <v>79</v>
      </c>
      <c r="N56" s="11"/>
      <c r="O56" s="12"/>
      <c r="P56" s="118" t="s">
        <v>79</v>
      </c>
      <c r="Q56" s="11"/>
      <c r="R56" s="12"/>
      <c r="S56" s="119" t="s">
        <v>80</v>
      </c>
      <c r="T56" s="614">
        <f t="shared" si="0"/>
        <v>0</v>
      </c>
      <c r="U56" s="615"/>
      <c r="V56" s="615"/>
      <c r="W56" s="616"/>
      <c r="X56" s="120" t="s">
        <v>63</v>
      </c>
      <c r="AA56" s="97"/>
    </row>
    <row r="57" spans="1:27" ht="40.200000000000003" hidden="1" customHeight="1" outlineLevel="1">
      <c r="A57" s="105">
        <v>36</v>
      </c>
      <c r="B57" s="5"/>
      <c r="C57" s="5"/>
      <c r="D57" s="198"/>
      <c r="E57" s="652"/>
      <c r="F57" s="653"/>
      <c r="G57" s="205"/>
      <c r="H57" s="6"/>
      <c r="I57" s="6"/>
      <c r="J57" s="612"/>
      <c r="K57" s="613"/>
      <c r="L57" s="117" t="s">
        <v>63</v>
      </c>
      <c r="M57" s="117" t="s">
        <v>79</v>
      </c>
      <c r="N57" s="11"/>
      <c r="O57" s="12"/>
      <c r="P57" s="118" t="s">
        <v>79</v>
      </c>
      <c r="Q57" s="11"/>
      <c r="R57" s="12"/>
      <c r="S57" s="119" t="s">
        <v>80</v>
      </c>
      <c r="T57" s="614">
        <f t="shared" si="0"/>
        <v>0</v>
      </c>
      <c r="U57" s="615"/>
      <c r="V57" s="615"/>
      <c r="W57" s="616"/>
      <c r="X57" s="120" t="s">
        <v>63</v>
      </c>
      <c r="AA57" s="97"/>
    </row>
    <row r="58" spans="1:27" ht="40.200000000000003" hidden="1" customHeight="1" outlineLevel="1">
      <c r="A58" s="105">
        <v>37</v>
      </c>
      <c r="B58" s="5"/>
      <c r="C58" s="5"/>
      <c r="D58" s="198"/>
      <c r="E58" s="652"/>
      <c r="F58" s="653"/>
      <c r="G58" s="205"/>
      <c r="H58" s="6"/>
      <c r="I58" s="6"/>
      <c r="J58" s="612"/>
      <c r="K58" s="613"/>
      <c r="L58" s="117" t="s">
        <v>63</v>
      </c>
      <c r="M58" s="117" t="s">
        <v>79</v>
      </c>
      <c r="N58" s="11"/>
      <c r="O58" s="12"/>
      <c r="P58" s="118" t="s">
        <v>79</v>
      </c>
      <c r="Q58" s="11"/>
      <c r="R58" s="12"/>
      <c r="S58" s="119" t="s">
        <v>80</v>
      </c>
      <c r="T58" s="614">
        <f t="shared" si="0"/>
        <v>0</v>
      </c>
      <c r="U58" s="615"/>
      <c r="V58" s="615"/>
      <c r="W58" s="616"/>
      <c r="X58" s="120" t="s">
        <v>63</v>
      </c>
      <c r="AA58" s="97"/>
    </row>
    <row r="59" spans="1:27" ht="40.200000000000003" hidden="1" customHeight="1" outlineLevel="1">
      <c r="A59" s="105">
        <v>38</v>
      </c>
      <c r="B59" s="5"/>
      <c r="C59" s="5"/>
      <c r="D59" s="198"/>
      <c r="E59" s="652"/>
      <c r="F59" s="653"/>
      <c r="G59" s="205"/>
      <c r="H59" s="6"/>
      <c r="I59" s="6"/>
      <c r="J59" s="612"/>
      <c r="K59" s="613"/>
      <c r="L59" s="117" t="s">
        <v>63</v>
      </c>
      <c r="M59" s="117" t="s">
        <v>79</v>
      </c>
      <c r="N59" s="11"/>
      <c r="O59" s="12"/>
      <c r="P59" s="118" t="s">
        <v>79</v>
      </c>
      <c r="Q59" s="11"/>
      <c r="R59" s="12"/>
      <c r="S59" s="119" t="s">
        <v>80</v>
      </c>
      <c r="T59" s="614">
        <f t="shared" si="0"/>
        <v>0</v>
      </c>
      <c r="U59" s="615"/>
      <c r="V59" s="615"/>
      <c r="W59" s="616"/>
      <c r="X59" s="120" t="s">
        <v>63</v>
      </c>
      <c r="AA59" s="97"/>
    </row>
    <row r="60" spans="1:27" ht="40.200000000000003" hidden="1" customHeight="1" outlineLevel="1">
      <c r="A60" s="105">
        <v>39</v>
      </c>
      <c r="B60" s="5"/>
      <c r="C60" s="5"/>
      <c r="D60" s="198"/>
      <c r="E60" s="652"/>
      <c r="F60" s="653"/>
      <c r="G60" s="205"/>
      <c r="H60" s="6"/>
      <c r="I60" s="6"/>
      <c r="J60" s="612"/>
      <c r="K60" s="613"/>
      <c r="L60" s="117" t="s">
        <v>63</v>
      </c>
      <c r="M60" s="117" t="s">
        <v>79</v>
      </c>
      <c r="N60" s="11"/>
      <c r="O60" s="12"/>
      <c r="P60" s="118" t="s">
        <v>79</v>
      </c>
      <c r="Q60" s="11"/>
      <c r="R60" s="12"/>
      <c r="S60" s="119" t="s">
        <v>80</v>
      </c>
      <c r="T60" s="614">
        <f t="shared" si="0"/>
        <v>0</v>
      </c>
      <c r="U60" s="615"/>
      <c r="V60" s="615"/>
      <c r="W60" s="616"/>
      <c r="X60" s="120" t="s">
        <v>63</v>
      </c>
      <c r="AA60" s="97"/>
    </row>
    <row r="61" spans="1:27" ht="40.200000000000003" hidden="1" customHeight="1" outlineLevel="1">
      <c r="A61" s="105">
        <v>40</v>
      </c>
      <c r="B61" s="5"/>
      <c r="C61" s="5"/>
      <c r="D61" s="198"/>
      <c r="E61" s="652"/>
      <c r="F61" s="653"/>
      <c r="G61" s="205"/>
      <c r="H61" s="6"/>
      <c r="I61" s="6"/>
      <c r="J61" s="612"/>
      <c r="K61" s="613"/>
      <c r="L61" s="117" t="s">
        <v>63</v>
      </c>
      <c r="M61" s="117" t="s">
        <v>79</v>
      </c>
      <c r="N61" s="11"/>
      <c r="O61" s="12"/>
      <c r="P61" s="118" t="s">
        <v>79</v>
      </c>
      <c r="Q61" s="11"/>
      <c r="R61" s="12"/>
      <c r="S61" s="119" t="s">
        <v>80</v>
      </c>
      <c r="T61" s="614">
        <f t="shared" si="0"/>
        <v>0</v>
      </c>
      <c r="U61" s="615"/>
      <c r="V61" s="615"/>
      <c r="W61" s="616"/>
      <c r="X61" s="120" t="s">
        <v>63</v>
      </c>
      <c r="AA61" s="97"/>
    </row>
    <row r="62" spans="1:27" ht="40.200000000000003" hidden="1" customHeight="1" outlineLevel="1">
      <c r="A62" s="105">
        <v>41</v>
      </c>
      <c r="B62" s="5"/>
      <c r="C62" s="5"/>
      <c r="D62" s="198"/>
      <c r="E62" s="652"/>
      <c r="F62" s="653"/>
      <c r="G62" s="205"/>
      <c r="H62" s="6"/>
      <c r="I62" s="6"/>
      <c r="J62" s="612"/>
      <c r="K62" s="613"/>
      <c r="L62" s="117" t="s">
        <v>63</v>
      </c>
      <c r="M62" s="117" t="s">
        <v>79</v>
      </c>
      <c r="N62" s="11"/>
      <c r="O62" s="12"/>
      <c r="P62" s="118" t="s">
        <v>79</v>
      </c>
      <c r="Q62" s="11"/>
      <c r="R62" s="12"/>
      <c r="S62" s="119" t="s">
        <v>80</v>
      </c>
      <c r="T62" s="614">
        <f t="shared" si="0"/>
        <v>0</v>
      </c>
      <c r="U62" s="615"/>
      <c r="V62" s="615"/>
      <c r="W62" s="616"/>
      <c r="X62" s="120" t="s">
        <v>63</v>
      </c>
      <c r="AA62" s="97"/>
    </row>
    <row r="63" spans="1:27" ht="40.200000000000003" hidden="1" customHeight="1" outlineLevel="1">
      <c r="A63" s="105">
        <v>42</v>
      </c>
      <c r="B63" s="5"/>
      <c r="C63" s="5"/>
      <c r="D63" s="198"/>
      <c r="E63" s="652"/>
      <c r="F63" s="653"/>
      <c r="G63" s="205"/>
      <c r="H63" s="6"/>
      <c r="I63" s="6"/>
      <c r="J63" s="612"/>
      <c r="K63" s="613"/>
      <c r="L63" s="117" t="s">
        <v>63</v>
      </c>
      <c r="M63" s="117" t="s">
        <v>79</v>
      </c>
      <c r="N63" s="11"/>
      <c r="O63" s="12"/>
      <c r="P63" s="118" t="s">
        <v>79</v>
      </c>
      <c r="Q63" s="11"/>
      <c r="R63" s="12"/>
      <c r="S63" s="119" t="s">
        <v>80</v>
      </c>
      <c r="T63" s="614">
        <f t="shared" si="0"/>
        <v>0</v>
      </c>
      <c r="U63" s="615"/>
      <c r="V63" s="615"/>
      <c r="W63" s="616"/>
      <c r="X63" s="120" t="s">
        <v>63</v>
      </c>
      <c r="AA63" s="97"/>
    </row>
    <row r="64" spans="1:27" ht="40.200000000000003" hidden="1" customHeight="1" outlineLevel="1">
      <c r="A64" s="105">
        <v>43</v>
      </c>
      <c r="B64" s="5"/>
      <c r="C64" s="5"/>
      <c r="D64" s="198"/>
      <c r="E64" s="652"/>
      <c r="F64" s="653"/>
      <c r="G64" s="205"/>
      <c r="H64" s="6"/>
      <c r="I64" s="6"/>
      <c r="J64" s="612"/>
      <c r="K64" s="613"/>
      <c r="L64" s="117" t="s">
        <v>63</v>
      </c>
      <c r="M64" s="117" t="s">
        <v>79</v>
      </c>
      <c r="N64" s="11"/>
      <c r="O64" s="12"/>
      <c r="P64" s="118" t="s">
        <v>79</v>
      </c>
      <c r="Q64" s="11"/>
      <c r="R64" s="12"/>
      <c r="S64" s="119" t="s">
        <v>80</v>
      </c>
      <c r="T64" s="614">
        <f t="shared" si="0"/>
        <v>0</v>
      </c>
      <c r="U64" s="615"/>
      <c r="V64" s="615"/>
      <c r="W64" s="616"/>
      <c r="X64" s="120" t="s">
        <v>63</v>
      </c>
      <c r="AA64" s="97"/>
    </row>
    <row r="65" spans="1:27" ht="40.200000000000003" hidden="1" customHeight="1" outlineLevel="1">
      <c r="A65" s="105">
        <v>44</v>
      </c>
      <c r="B65" s="5"/>
      <c r="C65" s="5"/>
      <c r="D65" s="198"/>
      <c r="E65" s="652"/>
      <c r="F65" s="653"/>
      <c r="G65" s="205"/>
      <c r="H65" s="6"/>
      <c r="I65" s="6"/>
      <c r="J65" s="612"/>
      <c r="K65" s="613"/>
      <c r="L65" s="117" t="s">
        <v>63</v>
      </c>
      <c r="M65" s="117" t="s">
        <v>79</v>
      </c>
      <c r="N65" s="11"/>
      <c r="O65" s="12"/>
      <c r="P65" s="118" t="s">
        <v>79</v>
      </c>
      <c r="Q65" s="11"/>
      <c r="R65" s="12"/>
      <c r="S65" s="119" t="s">
        <v>80</v>
      </c>
      <c r="T65" s="614">
        <f t="shared" si="0"/>
        <v>0</v>
      </c>
      <c r="U65" s="615"/>
      <c r="V65" s="615"/>
      <c r="W65" s="616"/>
      <c r="X65" s="120" t="s">
        <v>63</v>
      </c>
      <c r="AA65" s="97"/>
    </row>
    <row r="66" spans="1:27" ht="40.200000000000003" hidden="1" customHeight="1" outlineLevel="1">
      <c r="A66" s="105">
        <v>45</v>
      </c>
      <c r="B66" s="5"/>
      <c r="C66" s="5"/>
      <c r="D66" s="198"/>
      <c r="E66" s="652"/>
      <c r="F66" s="653"/>
      <c r="G66" s="205"/>
      <c r="H66" s="6"/>
      <c r="I66" s="6"/>
      <c r="J66" s="612"/>
      <c r="K66" s="613"/>
      <c r="L66" s="117" t="s">
        <v>63</v>
      </c>
      <c r="M66" s="117" t="s">
        <v>79</v>
      </c>
      <c r="N66" s="11"/>
      <c r="O66" s="12"/>
      <c r="P66" s="118" t="s">
        <v>79</v>
      </c>
      <c r="Q66" s="11"/>
      <c r="R66" s="12"/>
      <c r="S66" s="119" t="s">
        <v>80</v>
      </c>
      <c r="T66" s="614">
        <f t="shared" si="0"/>
        <v>0</v>
      </c>
      <c r="U66" s="615"/>
      <c r="V66" s="615"/>
      <c r="W66" s="616"/>
      <c r="X66" s="120" t="s">
        <v>63</v>
      </c>
      <c r="AA66" s="97"/>
    </row>
    <row r="67" spans="1:27" ht="40.200000000000003" hidden="1" customHeight="1" outlineLevel="1">
      <c r="A67" s="105">
        <v>46</v>
      </c>
      <c r="B67" s="5"/>
      <c r="C67" s="5"/>
      <c r="D67" s="198"/>
      <c r="E67" s="652"/>
      <c r="F67" s="653"/>
      <c r="G67" s="205"/>
      <c r="H67" s="6"/>
      <c r="I67" s="6"/>
      <c r="J67" s="612"/>
      <c r="K67" s="613"/>
      <c r="L67" s="117" t="s">
        <v>63</v>
      </c>
      <c r="M67" s="117" t="s">
        <v>79</v>
      </c>
      <c r="N67" s="11"/>
      <c r="O67" s="12"/>
      <c r="P67" s="118" t="s">
        <v>79</v>
      </c>
      <c r="Q67" s="11"/>
      <c r="R67" s="12"/>
      <c r="S67" s="119" t="s">
        <v>80</v>
      </c>
      <c r="T67" s="614">
        <f t="shared" si="0"/>
        <v>0</v>
      </c>
      <c r="U67" s="615"/>
      <c r="V67" s="615"/>
      <c r="W67" s="616"/>
      <c r="X67" s="120" t="s">
        <v>63</v>
      </c>
      <c r="AA67" s="97"/>
    </row>
    <row r="68" spans="1:27" ht="40.200000000000003" hidden="1" customHeight="1" outlineLevel="1">
      <c r="A68" s="105">
        <v>47</v>
      </c>
      <c r="B68" s="5"/>
      <c r="C68" s="5"/>
      <c r="D68" s="198"/>
      <c r="E68" s="652"/>
      <c r="F68" s="653"/>
      <c r="G68" s="205"/>
      <c r="H68" s="6"/>
      <c r="I68" s="6"/>
      <c r="J68" s="612"/>
      <c r="K68" s="613"/>
      <c r="L68" s="117" t="s">
        <v>63</v>
      </c>
      <c r="M68" s="117" t="s">
        <v>79</v>
      </c>
      <c r="N68" s="11"/>
      <c r="O68" s="12"/>
      <c r="P68" s="118" t="s">
        <v>79</v>
      </c>
      <c r="Q68" s="11"/>
      <c r="R68" s="12"/>
      <c r="S68" s="119" t="s">
        <v>80</v>
      </c>
      <c r="T68" s="614">
        <f t="shared" si="0"/>
        <v>0</v>
      </c>
      <c r="U68" s="615"/>
      <c r="V68" s="615"/>
      <c r="W68" s="616"/>
      <c r="X68" s="120" t="s">
        <v>63</v>
      </c>
      <c r="AA68" s="97"/>
    </row>
    <row r="69" spans="1:27" ht="40.200000000000003" hidden="1" customHeight="1" outlineLevel="1">
      <c r="A69" s="105">
        <v>48</v>
      </c>
      <c r="B69" s="5"/>
      <c r="C69" s="5"/>
      <c r="D69" s="198"/>
      <c r="E69" s="652"/>
      <c r="F69" s="653"/>
      <c r="G69" s="205"/>
      <c r="H69" s="6"/>
      <c r="I69" s="6"/>
      <c r="J69" s="612"/>
      <c r="K69" s="613"/>
      <c r="L69" s="117" t="s">
        <v>63</v>
      </c>
      <c r="M69" s="117" t="s">
        <v>79</v>
      </c>
      <c r="N69" s="11"/>
      <c r="O69" s="12"/>
      <c r="P69" s="118" t="s">
        <v>79</v>
      </c>
      <c r="Q69" s="11"/>
      <c r="R69" s="12"/>
      <c r="S69" s="119" t="s">
        <v>80</v>
      </c>
      <c r="T69" s="614">
        <f t="shared" si="0"/>
        <v>0</v>
      </c>
      <c r="U69" s="615"/>
      <c r="V69" s="615"/>
      <c r="W69" s="616"/>
      <c r="X69" s="120" t="s">
        <v>63</v>
      </c>
      <c r="AA69" s="97"/>
    </row>
    <row r="70" spans="1:27" ht="40.200000000000003" hidden="1" customHeight="1" outlineLevel="1">
      <c r="A70" s="105">
        <v>49</v>
      </c>
      <c r="B70" s="5"/>
      <c r="C70" s="5"/>
      <c r="D70" s="198"/>
      <c r="E70" s="652"/>
      <c r="F70" s="653"/>
      <c r="G70" s="205"/>
      <c r="H70" s="6"/>
      <c r="I70" s="6"/>
      <c r="J70" s="612"/>
      <c r="K70" s="613"/>
      <c r="L70" s="117" t="s">
        <v>63</v>
      </c>
      <c r="M70" s="117" t="s">
        <v>79</v>
      </c>
      <c r="N70" s="11"/>
      <c r="O70" s="12"/>
      <c r="P70" s="118" t="s">
        <v>79</v>
      </c>
      <c r="Q70" s="11"/>
      <c r="R70" s="12"/>
      <c r="S70" s="119" t="s">
        <v>80</v>
      </c>
      <c r="T70" s="614">
        <f t="shared" si="0"/>
        <v>0</v>
      </c>
      <c r="U70" s="615"/>
      <c r="V70" s="615"/>
      <c r="W70" s="616"/>
      <c r="X70" s="120" t="s">
        <v>63</v>
      </c>
      <c r="AA70" s="97"/>
    </row>
    <row r="71" spans="1:27" ht="40.200000000000003" hidden="1" customHeight="1" outlineLevel="1">
      <c r="A71" s="105">
        <v>50</v>
      </c>
      <c r="B71" s="5"/>
      <c r="C71" s="5"/>
      <c r="D71" s="198"/>
      <c r="E71" s="652"/>
      <c r="F71" s="653"/>
      <c r="G71" s="205"/>
      <c r="H71" s="6"/>
      <c r="I71" s="6"/>
      <c r="J71" s="612"/>
      <c r="K71" s="613"/>
      <c r="L71" s="117" t="s">
        <v>63</v>
      </c>
      <c r="M71" s="117" t="s">
        <v>79</v>
      </c>
      <c r="N71" s="11"/>
      <c r="O71" s="12"/>
      <c r="P71" s="118" t="s">
        <v>79</v>
      </c>
      <c r="Q71" s="11"/>
      <c r="R71" s="12"/>
      <c r="S71" s="119" t="s">
        <v>80</v>
      </c>
      <c r="T71" s="614">
        <f t="shared" si="0"/>
        <v>0</v>
      </c>
      <c r="U71" s="615"/>
      <c r="V71" s="615"/>
      <c r="W71" s="616"/>
      <c r="X71" s="120" t="s">
        <v>63</v>
      </c>
      <c r="AA71" s="97"/>
    </row>
    <row r="72" spans="1:27" ht="40.200000000000003" hidden="1" customHeight="1" outlineLevel="1">
      <c r="A72" s="105">
        <v>51</v>
      </c>
      <c r="B72" s="5"/>
      <c r="C72" s="5"/>
      <c r="D72" s="198"/>
      <c r="E72" s="652"/>
      <c r="F72" s="653"/>
      <c r="G72" s="205"/>
      <c r="H72" s="6"/>
      <c r="I72" s="6"/>
      <c r="J72" s="612"/>
      <c r="K72" s="613"/>
      <c r="L72" s="117" t="s">
        <v>63</v>
      </c>
      <c r="M72" s="117" t="s">
        <v>79</v>
      </c>
      <c r="N72" s="11"/>
      <c r="O72" s="12"/>
      <c r="P72" s="118" t="s">
        <v>79</v>
      </c>
      <c r="Q72" s="11"/>
      <c r="R72" s="12"/>
      <c r="S72" s="119" t="s">
        <v>80</v>
      </c>
      <c r="T72" s="614">
        <f t="shared" si="0"/>
        <v>0</v>
      </c>
      <c r="U72" s="615"/>
      <c r="V72" s="615"/>
      <c r="W72" s="616"/>
      <c r="X72" s="120" t="s">
        <v>63</v>
      </c>
      <c r="AA72" s="97"/>
    </row>
    <row r="73" spans="1:27" ht="40.200000000000003" hidden="1" customHeight="1" outlineLevel="1">
      <c r="A73" s="105">
        <v>52</v>
      </c>
      <c r="B73" s="5"/>
      <c r="C73" s="5"/>
      <c r="D73" s="198"/>
      <c r="E73" s="652"/>
      <c r="F73" s="653"/>
      <c r="G73" s="205"/>
      <c r="H73" s="6"/>
      <c r="I73" s="6"/>
      <c r="J73" s="612"/>
      <c r="K73" s="613"/>
      <c r="L73" s="117" t="s">
        <v>63</v>
      </c>
      <c r="M73" s="117" t="s">
        <v>79</v>
      </c>
      <c r="N73" s="11"/>
      <c r="O73" s="12"/>
      <c r="P73" s="118" t="s">
        <v>79</v>
      </c>
      <c r="Q73" s="11"/>
      <c r="R73" s="12"/>
      <c r="S73" s="119" t="s">
        <v>80</v>
      </c>
      <c r="T73" s="614">
        <f t="shared" si="0"/>
        <v>0</v>
      </c>
      <c r="U73" s="615"/>
      <c r="V73" s="615"/>
      <c r="W73" s="616"/>
      <c r="X73" s="120" t="s">
        <v>63</v>
      </c>
      <c r="AA73" s="97"/>
    </row>
    <row r="74" spans="1:27" ht="40.200000000000003" hidden="1" customHeight="1" outlineLevel="1">
      <c r="A74" s="105">
        <v>53</v>
      </c>
      <c r="B74" s="5"/>
      <c r="C74" s="5"/>
      <c r="D74" s="198"/>
      <c r="E74" s="652"/>
      <c r="F74" s="653"/>
      <c r="G74" s="205"/>
      <c r="H74" s="6"/>
      <c r="I74" s="6"/>
      <c r="J74" s="612"/>
      <c r="K74" s="613"/>
      <c r="L74" s="117" t="s">
        <v>63</v>
      </c>
      <c r="M74" s="117" t="s">
        <v>79</v>
      </c>
      <c r="N74" s="11"/>
      <c r="O74" s="12"/>
      <c r="P74" s="118" t="s">
        <v>79</v>
      </c>
      <c r="Q74" s="11"/>
      <c r="R74" s="12"/>
      <c r="S74" s="119" t="s">
        <v>80</v>
      </c>
      <c r="T74" s="614">
        <f t="shared" si="0"/>
        <v>0</v>
      </c>
      <c r="U74" s="615"/>
      <c r="V74" s="615"/>
      <c r="W74" s="616"/>
      <c r="X74" s="120" t="s">
        <v>63</v>
      </c>
      <c r="AA74" s="97"/>
    </row>
    <row r="75" spans="1:27" ht="40.200000000000003" hidden="1" customHeight="1" outlineLevel="1">
      <c r="A75" s="105">
        <v>54</v>
      </c>
      <c r="B75" s="5"/>
      <c r="C75" s="5"/>
      <c r="D75" s="198"/>
      <c r="E75" s="652"/>
      <c r="F75" s="653"/>
      <c r="G75" s="205"/>
      <c r="H75" s="6"/>
      <c r="I75" s="6"/>
      <c r="J75" s="612"/>
      <c r="K75" s="613"/>
      <c r="L75" s="117" t="s">
        <v>63</v>
      </c>
      <c r="M75" s="117" t="s">
        <v>79</v>
      </c>
      <c r="N75" s="11"/>
      <c r="O75" s="12"/>
      <c r="P75" s="118" t="s">
        <v>79</v>
      </c>
      <c r="Q75" s="11"/>
      <c r="R75" s="12"/>
      <c r="S75" s="119" t="s">
        <v>80</v>
      </c>
      <c r="T75" s="614">
        <f t="shared" si="0"/>
        <v>0</v>
      </c>
      <c r="U75" s="615"/>
      <c r="V75" s="615"/>
      <c r="W75" s="616"/>
      <c r="X75" s="120" t="s">
        <v>63</v>
      </c>
      <c r="AA75" s="97"/>
    </row>
    <row r="76" spans="1:27" ht="40.200000000000003" hidden="1" customHeight="1" outlineLevel="1">
      <c r="A76" s="105">
        <v>55</v>
      </c>
      <c r="B76" s="5"/>
      <c r="C76" s="5"/>
      <c r="D76" s="198"/>
      <c r="E76" s="652"/>
      <c r="F76" s="653"/>
      <c r="G76" s="205"/>
      <c r="H76" s="6"/>
      <c r="I76" s="6"/>
      <c r="J76" s="612"/>
      <c r="K76" s="613"/>
      <c r="L76" s="117" t="s">
        <v>63</v>
      </c>
      <c r="M76" s="117" t="s">
        <v>79</v>
      </c>
      <c r="N76" s="11"/>
      <c r="O76" s="12"/>
      <c r="P76" s="118" t="s">
        <v>79</v>
      </c>
      <c r="Q76" s="11"/>
      <c r="R76" s="12"/>
      <c r="S76" s="119" t="s">
        <v>80</v>
      </c>
      <c r="T76" s="614">
        <f t="shared" si="0"/>
        <v>0</v>
      </c>
      <c r="U76" s="615"/>
      <c r="V76" s="615"/>
      <c r="W76" s="616"/>
      <c r="X76" s="120" t="s">
        <v>63</v>
      </c>
      <c r="AA76" s="97"/>
    </row>
    <row r="77" spans="1:27" ht="40.200000000000003" hidden="1" customHeight="1" outlineLevel="1">
      <c r="A77" s="105">
        <v>56</v>
      </c>
      <c r="B77" s="5"/>
      <c r="C77" s="5"/>
      <c r="D77" s="198"/>
      <c r="E77" s="652"/>
      <c r="F77" s="653"/>
      <c r="G77" s="205"/>
      <c r="H77" s="6"/>
      <c r="I77" s="6"/>
      <c r="J77" s="612"/>
      <c r="K77" s="613"/>
      <c r="L77" s="117" t="s">
        <v>63</v>
      </c>
      <c r="M77" s="117" t="s">
        <v>79</v>
      </c>
      <c r="N77" s="11"/>
      <c r="O77" s="12"/>
      <c r="P77" s="118" t="s">
        <v>79</v>
      </c>
      <c r="Q77" s="11"/>
      <c r="R77" s="12"/>
      <c r="S77" s="119" t="s">
        <v>80</v>
      </c>
      <c r="T77" s="614">
        <f t="shared" si="0"/>
        <v>0</v>
      </c>
      <c r="U77" s="615"/>
      <c r="V77" s="615"/>
      <c r="W77" s="616"/>
      <c r="X77" s="120" t="s">
        <v>63</v>
      </c>
      <c r="AA77" s="97"/>
    </row>
    <row r="78" spans="1:27" ht="40.200000000000003" hidden="1" customHeight="1" outlineLevel="1">
      <c r="A78" s="105">
        <v>57</v>
      </c>
      <c r="B78" s="5"/>
      <c r="C78" s="5"/>
      <c r="D78" s="198"/>
      <c r="E78" s="652"/>
      <c r="F78" s="653"/>
      <c r="G78" s="205"/>
      <c r="H78" s="6"/>
      <c r="I78" s="6"/>
      <c r="J78" s="612"/>
      <c r="K78" s="613"/>
      <c r="L78" s="117" t="s">
        <v>63</v>
      </c>
      <c r="M78" s="117" t="s">
        <v>79</v>
      </c>
      <c r="N78" s="11"/>
      <c r="O78" s="12"/>
      <c r="P78" s="118" t="s">
        <v>79</v>
      </c>
      <c r="Q78" s="11"/>
      <c r="R78" s="12"/>
      <c r="S78" s="119" t="s">
        <v>80</v>
      </c>
      <c r="T78" s="614">
        <f t="shared" si="0"/>
        <v>0</v>
      </c>
      <c r="U78" s="615"/>
      <c r="V78" s="615"/>
      <c r="W78" s="616"/>
      <c r="X78" s="120" t="s">
        <v>63</v>
      </c>
      <c r="AA78" s="97"/>
    </row>
    <row r="79" spans="1:27" ht="40.200000000000003" hidden="1" customHeight="1" outlineLevel="1">
      <c r="A79" s="105">
        <v>58</v>
      </c>
      <c r="B79" s="5"/>
      <c r="C79" s="5"/>
      <c r="D79" s="198"/>
      <c r="E79" s="652"/>
      <c r="F79" s="653"/>
      <c r="G79" s="205"/>
      <c r="H79" s="6"/>
      <c r="I79" s="6"/>
      <c r="J79" s="612"/>
      <c r="K79" s="613"/>
      <c r="L79" s="117" t="s">
        <v>63</v>
      </c>
      <c r="M79" s="117" t="s">
        <v>79</v>
      </c>
      <c r="N79" s="11"/>
      <c r="O79" s="12"/>
      <c r="P79" s="118" t="s">
        <v>79</v>
      </c>
      <c r="Q79" s="11"/>
      <c r="R79" s="12"/>
      <c r="S79" s="119" t="s">
        <v>80</v>
      </c>
      <c r="T79" s="614">
        <f t="shared" si="0"/>
        <v>0</v>
      </c>
      <c r="U79" s="615"/>
      <c r="V79" s="615"/>
      <c r="W79" s="616"/>
      <c r="X79" s="120" t="s">
        <v>63</v>
      </c>
      <c r="AA79" s="97"/>
    </row>
    <row r="80" spans="1:27" ht="40.200000000000003" hidden="1" customHeight="1" outlineLevel="1">
      <c r="A80" s="105">
        <v>59</v>
      </c>
      <c r="B80" s="5"/>
      <c r="C80" s="5"/>
      <c r="D80" s="198"/>
      <c r="E80" s="652"/>
      <c r="F80" s="653"/>
      <c r="G80" s="205"/>
      <c r="H80" s="6"/>
      <c r="I80" s="6"/>
      <c r="J80" s="612"/>
      <c r="K80" s="613"/>
      <c r="L80" s="117" t="s">
        <v>63</v>
      </c>
      <c r="M80" s="117" t="s">
        <v>79</v>
      </c>
      <c r="N80" s="11"/>
      <c r="O80" s="12"/>
      <c r="P80" s="118" t="s">
        <v>79</v>
      </c>
      <c r="Q80" s="11"/>
      <c r="R80" s="12"/>
      <c r="S80" s="119" t="s">
        <v>80</v>
      </c>
      <c r="T80" s="614">
        <f t="shared" si="0"/>
        <v>0</v>
      </c>
      <c r="U80" s="615"/>
      <c r="V80" s="615"/>
      <c r="W80" s="616"/>
      <c r="X80" s="120" t="s">
        <v>63</v>
      </c>
      <c r="AA80" s="97"/>
    </row>
    <row r="81" spans="1:27" ht="40.200000000000003" hidden="1" customHeight="1" outlineLevel="1">
      <c r="A81" s="105">
        <v>60</v>
      </c>
      <c r="B81" s="5"/>
      <c r="C81" s="5"/>
      <c r="D81" s="198"/>
      <c r="E81" s="652"/>
      <c r="F81" s="653"/>
      <c r="G81" s="205"/>
      <c r="H81" s="6"/>
      <c r="I81" s="6"/>
      <c r="J81" s="612"/>
      <c r="K81" s="613"/>
      <c r="L81" s="117" t="s">
        <v>63</v>
      </c>
      <c r="M81" s="117" t="s">
        <v>79</v>
      </c>
      <c r="N81" s="11"/>
      <c r="O81" s="12"/>
      <c r="P81" s="118" t="s">
        <v>79</v>
      </c>
      <c r="Q81" s="11"/>
      <c r="R81" s="12"/>
      <c r="S81" s="119" t="s">
        <v>80</v>
      </c>
      <c r="T81" s="614">
        <f t="shared" si="0"/>
        <v>0</v>
      </c>
      <c r="U81" s="615"/>
      <c r="V81" s="615"/>
      <c r="W81" s="616"/>
      <c r="X81" s="120" t="s">
        <v>63</v>
      </c>
      <c r="AA81" s="97"/>
    </row>
    <row r="82" spans="1:27" ht="40.200000000000003" hidden="1" customHeight="1" outlineLevel="1">
      <c r="A82" s="105">
        <v>61</v>
      </c>
      <c r="B82" s="5"/>
      <c r="C82" s="5"/>
      <c r="D82" s="198"/>
      <c r="E82" s="652"/>
      <c r="F82" s="653"/>
      <c r="G82" s="205"/>
      <c r="H82" s="6"/>
      <c r="I82" s="6"/>
      <c r="J82" s="612"/>
      <c r="K82" s="613"/>
      <c r="L82" s="117" t="s">
        <v>63</v>
      </c>
      <c r="M82" s="117" t="s">
        <v>79</v>
      </c>
      <c r="N82" s="11"/>
      <c r="O82" s="12"/>
      <c r="P82" s="118" t="s">
        <v>79</v>
      </c>
      <c r="Q82" s="11"/>
      <c r="R82" s="12"/>
      <c r="S82" s="119" t="s">
        <v>80</v>
      </c>
      <c r="T82" s="614">
        <f t="shared" si="0"/>
        <v>0</v>
      </c>
      <c r="U82" s="615"/>
      <c r="V82" s="615"/>
      <c r="W82" s="616"/>
      <c r="X82" s="120" t="s">
        <v>63</v>
      </c>
      <c r="AA82" s="97"/>
    </row>
    <row r="83" spans="1:27" ht="40.200000000000003" hidden="1" customHeight="1" outlineLevel="1">
      <c r="A83" s="105">
        <v>62</v>
      </c>
      <c r="B83" s="5"/>
      <c r="C83" s="5"/>
      <c r="D83" s="198"/>
      <c r="E83" s="652"/>
      <c r="F83" s="653"/>
      <c r="G83" s="205"/>
      <c r="H83" s="6"/>
      <c r="I83" s="6"/>
      <c r="J83" s="612"/>
      <c r="K83" s="613"/>
      <c r="L83" s="117" t="s">
        <v>63</v>
      </c>
      <c r="M83" s="117" t="s">
        <v>79</v>
      </c>
      <c r="N83" s="11"/>
      <c r="O83" s="12"/>
      <c r="P83" s="118" t="s">
        <v>79</v>
      </c>
      <c r="Q83" s="11"/>
      <c r="R83" s="12"/>
      <c r="S83" s="119" t="s">
        <v>80</v>
      </c>
      <c r="T83" s="614">
        <f t="shared" si="0"/>
        <v>0</v>
      </c>
      <c r="U83" s="615"/>
      <c r="V83" s="615"/>
      <c r="W83" s="616"/>
      <c r="X83" s="120" t="s">
        <v>63</v>
      </c>
      <c r="AA83" s="97"/>
    </row>
    <row r="84" spans="1:27" ht="40.200000000000003" hidden="1" customHeight="1" outlineLevel="1">
      <c r="A84" s="105">
        <v>63</v>
      </c>
      <c r="B84" s="5"/>
      <c r="C84" s="5"/>
      <c r="D84" s="198"/>
      <c r="E84" s="652"/>
      <c r="F84" s="653"/>
      <c r="G84" s="205"/>
      <c r="H84" s="6"/>
      <c r="I84" s="6"/>
      <c r="J84" s="612"/>
      <c r="K84" s="613"/>
      <c r="L84" s="117" t="s">
        <v>63</v>
      </c>
      <c r="M84" s="117" t="s">
        <v>79</v>
      </c>
      <c r="N84" s="11"/>
      <c r="O84" s="12"/>
      <c r="P84" s="118" t="s">
        <v>79</v>
      </c>
      <c r="Q84" s="11"/>
      <c r="R84" s="12"/>
      <c r="S84" s="119" t="s">
        <v>80</v>
      </c>
      <c r="T84" s="614">
        <f t="shared" si="0"/>
        <v>0</v>
      </c>
      <c r="U84" s="615"/>
      <c r="V84" s="615"/>
      <c r="W84" s="616"/>
      <c r="X84" s="120" t="s">
        <v>63</v>
      </c>
      <c r="AA84" s="97"/>
    </row>
    <row r="85" spans="1:27" ht="40.200000000000003" hidden="1" customHeight="1" outlineLevel="1">
      <c r="A85" s="105">
        <v>64</v>
      </c>
      <c r="B85" s="5"/>
      <c r="C85" s="5"/>
      <c r="D85" s="198"/>
      <c r="E85" s="652"/>
      <c r="F85" s="653"/>
      <c r="G85" s="205"/>
      <c r="H85" s="6"/>
      <c r="I85" s="6"/>
      <c r="J85" s="612"/>
      <c r="K85" s="613"/>
      <c r="L85" s="117" t="s">
        <v>63</v>
      </c>
      <c r="M85" s="117" t="s">
        <v>79</v>
      </c>
      <c r="N85" s="11"/>
      <c r="O85" s="12"/>
      <c r="P85" s="118" t="s">
        <v>79</v>
      </c>
      <c r="Q85" s="11"/>
      <c r="R85" s="12"/>
      <c r="S85" s="119" t="s">
        <v>80</v>
      </c>
      <c r="T85" s="614">
        <f t="shared" si="0"/>
        <v>0</v>
      </c>
      <c r="U85" s="615"/>
      <c r="V85" s="615"/>
      <c r="W85" s="616"/>
      <c r="X85" s="120" t="s">
        <v>63</v>
      </c>
      <c r="AA85" s="97"/>
    </row>
    <row r="86" spans="1:27" ht="40.200000000000003" hidden="1" customHeight="1" outlineLevel="1">
      <c r="A86" s="105">
        <v>65</v>
      </c>
      <c r="B86" s="5"/>
      <c r="C86" s="5"/>
      <c r="D86" s="198"/>
      <c r="E86" s="652"/>
      <c r="F86" s="653"/>
      <c r="G86" s="205"/>
      <c r="H86" s="6"/>
      <c r="I86" s="6"/>
      <c r="J86" s="612"/>
      <c r="K86" s="613"/>
      <c r="L86" s="117" t="s">
        <v>63</v>
      </c>
      <c r="M86" s="117" t="s">
        <v>79</v>
      </c>
      <c r="N86" s="11"/>
      <c r="O86" s="12"/>
      <c r="P86" s="118" t="s">
        <v>79</v>
      </c>
      <c r="Q86" s="11"/>
      <c r="R86" s="12"/>
      <c r="S86" s="119" t="s">
        <v>80</v>
      </c>
      <c r="T86" s="614">
        <f t="shared" si="0"/>
        <v>0</v>
      </c>
      <c r="U86" s="615"/>
      <c r="V86" s="615"/>
      <c r="W86" s="616"/>
      <c r="X86" s="120" t="s">
        <v>63</v>
      </c>
      <c r="AA86" s="97"/>
    </row>
    <row r="87" spans="1:27" ht="40.200000000000003" hidden="1" customHeight="1" outlineLevel="1">
      <c r="A87" s="105">
        <v>66</v>
      </c>
      <c r="B87" s="5"/>
      <c r="C87" s="5"/>
      <c r="D87" s="198"/>
      <c r="E87" s="652"/>
      <c r="F87" s="653"/>
      <c r="G87" s="205"/>
      <c r="H87" s="6"/>
      <c r="I87" s="6"/>
      <c r="J87" s="612"/>
      <c r="K87" s="613"/>
      <c r="L87" s="117" t="s">
        <v>63</v>
      </c>
      <c r="M87" s="117" t="s">
        <v>79</v>
      </c>
      <c r="N87" s="11"/>
      <c r="O87" s="12"/>
      <c r="P87" s="118" t="s">
        <v>79</v>
      </c>
      <c r="Q87" s="11"/>
      <c r="R87" s="12"/>
      <c r="S87" s="119" t="s">
        <v>80</v>
      </c>
      <c r="T87" s="614">
        <f t="shared" si="0"/>
        <v>0</v>
      </c>
      <c r="U87" s="615"/>
      <c r="V87" s="615"/>
      <c r="W87" s="616"/>
      <c r="X87" s="120" t="s">
        <v>63</v>
      </c>
      <c r="AA87" s="97"/>
    </row>
    <row r="88" spans="1:27" ht="40.200000000000003" hidden="1" customHeight="1" outlineLevel="1">
      <c r="A88" s="105">
        <v>67</v>
      </c>
      <c r="B88" s="5"/>
      <c r="C88" s="5"/>
      <c r="D88" s="198"/>
      <c r="E88" s="652"/>
      <c r="F88" s="653"/>
      <c r="G88" s="205"/>
      <c r="H88" s="6"/>
      <c r="I88" s="6"/>
      <c r="J88" s="612"/>
      <c r="K88" s="613"/>
      <c r="L88" s="117" t="s">
        <v>63</v>
      </c>
      <c r="M88" s="117" t="s">
        <v>79</v>
      </c>
      <c r="N88" s="11"/>
      <c r="O88" s="12"/>
      <c r="P88" s="118" t="s">
        <v>79</v>
      </c>
      <c r="Q88" s="11"/>
      <c r="R88" s="12"/>
      <c r="S88" s="119" t="s">
        <v>80</v>
      </c>
      <c r="T88" s="614">
        <f t="shared" si="0"/>
        <v>0</v>
      </c>
      <c r="U88" s="615"/>
      <c r="V88" s="615"/>
      <c r="W88" s="616"/>
      <c r="X88" s="120" t="s">
        <v>63</v>
      </c>
      <c r="AA88" s="97"/>
    </row>
    <row r="89" spans="1:27" ht="40.200000000000003" hidden="1" customHeight="1" outlineLevel="1">
      <c r="A89" s="105">
        <v>68</v>
      </c>
      <c r="B89" s="5"/>
      <c r="C89" s="5"/>
      <c r="D89" s="198"/>
      <c r="E89" s="652"/>
      <c r="F89" s="653"/>
      <c r="G89" s="205"/>
      <c r="H89" s="6"/>
      <c r="I89" s="6"/>
      <c r="J89" s="612"/>
      <c r="K89" s="613"/>
      <c r="L89" s="117" t="s">
        <v>63</v>
      </c>
      <c r="M89" s="117" t="s">
        <v>79</v>
      </c>
      <c r="N89" s="11"/>
      <c r="O89" s="12"/>
      <c r="P89" s="118" t="s">
        <v>79</v>
      </c>
      <c r="Q89" s="11"/>
      <c r="R89" s="12"/>
      <c r="S89" s="119" t="s">
        <v>80</v>
      </c>
      <c r="T89" s="614">
        <f t="shared" si="0"/>
        <v>0</v>
      </c>
      <c r="U89" s="615"/>
      <c r="V89" s="615"/>
      <c r="W89" s="616"/>
      <c r="X89" s="120" t="s">
        <v>63</v>
      </c>
      <c r="AA89" s="97"/>
    </row>
    <row r="90" spans="1:27" ht="40.200000000000003" hidden="1" customHeight="1" outlineLevel="1">
      <c r="A90" s="105">
        <v>69</v>
      </c>
      <c r="B90" s="5"/>
      <c r="C90" s="5"/>
      <c r="D90" s="198"/>
      <c r="E90" s="652"/>
      <c r="F90" s="653"/>
      <c r="G90" s="205"/>
      <c r="H90" s="6"/>
      <c r="I90" s="6"/>
      <c r="J90" s="612"/>
      <c r="K90" s="613"/>
      <c r="L90" s="117" t="s">
        <v>63</v>
      </c>
      <c r="M90" s="117" t="s">
        <v>79</v>
      </c>
      <c r="N90" s="11"/>
      <c r="O90" s="12"/>
      <c r="P90" s="118" t="s">
        <v>79</v>
      </c>
      <c r="Q90" s="11"/>
      <c r="R90" s="12"/>
      <c r="S90" s="119" t="s">
        <v>80</v>
      </c>
      <c r="T90" s="614">
        <f t="shared" ref="T90:T153" si="1">PRODUCT(J90,N90,Q90,)</f>
        <v>0</v>
      </c>
      <c r="U90" s="615"/>
      <c r="V90" s="615"/>
      <c r="W90" s="616"/>
      <c r="X90" s="120" t="s">
        <v>63</v>
      </c>
      <c r="AA90" s="97"/>
    </row>
    <row r="91" spans="1:27" ht="40.200000000000003" hidden="1" customHeight="1" outlineLevel="1">
      <c r="A91" s="105">
        <v>70</v>
      </c>
      <c r="B91" s="5"/>
      <c r="C91" s="5"/>
      <c r="D91" s="198"/>
      <c r="E91" s="652"/>
      <c r="F91" s="653"/>
      <c r="G91" s="205"/>
      <c r="H91" s="6"/>
      <c r="I91" s="6"/>
      <c r="J91" s="612"/>
      <c r="K91" s="613"/>
      <c r="L91" s="117" t="s">
        <v>63</v>
      </c>
      <c r="M91" s="117" t="s">
        <v>79</v>
      </c>
      <c r="N91" s="11"/>
      <c r="O91" s="12"/>
      <c r="P91" s="118" t="s">
        <v>79</v>
      </c>
      <c r="Q91" s="11"/>
      <c r="R91" s="12"/>
      <c r="S91" s="119" t="s">
        <v>80</v>
      </c>
      <c r="T91" s="614">
        <f t="shared" si="1"/>
        <v>0</v>
      </c>
      <c r="U91" s="615"/>
      <c r="V91" s="615"/>
      <c r="W91" s="616"/>
      <c r="X91" s="120" t="s">
        <v>63</v>
      </c>
      <c r="AA91" s="97"/>
    </row>
    <row r="92" spans="1:27" ht="40.200000000000003" hidden="1" customHeight="1" outlineLevel="1">
      <c r="A92" s="105">
        <v>71</v>
      </c>
      <c r="B92" s="5"/>
      <c r="C92" s="5"/>
      <c r="D92" s="198"/>
      <c r="E92" s="652"/>
      <c r="F92" s="653"/>
      <c r="G92" s="205"/>
      <c r="H92" s="6"/>
      <c r="I92" s="6"/>
      <c r="J92" s="612"/>
      <c r="K92" s="613"/>
      <c r="L92" s="117" t="s">
        <v>63</v>
      </c>
      <c r="M92" s="117" t="s">
        <v>79</v>
      </c>
      <c r="N92" s="11"/>
      <c r="O92" s="12"/>
      <c r="P92" s="118" t="s">
        <v>79</v>
      </c>
      <c r="Q92" s="11"/>
      <c r="R92" s="12"/>
      <c r="S92" s="119" t="s">
        <v>80</v>
      </c>
      <c r="T92" s="614">
        <f t="shared" si="1"/>
        <v>0</v>
      </c>
      <c r="U92" s="615"/>
      <c r="V92" s="615"/>
      <c r="W92" s="616"/>
      <c r="X92" s="120" t="s">
        <v>63</v>
      </c>
      <c r="AA92" s="97"/>
    </row>
    <row r="93" spans="1:27" ht="40.200000000000003" hidden="1" customHeight="1" outlineLevel="1">
      <c r="A93" s="105">
        <v>72</v>
      </c>
      <c r="B93" s="5"/>
      <c r="C93" s="5"/>
      <c r="D93" s="198"/>
      <c r="E93" s="652"/>
      <c r="F93" s="653"/>
      <c r="G93" s="205"/>
      <c r="H93" s="6"/>
      <c r="I93" s="6"/>
      <c r="J93" s="612"/>
      <c r="K93" s="613"/>
      <c r="L93" s="117" t="s">
        <v>63</v>
      </c>
      <c r="M93" s="117" t="s">
        <v>79</v>
      </c>
      <c r="N93" s="11"/>
      <c r="O93" s="12"/>
      <c r="P93" s="118" t="s">
        <v>79</v>
      </c>
      <c r="Q93" s="11"/>
      <c r="R93" s="12"/>
      <c r="S93" s="119" t="s">
        <v>80</v>
      </c>
      <c r="T93" s="614">
        <f t="shared" si="1"/>
        <v>0</v>
      </c>
      <c r="U93" s="615"/>
      <c r="V93" s="615"/>
      <c r="W93" s="616"/>
      <c r="X93" s="120" t="s">
        <v>63</v>
      </c>
      <c r="AA93" s="97"/>
    </row>
    <row r="94" spans="1:27" ht="40.200000000000003" hidden="1" customHeight="1" outlineLevel="1">
      <c r="A94" s="105">
        <v>73</v>
      </c>
      <c r="B94" s="5"/>
      <c r="C94" s="5"/>
      <c r="D94" s="198"/>
      <c r="E94" s="652"/>
      <c r="F94" s="653"/>
      <c r="G94" s="205"/>
      <c r="H94" s="6"/>
      <c r="I94" s="6"/>
      <c r="J94" s="612"/>
      <c r="K94" s="613"/>
      <c r="L94" s="117" t="s">
        <v>63</v>
      </c>
      <c r="M94" s="117" t="s">
        <v>79</v>
      </c>
      <c r="N94" s="11"/>
      <c r="O94" s="12"/>
      <c r="P94" s="118" t="s">
        <v>79</v>
      </c>
      <c r="Q94" s="11"/>
      <c r="R94" s="12"/>
      <c r="S94" s="119" t="s">
        <v>80</v>
      </c>
      <c r="T94" s="614">
        <f t="shared" si="1"/>
        <v>0</v>
      </c>
      <c r="U94" s="615"/>
      <c r="V94" s="615"/>
      <c r="W94" s="616"/>
      <c r="X94" s="120" t="s">
        <v>63</v>
      </c>
      <c r="AA94" s="97"/>
    </row>
    <row r="95" spans="1:27" ht="40.200000000000003" hidden="1" customHeight="1" outlineLevel="1">
      <c r="A95" s="105">
        <v>74</v>
      </c>
      <c r="B95" s="5"/>
      <c r="C95" s="5"/>
      <c r="D95" s="198"/>
      <c r="E95" s="652"/>
      <c r="F95" s="653"/>
      <c r="G95" s="205"/>
      <c r="H95" s="6"/>
      <c r="I95" s="6"/>
      <c r="J95" s="612"/>
      <c r="K95" s="613"/>
      <c r="L95" s="117" t="s">
        <v>63</v>
      </c>
      <c r="M95" s="117" t="s">
        <v>79</v>
      </c>
      <c r="N95" s="11"/>
      <c r="O95" s="12"/>
      <c r="P95" s="118" t="s">
        <v>79</v>
      </c>
      <c r="Q95" s="11"/>
      <c r="R95" s="12"/>
      <c r="S95" s="119" t="s">
        <v>80</v>
      </c>
      <c r="T95" s="614">
        <f t="shared" si="1"/>
        <v>0</v>
      </c>
      <c r="U95" s="615"/>
      <c r="V95" s="615"/>
      <c r="W95" s="616"/>
      <c r="X95" s="120" t="s">
        <v>63</v>
      </c>
      <c r="AA95" s="97"/>
    </row>
    <row r="96" spans="1:27" ht="40.200000000000003" hidden="1" customHeight="1" outlineLevel="1">
      <c r="A96" s="105">
        <v>75</v>
      </c>
      <c r="B96" s="5"/>
      <c r="C96" s="5"/>
      <c r="D96" s="198"/>
      <c r="E96" s="652"/>
      <c r="F96" s="653"/>
      <c r="G96" s="205"/>
      <c r="H96" s="6"/>
      <c r="I96" s="6"/>
      <c r="J96" s="612"/>
      <c r="K96" s="613"/>
      <c r="L96" s="117" t="s">
        <v>63</v>
      </c>
      <c r="M96" s="117" t="s">
        <v>79</v>
      </c>
      <c r="N96" s="11"/>
      <c r="O96" s="12"/>
      <c r="P96" s="118" t="s">
        <v>79</v>
      </c>
      <c r="Q96" s="11"/>
      <c r="R96" s="12"/>
      <c r="S96" s="119" t="s">
        <v>80</v>
      </c>
      <c r="T96" s="614">
        <f t="shared" si="1"/>
        <v>0</v>
      </c>
      <c r="U96" s="615"/>
      <c r="V96" s="615"/>
      <c r="W96" s="616"/>
      <c r="X96" s="120" t="s">
        <v>63</v>
      </c>
      <c r="AA96" s="97"/>
    </row>
    <row r="97" spans="1:27" ht="40.200000000000003" hidden="1" customHeight="1" outlineLevel="1">
      <c r="A97" s="105">
        <v>76</v>
      </c>
      <c r="B97" s="5"/>
      <c r="C97" s="5"/>
      <c r="D97" s="198"/>
      <c r="E97" s="652"/>
      <c r="F97" s="653"/>
      <c r="G97" s="205"/>
      <c r="H97" s="6"/>
      <c r="I97" s="6"/>
      <c r="J97" s="612"/>
      <c r="K97" s="613"/>
      <c r="L97" s="117" t="s">
        <v>63</v>
      </c>
      <c r="M97" s="117" t="s">
        <v>79</v>
      </c>
      <c r="N97" s="11"/>
      <c r="O97" s="12"/>
      <c r="P97" s="118" t="s">
        <v>79</v>
      </c>
      <c r="Q97" s="11"/>
      <c r="R97" s="12"/>
      <c r="S97" s="119" t="s">
        <v>80</v>
      </c>
      <c r="T97" s="614">
        <f t="shared" si="1"/>
        <v>0</v>
      </c>
      <c r="U97" s="615"/>
      <c r="V97" s="615"/>
      <c r="W97" s="616"/>
      <c r="X97" s="120" t="s">
        <v>63</v>
      </c>
      <c r="AA97" s="97"/>
    </row>
    <row r="98" spans="1:27" ht="40.200000000000003" hidden="1" customHeight="1" outlineLevel="1">
      <c r="A98" s="105">
        <v>77</v>
      </c>
      <c r="B98" s="5"/>
      <c r="C98" s="5"/>
      <c r="D98" s="198"/>
      <c r="E98" s="652"/>
      <c r="F98" s="653"/>
      <c r="G98" s="205"/>
      <c r="H98" s="6"/>
      <c r="I98" s="6"/>
      <c r="J98" s="612"/>
      <c r="K98" s="613"/>
      <c r="L98" s="117" t="s">
        <v>63</v>
      </c>
      <c r="M98" s="117" t="s">
        <v>79</v>
      </c>
      <c r="N98" s="11"/>
      <c r="O98" s="12"/>
      <c r="P98" s="118" t="s">
        <v>79</v>
      </c>
      <c r="Q98" s="11"/>
      <c r="R98" s="12"/>
      <c r="S98" s="119" t="s">
        <v>80</v>
      </c>
      <c r="T98" s="614">
        <f t="shared" si="1"/>
        <v>0</v>
      </c>
      <c r="U98" s="615"/>
      <c r="V98" s="615"/>
      <c r="W98" s="616"/>
      <c r="X98" s="120" t="s">
        <v>63</v>
      </c>
      <c r="AA98" s="97"/>
    </row>
    <row r="99" spans="1:27" ht="40.200000000000003" hidden="1" customHeight="1" outlineLevel="1">
      <c r="A99" s="105">
        <v>78</v>
      </c>
      <c r="B99" s="5"/>
      <c r="C99" s="5"/>
      <c r="D99" s="198"/>
      <c r="E99" s="652"/>
      <c r="F99" s="653"/>
      <c r="G99" s="205"/>
      <c r="H99" s="6"/>
      <c r="I99" s="6"/>
      <c r="J99" s="612"/>
      <c r="K99" s="613"/>
      <c r="L99" s="117" t="s">
        <v>63</v>
      </c>
      <c r="M99" s="117" t="s">
        <v>79</v>
      </c>
      <c r="N99" s="11"/>
      <c r="O99" s="12"/>
      <c r="P99" s="118" t="s">
        <v>79</v>
      </c>
      <c r="Q99" s="11"/>
      <c r="R99" s="12"/>
      <c r="S99" s="119" t="s">
        <v>80</v>
      </c>
      <c r="T99" s="614">
        <f t="shared" si="1"/>
        <v>0</v>
      </c>
      <c r="U99" s="615"/>
      <c r="V99" s="615"/>
      <c r="W99" s="616"/>
      <c r="X99" s="120" t="s">
        <v>63</v>
      </c>
      <c r="AA99" s="97"/>
    </row>
    <row r="100" spans="1:27" ht="40.200000000000003" hidden="1" customHeight="1" outlineLevel="1">
      <c r="A100" s="105">
        <v>79</v>
      </c>
      <c r="B100" s="5"/>
      <c r="C100" s="5"/>
      <c r="D100" s="198"/>
      <c r="E100" s="652"/>
      <c r="F100" s="653"/>
      <c r="G100" s="205"/>
      <c r="H100" s="6"/>
      <c r="I100" s="6"/>
      <c r="J100" s="612"/>
      <c r="K100" s="613"/>
      <c r="L100" s="117" t="s">
        <v>63</v>
      </c>
      <c r="M100" s="117" t="s">
        <v>79</v>
      </c>
      <c r="N100" s="11"/>
      <c r="O100" s="12"/>
      <c r="P100" s="118" t="s">
        <v>79</v>
      </c>
      <c r="Q100" s="11"/>
      <c r="R100" s="12"/>
      <c r="S100" s="119" t="s">
        <v>80</v>
      </c>
      <c r="T100" s="614">
        <f t="shared" si="1"/>
        <v>0</v>
      </c>
      <c r="U100" s="615"/>
      <c r="V100" s="615"/>
      <c r="W100" s="616"/>
      <c r="X100" s="120" t="s">
        <v>63</v>
      </c>
      <c r="AA100" s="97"/>
    </row>
    <row r="101" spans="1:27" ht="40.200000000000003" hidden="1" customHeight="1" outlineLevel="1">
      <c r="A101" s="105">
        <v>80</v>
      </c>
      <c r="B101" s="5"/>
      <c r="C101" s="5"/>
      <c r="D101" s="198"/>
      <c r="E101" s="652"/>
      <c r="F101" s="653"/>
      <c r="G101" s="205"/>
      <c r="H101" s="6"/>
      <c r="I101" s="6"/>
      <c r="J101" s="612"/>
      <c r="K101" s="613"/>
      <c r="L101" s="117" t="s">
        <v>63</v>
      </c>
      <c r="M101" s="117" t="s">
        <v>79</v>
      </c>
      <c r="N101" s="11"/>
      <c r="O101" s="12"/>
      <c r="P101" s="118" t="s">
        <v>79</v>
      </c>
      <c r="Q101" s="11"/>
      <c r="R101" s="12"/>
      <c r="S101" s="119" t="s">
        <v>80</v>
      </c>
      <c r="T101" s="614">
        <f t="shared" si="1"/>
        <v>0</v>
      </c>
      <c r="U101" s="615"/>
      <c r="V101" s="615"/>
      <c r="W101" s="616"/>
      <c r="X101" s="120" t="s">
        <v>63</v>
      </c>
      <c r="AA101" s="97"/>
    </row>
    <row r="102" spans="1:27" ht="40.200000000000003" hidden="1" customHeight="1" outlineLevel="1">
      <c r="A102" s="105">
        <v>81</v>
      </c>
      <c r="B102" s="5"/>
      <c r="C102" s="5"/>
      <c r="D102" s="198"/>
      <c r="E102" s="652"/>
      <c r="F102" s="653"/>
      <c r="G102" s="205"/>
      <c r="H102" s="6"/>
      <c r="I102" s="6"/>
      <c r="J102" s="612"/>
      <c r="K102" s="613"/>
      <c r="L102" s="117" t="s">
        <v>63</v>
      </c>
      <c r="M102" s="117" t="s">
        <v>79</v>
      </c>
      <c r="N102" s="11"/>
      <c r="O102" s="12"/>
      <c r="P102" s="118" t="s">
        <v>79</v>
      </c>
      <c r="Q102" s="11"/>
      <c r="R102" s="12"/>
      <c r="S102" s="119" t="s">
        <v>80</v>
      </c>
      <c r="T102" s="614">
        <f t="shared" si="1"/>
        <v>0</v>
      </c>
      <c r="U102" s="615"/>
      <c r="V102" s="615"/>
      <c r="W102" s="616"/>
      <c r="X102" s="120" t="s">
        <v>63</v>
      </c>
      <c r="AA102" s="97"/>
    </row>
    <row r="103" spans="1:27" ht="40.200000000000003" hidden="1" customHeight="1" outlineLevel="1">
      <c r="A103" s="105">
        <v>82</v>
      </c>
      <c r="B103" s="5"/>
      <c r="C103" s="5"/>
      <c r="D103" s="198"/>
      <c r="E103" s="652"/>
      <c r="F103" s="653"/>
      <c r="G103" s="205"/>
      <c r="H103" s="6"/>
      <c r="I103" s="6"/>
      <c r="J103" s="612"/>
      <c r="K103" s="613"/>
      <c r="L103" s="117" t="s">
        <v>63</v>
      </c>
      <c r="M103" s="117" t="s">
        <v>79</v>
      </c>
      <c r="N103" s="11"/>
      <c r="O103" s="12"/>
      <c r="P103" s="118" t="s">
        <v>79</v>
      </c>
      <c r="Q103" s="11"/>
      <c r="R103" s="12"/>
      <c r="S103" s="119" t="s">
        <v>80</v>
      </c>
      <c r="T103" s="614">
        <f t="shared" si="1"/>
        <v>0</v>
      </c>
      <c r="U103" s="615"/>
      <c r="V103" s="615"/>
      <c r="W103" s="616"/>
      <c r="X103" s="120" t="s">
        <v>63</v>
      </c>
      <c r="AA103" s="97"/>
    </row>
    <row r="104" spans="1:27" ht="40.200000000000003" hidden="1" customHeight="1" outlineLevel="1">
      <c r="A104" s="105">
        <v>83</v>
      </c>
      <c r="B104" s="5"/>
      <c r="C104" s="5"/>
      <c r="D104" s="198"/>
      <c r="E104" s="652"/>
      <c r="F104" s="653"/>
      <c r="G104" s="205"/>
      <c r="H104" s="6"/>
      <c r="I104" s="6"/>
      <c r="J104" s="612"/>
      <c r="K104" s="613"/>
      <c r="L104" s="117" t="s">
        <v>63</v>
      </c>
      <c r="M104" s="117" t="s">
        <v>79</v>
      </c>
      <c r="N104" s="11"/>
      <c r="O104" s="12"/>
      <c r="P104" s="118" t="s">
        <v>79</v>
      </c>
      <c r="Q104" s="11"/>
      <c r="R104" s="12"/>
      <c r="S104" s="119" t="s">
        <v>80</v>
      </c>
      <c r="T104" s="614">
        <f t="shared" si="1"/>
        <v>0</v>
      </c>
      <c r="U104" s="615"/>
      <c r="V104" s="615"/>
      <c r="W104" s="616"/>
      <c r="X104" s="120" t="s">
        <v>63</v>
      </c>
      <c r="AA104" s="97"/>
    </row>
    <row r="105" spans="1:27" ht="40.200000000000003" hidden="1" customHeight="1" outlineLevel="1">
      <c r="A105" s="105">
        <v>84</v>
      </c>
      <c r="B105" s="5"/>
      <c r="C105" s="5"/>
      <c r="D105" s="198"/>
      <c r="E105" s="652"/>
      <c r="F105" s="653"/>
      <c r="G105" s="205"/>
      <c r="H105" s="6"/>
      <c r="I105" s="6"/>
      <c r="J105" s="612"/>
      <c r="K105" s="613"/>
      <c r="L105" s="117" t="s">
        <v>63</v>
      </c>
      <c r="M105" s="117" t="s">
        <v>79</v>
      </c>
      <c r="N105" s="11"/>
      <c r="O105" s="12"/>
      <c r="P105" s="118" t="s">
        <v>79</v>
      </c>
      <c r="Q105" s="11"/>
      <c r="R105" s="12"/>
      <c r="S105" s="119" t="s">
        <v>80</v>
      </c>
      <c r="T105" s="614">
        <f t="shared" si="1"/>
        <v>0</v>
      </c>
      <c r="U105" s="615"/>
      <c r="V105" s="615"/>
      <c r="W105" s="616"/>
      <c r="X105" s="120" t="s">
        <v>63</v>
      </c>
      <c r="AA105" s="97"/>
    </row>
    <row r="106" spans="1:27" ht="40.200000000000003" hidden="1" customHeight="1" outlineLevel="1">
      <c r="A106" s="105">
        <v>85</v>
      </c>
      <c r="B106" s="5"/>
      <c r="C106" s="5"/>
      <c r="D106" s="198"/>
      <c r="E106" s="652"/>
      <c r="F106" s="653"/>
      <c r="G106" s="205"/>
      <c r="H106" s="6"/>
      <c r="I106" s="6"/>
      <c r="J106" s="612"/>
      <c r="K106" s="613"/>
      <c r="L106" s="117" t="s">
        <v>63</v>
      </c>
      <c r="M106" s="117" t="s">
        <v>79</v>
      </c>
      <c r="N106" s="11"/>
      <c r="O106" s="12"/>
      <c r="P106" s="118" t="s">
        <v>79</v>
      </c>
      <c r="Q106" s="11"/>
      <c r="R106" s="12"/>
      <c r="S106" s="119" t="s">
        <v>80</v>
      </c>
      <c r="T106" s="614">
        <f t="shared" si="1"/>
        <v>0</v>
      </c>
      <c r="U106" s="615"/>
      <c r="V106" s="615"/>
      <c r="W106" s="616"/>
      <c r="X106" s="120" t="s">
        <v>63</v>
      </c>
      <c r="AA106" s="97"/>
    </row>
    <row r="107" spans="1:27" ht="40.200000000000003" hidden="1" customHeight="1" outlineLevel="1">
      <c r="A107" s="105">
        <v>86</v>
      </c>
      <c r="B107" s="5"/>
      <c r="C107" s="5"/>
      <c r="D107" s="198"/>
      <c r="E107" s="652"/>
      <c r="F107" s="653"/>
      <c r="G107" s="205"/>
      <c r="H107" s="6"/>
      <c r="I107" s="6"/>
      <c r="J107" s="612"/>
      <c r="K107" s="613"/>
      <c r="L107" s="117" t="s">
        <v>63</v>
      </c>
      <c r="M107" s="117" t="s">
        <v>79</v>
      </c>
      <c r="N107" s="11"/>
      <c r="O107" s="12"/>
      <c r="P107" s="118" t="s">
        <v>79</v>
      </c>
      <c r="Q107" s="11"/>
      <c r="R107" s="12"/>
      <c r="S107" s="119" t="s">
        <v>80</v>
      </c>
      <c r="T107" s="614">
        <f t="shared" si="1"/>
        <v>0</v>
      </c>
      <c r="U107" s="615"/>
      <c r="V107" s="615"/>
      <c r="W107" s="616"/>
      <c r="X107" s="120" t="s">
        <v>63</v>
      </c>
      <c r="AA107" s="97"/>
    </row>
    <row r="108" spans="1:27" ht="40.200000000000003" hidden="1" customHeight="1" outlineLevel="1">
      <c r="A108" s="105">
        <v>87</v>
      </c>
      <c r="B108" s="5"/>
      <c r="C108" s="5"/>
      <c r="D108" s="198"/>
      <c r="E108" s="652"/>
      <c r="F108" s="653"/>
      <c r="G108" s="205"/>
      <c r="H108" s="6"/>
      <c r="I108" s="6"/>
      <c r="J108" s="612"/>
      <c r="K108" s="613"/>
      <c r="L108" s="117" t="s">
        <v>63</v>
      </c>
      <c r="M108" s="117" t="s">
        <v>79</v>
      </c>
      <c r="N108" s="11"/>
      <c r="O108" s="12"/>
      <c r="P108" s="118" t="s">
        <v>79</v>
      </c>
      <c r="Q108" s="11"/>
      <c r="R108" s="12"/>
      <c r="S108" s="119" t="s">
        <v>80</v>
      </c>
      <c r="T108" s="614">
        <f t="shared" si="1"/>
        <v>0</v>
      </c>
      <c r="U108" s="615"/>
      <c r="V108" s="615"/>
      <c r="W108" s="616"/>
      <c r="X108" s="120" t="s">
        <v>63</v>
      </c>
      <c r="AA108" s="97"/>
    </row>
    <row r="109" spans="1:27" ht="40.200000000000003" hidden="1" customHeight="1" outlineLevel="1">
      <c r="A109" s="105">
        <v>88</v>
      </c>
      <c r="B109" s="5"/>
      <c r="C109" s="5"/>
      <c r="D109" s="198"/>
      <c r="E109" s="652"/>
      <c r="F109" s="653"/>
      <c r="G109" s="205"/>
      <c r="H109" s="6"/>
      <c r="I109" s="6"/>
      <c r="J109" s="612"/>
      <c r="K109" s="613"/>
      <c r="L109" s="117" t="s">
        <v>63</v>
      </c>
      <c r="M109" s="117" t="s">
        <v>79</v>
      </c>
      <c r="N109" s="11"/>
      <c r="O109" s="12"/>
      <c r="P109" s="118" t="s">
        <v>79</v>
      </c>
      <c r="Q109" s="11"/>
      <c r="R109" s="12"/>
      <c r="S109" s="119" t="s">
        <v>80</v>
      </c>
      <c r="T109" s="614">
        <f t="shared" si="1"/>
        <v>0</v>
      </c>
      <c r="U109" s="615"/>
      <c r="V109" s="615"/>
      <c r="W109" s="616"/>
      <c r="X109" s="120" t="s">
        <v>63</v>
      </c>
      <c r="AA109" s="97"/>
    </row>
    <row r="110" spans="1:27" ht="40.200000000000003" hidden="1" customHeight="1" outlineLevel="1">
      <c r="A110" s="105">
        <v>89</v>
      </c>
      <c r="B110" s="5"/>
      <c r="C110" s="5"/>
      <c r="D110" s="198"/>
      <c r="E110" s="652"/>
      <c r="F110" s="653"/>
      <c r="G110" s="205"/>
      <c r="H110" s="6"/>
      <c r="I110" s="6"/>
      <c r="J110" s="612"/>
      <c r="K110" s="613"/>
      <c r="L110" s="117" t="s">
        <v>63</v>
      </c>
      <c r="M110" s="117" t="s">
        <v>79</v>
      </c>
      <c r="N110" s="11"/>
      <c r="O110" s="12"/>
      <c r="P110" s="118" t="s">
        <v>79</v>
      </c>
      <c r="Q110" s="11"/>
      <c r="R110" s="12"/>
      <c r="S110" s="119" t="s">
        <v>80</v>
      </c>
      <c r="T110" s="614">
        <f t="shared" si="1"/>
        <v>0</v>
      </c>
      <c r="U110" s="615"/>
      <c r="V110" s="615"/>
      <c r="W110" s="616"/>
      <c r="X110" s="120" t="s">
        <v>63</v>
      </c>
      <c r="AA110" s="97"/>
    </row>
    <row r="111" spans="1:27" ht="40.200000000000003" hidden="1" customHeight="1" outlineLevel="1">
      <c r="A111" s="105">
        <v>90</v>
      </c>
      <c r="B111" s="5"/>
      <c r="C111" s="5"/>
      <c r="D111" s="198"/>
      <c r="E111" s="652"/>
      <c r="F111" s="653"/>
      <c r="G111" s="205"/>
      <c r="H111" s="6"/>
      <c r="I111" s="6"/>
      <c r="J111" s="612"/>
      <c r="K111" s="613"/>
      <c r="L111" s="117" t="s">
        <v>63</v>
      </c>
      <c r="M111" s="117" t="s">
        <v>79</v>
      </c>
      <c r="N111" s="11"/>
      <c r="O111" s="12"/>
      <c r="P111" s="118" t="s">
        <v>79</v>
      </c>
      <c r="Q111" s="11"/>
      <c r="R111" s="12"/>
      <c r="S111" s="119" t="s">
        <v>80</v>
      </c>
      <c r="T111" s="614">
        <f t="shared" si="1"/>
        <v>0</v>
      </c>
      <c r="U111" s="615"/>
      <c r="V111" s="615"/>
      <c r="W111" s="616"/>
      <c r="X111" s="120" t="s">
        <v>63</v>
      </c>
      <c r="AA111" s="97"/>
    </row>
    <row r="112" spans="1:27" ht="40.200000000000003" hidden="1" customHeight="1" outlineLevel="2">
      <c r="A112" s="105">
        <v>91</v>
      </c>
      <c r="B112" s="5"/>
      <c r="C112" s="5"/>
      <c r="D112" s="198"/>
      <c r="E112" s="652"/>
      <c r="F112" s="653"/>
      <c r="G112" s="205"/>
      <c r="H112" s="6"/>
      <c r="I112" s="6"/>
      <c r="J112" s="612"/>
      <c r="K112" s="613"/>
      <c r="L112" s="117" t="s">
        <v>63</v>
      </c>
      <c r="M112" s="117" t="s">
        <v>79</v>
      </c>
      <c r="N112" s="11"/>
      <c r="O112" s="12"/>
      <c r="P112" s="118" t="s">
        <v>79</v>
      </c>
      <c r="Q112" s="11"/>
      <c r="R112" s="12"/>
      <c r="S112" s="119" t="s">
        <v>80</v>
      </c>
      <c r="T112" s="614">
        <f t="shared" si="1"/>
        <v>0</v>
      </c>
      <c r="U112" s="615"/>
      <c r="V112" s="615"/>
      <c r="W112" s="616"/>
      <c r="X112" s="120" t="s">
        <v>63</v>
      </c>
      <c r="AA112" s="97"/>
    </row>
    <row r="113" spans="1:27" ht="40.200000000000003" hidden="1" customHeight="1" outlineLevel="2">
      <c r="A113" s="105">
        <v>92</v>
      </c>
      <c r="B113" s="5"/>
      <c r="C113" s="5"/>
      <c r="D113" s="198"/>
      <c r="E113" s="652"/>
      <c r="F113" s="653"/>
      <c r="G113" s="205"/>
      <c r="H113" s="6"/>
      <c r="I113" s="6"/>
      <c r="J113" s="612"/>
      <c r="K113" s="613"/>
      <c r="L113" s="117" t="s">
        <v>63</v>
      </c>
      <c r="M113" s="117" t="s">
        <v>79</v>
      </c>
      <c r="N113" s="11"/>
      <c r="O113" s="12"/>
      <c r="P113" s="118" t="s">
        <v>79</v>
      </c>
      <c r="Q113" s="11"/>
      <c r="R113" s="12"/>
      <c r="S113" s="119" t="s">
        <v>80</v>
      </c>
      <c r="T113" s="614">
        <f t="shared" si="1"/>
        <v>0</v>
      </c>
      <c r="U113" s="615"/>
      <c r="V113" s="615"/>
      <c r="W113" s="616"/>
      <c r="X113" s="120" t="s">
        <v>63</v>
      </c>
      <c r="AA113" s="97"/>
    </row>
    <row r="114" spans="1:27" ht="40.200000000000003" hidden="1" customHeight="1" outlineLevel="2">
      <c r="A114" s="105">
        <v>93</v>
      </c>
      <c r="B114" s="5"/>
      <c r="C114" s="5"/>
      <c r="D114" s="198"/>
      <c r="E114" s="652"/>
      <c r="F114" s="653"/>
      <c r="G114" s="205"/>
      <c r="H114" s="6"/>
      <c r="I114" s="6"/>
      <c r="J114" s="612"/>
      <c r="K114" s="613"/>
      <c r="L114" s="117" t="s">
        <v>63</v>
      </c>
      <c r="M114" s="117" t="s">
        <v>79</v>
      </c>
      <c r="N114" s="11"/>
      <c r="O114" s="12"/>
      <c r="P114" s="118" t="s">
        <v>79</v>
      </c>
      <c r="Q114" s="11"/>
      <c r="R114" s="12"/>
      <c r="S114" s="119" t="s">
        <v>80</v>
      </c>
      <c r="T114" s="614">
        <f t="shared" si="1"/>
        <v>0</v>
      </c>
      <c r="U114" s="615"/>
      <c r="V114" s="615"/>
      <c r="W114" s="616"/>
      <c r="X114" s="120" t="s">
        <v>63</v>
      </c>
      <c r="AA114" s="97"/>
    </row>
    <row r="115" spans="1:27" ht="40.200000000000003" hidden="1" customHeight="1" outlineLevel="2">
      <c r="A115" s="105">
        <v>94</v>
      </c>
      <c r="B115" s="5"/>
      <c r="C115" s="5"/>
      <c r="D115" s="198"/>
      <c r="E115" s="652"/>
      <c r="F115" s="653"/>
      <c r="G115" s="205"/>
      <c r="H115" s="6"/>
      <c r="I115" s="6"/>
      <c r="J115" s="612"/>
      <c r="K115" s="613"/>
      <c r="L115" s="117" t="s">
        <v>63</v>
      </c>
      <c r="M115" s="117" t="s">
        <v>79</v>
      </c>
      <c r="N115" s="11"/>
      <c r="O115" s="12"/>
      <c r="P115" s="118" t="s">
        <v>79</v>
      </c>
      <c r="Q115" s="11"/>
      <c r="R115" s="12"/>
      <c r="S115" s="119" t="s">
        <v>80</v>
      </c>
      <c r="T115" s="614">
        <f t="shared" si="1"/>
        <v>0</v>
      </c>
      <c r="U115" s="615"/>
      <c r="V115" s="615"/>
      <c r="W115" s="616"/>
      <c r="X115" s="120" t="s">
        <v>63</v>
      </c>
      <c r="AA115" s="97"/>
    </row>
    <row r="116" spans="1:27" ht="40.200000000000003" hidden="1" customHeight="1" outlineLevel="2">
      <c r="A116" s="105">
        <v>95</v>
      </c>
      <c r="B116" s="5"/>
      <c r="C116" s="5"/>
      <c r="D116" s="198"/>
      <c r="E116" s="652"/>
      <c r="F116" s="653"/>
      <c r="G116" s="205"/>
      <c r="H116" s="6"/>
      <c r="I116" s="6"/>
      <c r="J116" s="612"/>
      <c r="K116" s="613"/>
      <c r="L116" s="117" t="s">
        <v>63</v>
      </c>
      <c r="M116" s="117" t="s">
        <v>79</v>
      </c>
      <c r="N116" s="11"/>
      <c r="O116" s="12"/>
      <c r="P116" s="118" t="s">
        <v>79</v>
      </c>
      <c r="Q116" s="11"/>
      <c r="R116" s="12"/>
      <c r="S116" s="119" t="s">
        <v>80</v>
      </c>
      <c r="T116" s="614">
        <f t="shared" si="1"/>
        <v>0</v>
      </c>
      <c r="U116" s="615"/>
      <c r="V116" s="615"/>
      <c r="W116" s="616"/>
      <c r="X116" s="120" t="s">
        <v>63</v>
      </c>
      <c r="AA116" s="97"/>
    </row>
    <row r="117" spans="1:27" ht="40.200000000000003" hidden="1" customHeight="1" outlineLevel="2">
      <c r="A117" s="105">
        <v>96</v>
      </c>
      <c r="B117" s="5"/>
      <c r="C117" s="5"/>
      <c r="D117" s="198"/>
      <c r="E117" s="652"/>
      <c r="F117" s="653"/>
      <c r="G117" s="205"/>
      <c r="H117" s="6"/>
      <c r="I117" s="6"/>
      <c r="J117" s="612"/>
      <c r="K117" s="613"/>
      <c r="L117" s="117" t="s">
        <v>63</v>
      </c>
      <c r="M117" s="117" t="s">
        <v>79</v>
      </c>
      <c r="N117" s="11"/>
      <c r="O117" s="12"/>
      <c r="P117" s="118" t="s">
        <v>79</v>
      </c>
      <c r="Q117" s="11"/>
      <c r="R117" s="12"/>
      <c r="S117" s="119" t="s">
        <v>80</v>
      </c>
      <c r="T117" s="614">
        <f t="shared" si="1"/>
        <v>0</v>
      </c>
      <c r="U117" s="615"/>
      <c r="V117" s="615"/>
      <c r="W117" s="616"/>
      <c r="X117" s="120" t="s">
        <v>63</v>
      </c>
      <c r="AA117" s="97"/>
    </row>
    <row r="118" spans="1:27" ht="40.200000000000003" hidden="1" customHeight="1" outlineLevel="2">
      <c r="A118" s="105">
        <v>97</v>
      </c>
      <c r="B118" s="5"/>
      <c r="C118" s="5"/>
      <c r="D118" s="198"/>
      <c r="E118" s="652"/>
      <c r="F118" s="653"/>
      <c r="G118" s="205"/>
      <c r="H118" s="6"/>
      <c r="I118" s="6"/>
      <c r="J118" s="612"/>
      <c r="K118" s="613"/>
      <c r="L118" s="117" t="s">
        <v>63</v>
      </c>
      <c r="M118" s="117" t="s">
        <v>79</v>
      </c>
      <c r="N118" s="11"/>
      <c r="O118" s="12"/>
      <c r="P118" s="118" t="s">
        <v>79</v>
      </c>
      <c r="Q118" s="11"/>
      <c r="R118" s="12"/>
      <c r="S118" s="119" t="s">
        <v>80</v>
      </c>
      <c r="T118" s="614">
        <f t="shared" si="1"/>
        <v>0</v>
      </c>
      <c r="U118" s="615"/>
      <c r="V118" s="615"/>
      <c r="W118" s="616"/>
      <c r="X118" s="120" t="s">
        <v>63</v>
      </c>
      <c r="AA118" s="97"/>
    </row>
    <row r="119" spans="1:27" ht="40.200000000000003" hidden="1" customHeight="1" outlineLevel="2">
      <c r="A119" s="105">
        <v>98</v>
      </c>
      <c r="B119" s="5"/>
      <c r="C119" s="5"/>
      <c r="D119" s="198"/>
      <c r="E119" s="652"/>
      <c r="F119" s="653"/>
      <c r="G119" s="205"/>
      <c r="H119" s="6"/>
      <c r="I119" s="6"/>
      <c r="J119" s="612"/>
      <c r="K119" s="613"/>
      <c r="L119" s="117" t="s">
        <v>63</v>
      </c>
      <c r="M119" s="117" t="s">
        <v>79</v>
      </c>
      <c r="N119" s="11"/>
      <c r="O119" s="12"/>
      <c r="P119" s="118" t="s">
        <v>79</v>
      </c>
      <c r="Q119" s="11"/>
      <c r="R119" s="12"/>
      <c r="S119" s="119" t="s">
        <v>80</v>
      </c>
      <c r="T119" s="614">
        <f t="shared" si="1"/>
        <v>0</v>
      </c>
      <c r="U119" s="615"/>
      <c r="V119" s="615"/>
      <c r="W119" s="616"/>
      <c r="X119" s="120" t="s">
        <v>63</v>
      </c>
      <c r="AA119" s="97"/>
    </row>
    <row r="120" spans="1:27" ht="40.200000000000003" hidden="1" customHeight="1" outlineLevel="2">
      <c r="A120" s="105">
        <v>99</v>
      </c>
      <c r="B120" s="5"/>
      <c r="C120" s="5"/>
      <c r="D120" s="198"/>
      <c r="E120" s="652"/>
      <c r="F120" s="653"/>
      <c r="G120" s="205"/>
      <c r="H120" s="6"/>
      <c r="I120" s="6"/>
      <c r="J120" s="612"/>
      <c r="K120" s="613"/>
      <c r="L120" s="117" t="s">
        <v>63</v>
      </c>
      <c r="M120" s="117" t="s">
        <v>79</v>
      </c>
      <c r="N120" s="11"/>
      <c r="O120" s="12"/>
      <c r="P120" s="118" t="s">
        <v>79</v>
      </c>
      <c r="Q120" s="11"/>
      <c r="R120" s="12"/>
      <c r="S120" s="119" t="s">
        <v>80</v>
      </c>
      <c r="T120" s="614">
        <f t="shared" si="1"/>
        <v>0</v>
      </c>
      <c r="U120" s="615"/>
      <c r="V120" s="615"/>
      <c r="W120" s="616"/>
      <c r="X120" s="120" t="s">
        <v>63</v>
      </c>
      <c r="AA120" s="97"/>
    </row>
    <row r="121" spans="1:27" ht="40.200000000000003" hidden="1" customHeight="1" outlineLevel="2">
      <c r="A121" s="105">
        <v>100</v>
      </c>
      <c r="B121" s="5"/>
      <c r="C121" s="5"/>
      <c r="D121" s="198"/>
      <c r="E121" s="652"/>
      <c r="F121" s="653"/>
      <c r="G121" s="205"/>
      <c r="H121" s="6"/>
      <c r="I121" s="6"/>
      <c r="J121" s="612"/>
      <c r="K121" s="613"/>
      <c r="L121" s="117" t="s">
        <v>63</v>
      </c>
      <c r="M121" s="117" t="s">
        <v>79</v>
      </c>
      <c r="N121" s="11"/>
      <c r="O121" s="12"/>
      <c r="P121" s="118" t="s">
        <v>79</v>
      </c>
      <c r="Q121" s="11"/>
      <c r="R121" s="12"/>
      <c r="S121" s="119" t="s">
        <v>80</v>
      </c>
      <c r="T121" s="614">
        <f t="shared" si="1"/>
        <v>0</v>
      </c>
      <c r="U121" s="615"/>
      <c r="V121" s="615"/>
      <c r="W121" s="616"/>
      <c r="X121" s="120" t="s">
        <v>63</v>
      </c>
      <c r="AA121" s="97"/>
    </row>
    <row r="122" spans="1:27" ht="40.200000000000003" hidden="1" customHeight="1" outlineLevel="2">
      <c r="A122" s="105">
        <v>101</v>
      </c>
      <c r="B122" s="5"/>
      <c r="C122" s="5"/>
      <c r="D122" s="198"/>
      <c r="E122" s="652"/>
      <c r="F122" s="653"/>
      <c r="G122" s="205"/>
      <c r="H122" s="6"/>
      <c r="I122" s="6"/>
      <c r="J122" s="612"/>
      <c r="K122" s="613"/>
      <c r="L122" s="117" t="s">
        <v>63</v>
      </c>
      <c r="M122" s="117" t="s">
        <v>79</v>
      </c>
      <c r="N122" s="11"/>
      <c r="O122" s="12"/>
      <c r="P122" s="118" t="s">
        <v>79</v>
      </c>
      <c r="Q122" s="11"/>
      <c r="R122" s="12"/>
      <c r="S122" s="119" t="s">
        <v>80</v>
      </c>
      <c r="T122" s="614">
        <f t="shared" si="1"/>
        <v>0</v>
      </c>
      <c r="U122" s="615"/>
      <c r="V122" s="615"/>
      <c r="W122" s="616"/>
      <c r="X122" s="120" t="s">
        <v>63</v>
      </c>
      <c r="AA122" s="97"/>
    </row>
    <row r="123" spans="1:27" ht="40.200000000000003" hidden="1" customHeight="1" outlineLevel="2">
      <c r="A123" s="105">
        <v>102</v>
      </c>
      <c r="B123" s="5"/>
      <c r="C123" s="5"/>
      <c r="D123" s="198"/>
      <c r="E123" s="652"/>
      <c r="F123" s="653"/>
      <c r="G123" s="205"/>
      <c r="H123" s="6"/>
      <c r="I123" s="6"/>
      <c r="J123" s="612"/>
      <c r="K123" s="613"/>
      <c r="L123" s="117" t="s">
        <v>63</v>
      </c>
      <c r="M123" s="117" t="s">
        <v>79</v>
      </c>
      <c r="N123" s="11"/>
      <c r="O123" s="12"/>
      <c r="P123" s="118" t="s">
        <v>79</v>
      </c>
      <c r="Q123" s="11"/>
      <c r="R123" s="12"/>
      <c r="S123" s="119" t="s">
        <v>80</v>
      </c>
      <c r="T123" s="614">
        <f t="shared" si="1"/>
        <v>0</v>
      </c>
      <c r="U123" s="615"/>
      <c r="V123" s="615"/>
      <c r="W123" s="616"/>
      <c r="X123" s="120" t="s">
        <v>63</v>
      </c>
      <c r="AA123" s="97"/>
    </row>
    <row r="124" spans="1:27" ht="40.200000000000003" hidden="1" customHeight="1" outlineLevel="2">
      <c r="A124" s="105">
        <v>103</v>
      </c>
      <c r="B124" s="5"/>
      <c r="C124" s="5"/>
      <c r="D124" s="198"/>
      <c r="E124" s="652"/>
      <c r="F124" s="653"/>
      <c r="G124" s="205"/>
      <c r="H124" s="6"/>
      <c r="I124" s="6"/>
      <c r="J124" s="612"/>
      <c r="K124" s="613"/>
      <c r="L124" s="117" t="s">
        <v>63</v>
      </c>
      <c r="M124" s="117" t="s">
        <v>79</v>
      </c>
      <c r="N124" s="11"/>
      <c r="O124" s="12"/>
      <c r="P124" s="118" t="s">
        <v>79</v>
      </c>
      <c r="Q124" s="11"/>
      <c r="R124" s="12"/>
      <c r="S124" s="119" t="s">
        <v>80</v>
      </c>
      <c r="T124" s="614">
        <f t="shared" si="1"/>
        <v>0</v>
      </c>
      <c r="U124" s="615"/>
      <c r="V124" s="615"/>
      <c r="W124" s="616"/>
      <c r="X124" s="120" t="s">
        <v>63</v>
      </c>
      <c r="AA124" s="97"/>
    </row>
    <row r="125" spans="1:27" ht="40.200000000000003" hidden="1" customHeight="1" outlineLevel="2">
      <c r="A125" s="105">
        <v>104</v>
      </c>
      <c r="B125" s="5"/>
      <c r="C125" s="5"/>
      <c r="D125" s="198"/>
      <c r="E125" s="652"/>
      <c r="F125" s="653"/>
      <c r="G125" s="205"/>
      <c r="H125" s="6"/>
      <c r="I125" s="6"/>
      <c r="J125" s="612"/>
      <c r="K125" s="613"/>
      <c r="L125" s="117" t="s">
        <v>63</v>
      </c>
      <c r="M125" s="117" t="s">
        <v>79</v>
      </c>
      <c r="N125" s="11"/>
      <c r="O125" s="12"/>
      <c r="P125" s="118" t="s">
        <v>79</v>
      </c>
      <c r="Q125" s="11"/>
      <c r="R125" s="12"/>
      <c r="S125" s="119" t="s">
        <v>80</v>
      </c>
      <c r="T125" s="614">
        <f t="shared" si="1"/>
        <v>0</v>
      </c>
      <c r="U125" s="615"/>
      <c r="V125" s="615"/>
      <c r="W125" s="616"/>
      <c r="X125" s="120" t="s">
        <v>63</v>
      </c>
      <c r="AA125" s="97"/>
    </row>
    <row r="126" spans="1:27" ht="40.200000000000003" hidden="1" customHeight="1" outlineLevel="2">
      <c r="A126" s="105">
        <v>105</v>
      </c>
      <c r="B126" s="5"/>
      <c r="C126" s="5"/>
      <c r="D126" s="198"/>
      <c r="E126" s="652"/>
      <c r="F126" s="653"/>
      <c r="G126" s="205"/>
      <c r="H126" s="6"/>
      <c r="I126" s="6"/>
      <c r="J126" s="612"/>
      <c r="K126" s="613"/>
      <c r="L126" s="117" t="s">
        <v>63</v>
      </c>
      <c r="M126" s="117" t="s">
        <v>79</v>
      </c>
      <c r="N126" s="11"/>
      <c r="O126" s="12"/>
      <c r="P126" s="118" t="s">
        <v>79</v>
      </c>
      <c r="Q126" s="11"/>
      <c r="R126" s="12"/>
      <c r="S126" s="119" t="s">
        <v>80</v>
      </c>
      <c r="T126" s="614">
        <f t="shared" si="1"/>
        <v>0</v>
      </c>
      <c r="U126" s="615"/>
      <c r="V126" s="615"/>
      <c r="W126" s="616"/>
      <c r="X126" s="120" t="s">
        <v>63</v>
      </c>
      <c r="AA126" s="97"/>
    </row>
    <row r="127" spans="1:27" ht="40.200000000000003" hidden="1" customHeight="1" outlineLevel="2">
      <c r="A127" s="105">
        <v>106</v>
      </c>
      <c r="B127" s="5"/>
      <c r="C127" s="5"/>
      <c r="D127" s="198"/>
      <c r="E127" s="652"/>
      <c r="F127" s="653"/>
      <c r="G127" s="205"/>
      <c r="H127" s="6"/>
      <c r="I127" s="6"/>
      <c r="J127" s="612"/>
      <c r="K127" s="613"/>
      <c r="L127" s="117" t="s">
        <v>63</v>
      </c>
      <c r="M127" s="117" t="s">
        <v>79</v>
      </c>
      <c r="N127" s="11"/>
      <c r="O127" s="12"/>
      <c r="P127" s="118" t="s">
        <v>79</v>
      </c>
      <c r="Q127" s="11"/>
      <c r="R127" s="12"/>
      <c r="S127" s="119" t="s">
        <v>80</v>
      </c>
      <c r="T127" s="614">
        <f t="shared" si="1"/>
        <v>0</v>
      </c>
      <c r="U127" s="615"/>
      <c r="V127" s="615"/>
      <c r="W127" s="616"/>
      <c r="X127" s="120" t="s">
        <v>63</v>
      </c>
      <c r="AA127" s="97"/>
    </row>
    <row r="128" spans="1:27" ht="40.200000000000003" hidden="1" customHeight="1" outlineLevel="2">
      <c r="A128" s="105">
        <v>107</v>
      </c>
      <c r="B128" s="5"/>
      <c r="C128" s="5"/>
      <c r="D128" s="198"/>
      <c r="E128" s="652"/>
      <c r="F128" s="653"/>
      <c r="G128" s="205"/>
      <c r="H128" s="6"/>
      <c r="I128" s="6"/>
      <c r="J128" s="612"/>
      <c r="K128" s="613"/>
      <c r="L128" s="117" t="s">
        <v>63</v>
      </c>
      <c r="M128" s="117" t="s">
        <v>79</v>
      </c>
      <c r="N128" s="11"/>
      <c r="O128" s="12"/>
      <c r="P128" s="118" t="s">
        <v>79</v>
      </c>
      <c r="Q128" s="11"/>
      <c r="R128" s="12"/>
      <c r="S128" s="119" t="s">
        <v>80</v>
      </c>
      <c r="T128" s="614">
        <f t="shared" si="1"/>
        <v>0</v>
      </c>
      <c r="U128" s="615"/>
      <c r="V128" s="615"/>
      <c r="W128" s="616"/>
      <c r="X128" s="120" t="s">
        <v>63</v>
      </c>
      <c r="AA128" s="97"/>
    </row>
    <row r="129" spans="1:27" ht="40.200000000000003" hidden="1" customHeight="1" outlineLevel="2">
      <c r="A129" s="105">
        <v>108</v>
      </c>
      <c r="B129" s="5"/>
      <c r="C129" s="5"/>
      <c r="D129" s="198"/>
      <c r="E129" s="652"/>
      <c r="F129" s="653"/>
      <c r="G129" s="205"/>
      <c r="H129" s="6"/>
      <c r="I129" s="6"/>
      <c r="J129" s="612"/>
      <c r="K129" s="613"/>
      <c r="L129" s="117" t="s">
        <v>63</v>
      </c>
      <c r="M129" s="117" t="s">
        <v>79</v>
      </c>
      <c r="N129" s="11"/>
      <c r="O129" s="12"/>
      <c r="P129" s="118" t="s">
        <v>79</v>
      </c>
      <c r="Q129" s="11"/>
      <c r="R129" s="12"/>
      <c r="S129" s="119" t="s">
        <v>80</v>
      </c>
      <c r="T129" s="614">
        <f t="shared" si="1"/>
        <v>0</v>
      </c>
      <c r="U129" s="615"/>
      <c r="V129" s="615"/>
      <c r="W129" s="616"/>
      <c r="X129" s="120" t="s">
        <v>63</v>
      </c>
      <c r="AA129" s="97"/>
    </row>
    <row r="130" spans="1:27" ht="40.200000000000003" hidden="1" customHeight="1" outlineLevel="2">
      <c r="A130" s="105">
        <v>109</v>
      </c>
      <c r="B130" s="5"/>
      <c r="C130" s="5"/>
      <c r="D130" s="198"/>
      <c r="E130" s="652"/>
      <c r="F130" s="653"/>
      <c r="G130" s="205"/>
      <c r="H130" s="6"/>
      <c r="I130" s="6"/>
      <c r="J130" s="612"/>
      <c r="K130" s="613"/>
      <c r="L130" s="117" t="s">
        <v>63</v>
      </c>
      <c r="M130" s="117" t="s">
        <v>79</v>
      </c>
      <c r="N130" s="11"/>
      <c r="O130" s="12"/>
      <c r="P130" s="118" t="s">
        <v>79</v>
      </c>
      <c r="Q130" s="11"/>
      <c r="R130" s="12"/>
      <c r="S130" s="119" t="s">
        <v>80</v>
      </c>
      <c r="T130" s="614">
        <f t="shared" si="1"/>
        <v>0</v>
      </c>
      <c r="U130" s="615"/>
      <c r="V130" s="615"/>
      <c r="W130" s="616"/>
      <c r="X130" s="120" t="s">
        <v>63</v>
      </c>
      <c r="AA130" s="97"/>
    </row>
    <row r="131" spans="1:27" ht="40.200000000000003" hidden="1" customHeight="1" outlineLevel="2">
      <c r="A131" s="105">
        <v>110</v>
      </c>
      <c r="B131" s="5"/>
      <c r="C131" s="5"/>
      <c r="D131" s="198"/>
      <c r="E131" s="652"/>
      <c r="F131" s="653"/>
      <c r="G131" s="205"/>
      <c r="H131" s="6"/>
      <c r="I131" s="6"/>
      <c r="J131" s="612"/>
      <c r="K131" s="613"/>
      <c r="L131" s="117" t="s">
        <v>63</v>
      </c>
      <c r="M131" s="117" t="s">
        <v>79</v>
      </c>
      <c r="N131" s="11"/>
      <c r="O131" s="12"/>
      <c r="P131" s="118" t="s">
        <v>79</v>
      </c>
      <c r="Q131" s="11"/>
      <c r="R131" s="12"/>
      <c r="S131" s="119" t="s">
        <v>80</v>
      </c>
      <c r="T131" s="614">
        <f t="shared" si="1"/>
        <v>0</v>
      </c>
      <c r="U131" s="615"/>
      <c r="V131" s="615"/>
      <c r="W131" s="616"/>
      <c r="X131" s="120" t="s">
        <v>63</v>
      </c>
      <c r="AA131" s="97"/>
    </row>
    <row r="132" spans="1:27" ht="40.200000000000003" hidden="1" customHeight="1" outlineLevel="2">
      <c r="A132" s="105">
        <v>111</v>
      </c>
      <c r="B132" s="5"/>
      <c r="C132" s="5"/>
      <c r="D132" s="198"/>
      <c r="E132" s="652"/>
      <c r="F132" s="653"/>
      <c r="G132" s="205"/>
      <c r="H132" s="6"/>
      <c r="I132" s="6"/>
      <c r="J132" s="612"/>
      <c r="K132" s="613"/>
      <c r="L132" s="117" t="s">
        <v>63</v>
      </c>
      <c r="M132" s="117" t="s">
        <v>79</v>
      </c>
      <c r="N132" s="11"/>
      <c r="O132" s="12"/>
      <c r="P132" s="118" t="s">
        <v>79</v>
      </c>
      <c r="Q132" s="11"/>
      <c r="R132" s="12"/>
      <c r="S132" s="119" t="s">
        <v>80</v>
      </c>
      <c r="T132" s="614">
        <f t="shared" si="1"/>
        <v>0</v>
      </c>
      <c r="U132" s="615"/>
      <c r="V132" s="615"/>
      <c r="W132" s="616"/>
      <c r="X132" s="120" t="s">
        <v>63</v>
      </c>
      <c r="AA132" s="97"/>
    </row>
    <row r="133" spans="1:27" ht="40.200000000000003" hidden="1" customHeight="1" outlineLevel="2">
      <c r="A133" s="105">
        <v>112</v>
      </c>
      <c r="B133" s="5"/>
      <c r="C133" s="5"/>
      <c r="D133" s="198"/>
      <c r="E133" s="652"/>
      <c r="F133" s="653"/>
      <c r="G133" s="205"/>
      <c r="H133" s="6"/>
      <c r="I133" s="6"/>
      <c r="J133" s="612"/>
      <c r="K133" s="613"/>
      <c r="L133" s="117" t="s">
        <v>63</v>
      </c>
      <c r="M133" s="117" t="s">
        <v>79</v>
      </c>
      <c r="N133" s="11"/>
      <c r="O133" s="12"/>
      <c r="P133" s="118" t="s">
        <v>79</v>
      </c>
      <c r="Q133" s="11"/>
      <c r="R133" s="12"/>
      <c r="S133" s="119" t="s">
        <v>80</v>
      </c>
      <c r="T133" s="614">
        <f t="shared" si="1"/>
        <v>0</v>
      </c>
      <c r="U133" s="615"/>
      <c r="V133" s="615"/>
      <c r="W133" s="616"/>
      <c r="X133" s="120" t="s">
        <v>63</v>
      </c>
      <c r="AA133" s="97"/>
    </row>
    <row r="134" spans="1:27" ht="40.200000000000003" hidden="1" customHeight="1" outlineLevel="2">
      <c r="A134" s="105">
        <v>113</v>
      </c>
      <c r="B134" s="5"/>
      <c r="C134" s="5"/>
      <c r="D134" s="198"/>
      <c r="E134" s="652"/>
      <c r="F134" s="653"/>
      <c r="G134" s="205"/>
      <c r="H134" s="6"/>
      <c r="I134" s="6"/>
      <c r="J134" s="612"/>
      <c r="K134" s="613"/>
      <c r="L134" s="117" t="s">
        <v>63</v>
      </c>
      <c r="M134" s="117" t="s">
        <v>79</v>
      </c>
      <c r="N134" s="11"/>
      <c r="O134" s="12"/>
      <c r="P134" s="118" t="s">
        <v>79</v>
      </c>
      <c r="Q134" s="11"/>
      <c r="R134" s="12"/>
      <c r="S134" s="119" t="s">
        <v>80</v>
      </c>
      <c r="T134" s="614">
        <f t="shared" si="1"/>
        <v>0</v>
      </c>
      <c r="U134" s="615"/>
      <c r="V134" s="615"/>
      <c r="W134" s="616"/>
      <c r="X134" s="120" t="s">
        <v>63</v>
      </c>
      <c r="AA134" s="97"/>
    </row>
    <row r="135" spans="1:27" ht="40.200000000000003" hidden="1" customHeight="1" outlineLevel="2">
      <c r="A135" s="105">
        <v>114</v>
      </c>
      <c r="B135" s="5"/>
      <c r="C135" s="5"/>
      <c r="D135" s="198"/>
      <c r="E135" s="652"/>
      <c r="F135" s="653"/>
      <c r="G135" s="205"/>
      <c r="H135" s="6"/>
      <c r="I135" s="6"/>
      <c r="J135" s="612"/>
      <c r="K135" s="613"/>
      <c r="L135" s="117" t="s">
        <v>63</v>
      </c>
      <c r="M135" s="117" t="s">
        <v>79</v>
      </c>
      <c r="N135" s="11"/>
      <c r="O135" s="12"/>
      <c r="P135" s="118" t="s">
        <v>79</v>
      </c>
      <c r="Q135" s="11"/>
      <c r="R135" s="12"/>
      <c r="S135" s="119" t="s">
        <v>80</v>
      </c>
      <c r="T135" s="614">
        <f t="shared" si="1"/>
        <v>0</v>
      </c>
      <c r="U135" s="615"/>
      <c r="V135" s="615"/>
      <c r="W135" s="616"/>
      <c r="X135" s="120" t="s">
        <v>63</v>
      </c>
      <c r="AA135" s="97"/>
    </row>
    <row r="136" spans="1:27" ht="40.200000000000003" hidden="1" customHeight="1" outlineLevel="2">
      <c r="A136" s="105">
        <v>115</v>
      </c>
      <c r="B136" s="5"/>
      <c r="C136" s="5"/>
      <c r="D136" s="198"/>
      <c r="E136" s="652"/>
      <c r="F136" s="653"/>
      <c r="G136" s="205"/>
      <c r="H136" s="6"/>
      <c r="I136" s="6"/>
      <c r="J136" s="612"/>
      <c r="K136" s="613"/>
      <c r="L136" s="117" t="s">
        <v>63</v>
      </c>
      <c r="M136" s="117" t="s">
        <v>79</v>
      </c>
      <c r="N136" s="11"/>
      <c r="O136" s="12"/>
      <c r="P136" s="118" t="s">
        <v>79</v>
      </c>
      <c r="Q136" s="11"/>
      <c r="R136" s="12"/>
      <c r="S136" s="119" t="s">
        <v>80</v>
      </c>
      <c r="T136" s="614">
        <f t="shared" si="1"/>
        <v>0</v>
      </c>
      <c r="U136" s="615"/>
      <c r="V136" s="615"/>
      <c r="W136" s="616"/>
      <c r="X136" s="120" t="s">
        <v>63</v>
      </c>
      <c r="AA136" s="97"/>
    </row>
    <row r="137" spans="1:27" ht="40.200000000000003" hidden="1" customHeight="1" outlineLevel="2">
      <c r="A137" s="105">
        <v>116</v>
      </c>
      <c r="B137" s="5"/>
      <c r="C137" s="5"/>
      <c r="D137" s="198"/>
      <c r="E137" s="652"/>
      <c r="F137" s="653"/>
      <c r="G137" s="205"/>
      <c r="H137" s="6"/>
      <c r="I137" s="6"/>
      <c r="J137" s="612"/>
      <c r="K137" s="613"/>
      <c r="L137" s="117" t="s">
        <v>63</v>
      </c>
      <c r="M137" s="117" t="s">
        <v>79</v>
      </c>
      <c r="N137" s="11"/>
      <c r="O137" s="12"/>
      <c r="P137" s="118" t="s">
        <v>79</v>
      </c>
      <c r="Q137" s="11"/>
      <c r="R137" s="12"/>
      <c r="S137" s="119" t="s">
        <v>80</v>
      </c>
      <c r="T137" s="614">
        <f t="shared" si="1"/>
        <v>0</v>
      </c>
      <c r="U137" s="615"/>
      <c r="V137" s="615"/>
      <c r="W137" s="616"/>
      <c r="X137" s="120" t="s">
        <v>63</v>
      </c>
      <c r="AA137" s="97"/>
    </row>
    <row r="138" spans="1:27" ht="40.200000000000003" hidden="1" customHeight="1" outlineLevel="2">
      <c r="A138" s="105">
        <v>117</v>
      </c>
      <c r="B138" s="5"/>
      <c r="C138" s="5"/>
      <c r="D138" s="198"/>
      <c r="E138" s="652"/>
      <c r="F138" s="653"/>
      <c r="G138" s="205"/>
      <c r="H138" s="6"/>
      <c r="I138" s="6"/>
      <c r="J138" s="612"/>
      <c r="K138" s="613"/>
      <c r="L138" s="117" t="s">
        <v>63</v>
      </c>
      <c r="M138" s="117" t="s">
        <v>79</v>
      </c>
      <c r="N138" s="11"/>
      <c r="O138" s="12"/>
      <c r="P138" s="118" t="s">
        <v>79</v>
      </c>
      <c r="Q138" s="11"/>
      <c r="R138" s="12"/>
      <c r="S138" s="119" t="s">
        <v>80</v>
      </c>
      <c r="T138" s="614">
        <f t="shared" si="1"/>
        <v>0</v>
      </c>
      <c r="U138" s="615"/>
      <c r="V138" s="615"/>
      <c r="W138" s="616"/>
      <c r="X138" s="120" t="s">
        <v>63</v>
      </c>
      <c r="AA138" s="97"/>
    </row>
    <row r="139" spans="1:27" ht="40.200000000000003" hidden="1" customHeight="1" outlineLevel="2">
      <c r="A139" s="105">
        <v>118</v>
      </c>
      <c r="B139" s="5"/>
      <c r="C139" s="5"/>
      <c r="D139" s="198"/>
      <c r="E139" s="652"/>
      <c r="F139" s="653"/>
      <c r="G139" s="205"/>
      <c r="H139" s="6"/>
      <c r="I139" s="6"/>
      <c r="J139" s="612"/>
      <c r="K139" s="613"/>
      <c r="L139" s="117" t="s">
        <v>63</v>
      </c>
      <c r="M139" s="117" t="s">
        <v>79</v>
      </c>
      <c r="N139" s="11"/>
      <c r="O139" s="12"/>
      <c r="P139" s="118" t="s">
        <v>79</v>
      </c>
      <c r="Q139" s="11"/>
      <c r="R139" s="12"/>
      <c r="S139" s="119" t="s">
        <v>80</v>
      </c>
      <c r="T139" s="614">
        <f t="shared" si="1"/>
        <v>0</v>
      </c>
      <c r="U139" s="615"/>
      <c r="V139" s="615"/>
      <c r="W139" s="616"/>
      <c r="X139" s="120" t="s">
        <v>63</v>
      </c>
      <c r="AA139" s="97"/>
    </row>
    <row r="140" spans="1:27" ht="40.200000000000003" hidden="1" customHeight="1" outlineLevel="2">
      <c r="A140" s="105">
        <v>119</v>
      </c>
      <c r="B140" s="5"/>
      <c r="C140" s="5"/>
      <c r="D140" s="198"/>
      <c r="E140" s="652"/>
      <c r="F140" s="653"/>
      <c r="G140" s="205"/>
      <c r="H140" s="6"/>
      <c r="I140" s="6"/>
      <c r="J140" s="612"/>
      <c r="K140" s="613"/>
      <c r="L140" s="117" t="s">
        <v>63</v>
      </c>
      <c r="M140" s="117" t="s">
        <v>79</v>
      </c>
      <c r="N140" s="11"/>
      <c r="O140" s="12"/>
      <c r="P140" s="118" t="s">
        <v>79</v>
      </c>
      <c r="Q140" s="11"/>
      <c r="R140" s="12"/>
      <c r="S140" s="119" t="s">
        <v>80</v>
      </c>
      <c r="T140" s="614">
        <f t="shared" si="1"/>
        <v>0</v>
      </c>
      <c r="U140" s="615"/>
      <c r="V140" s="615"/>
      <c r="W140" s="616"/>
      <c r="X140" s="120" t="s">
        <v>63</v>
      </c>
      <c r="AA140" s="97"/>
    </row>
    <row r="141" spans="1:27" ht="40.200000000000003" hidden="1" customHeight="1" outlineLevel="2">
      <c r="A141" s="105">
        <v>120</v>
      </c>
      <c r="B141" s="5"/>
      <c r="C141" s="5"/>
      <c r="D141" s="198"/>
      <c r="E141" s="652"/>
      <c r="F141" s="653"/>
      <c r="G141" s="205"/>
      <c r="H141" s="6"/>
      <c r="I141" s="6"/>
      <c r="J141" s="612"/>
      <c r="K141" s="613"/>
      <c r="L141" s="117" t="s">
        <v>63</v>
      </c>
      <c r="M141" s="117" t="s">
        <v>79</v>
      </c>
      <c r="N141" s="11"/>
      <c r="O141" s="12"/>
      <c r="P141" s="118" t="s">
        <v>79</v>
      </c>
      <c r="Q141" s="11"/>
      <c r="R141" s="12"/>
      <c r="S141" s="119" t="s">
        <v>80</v>
      </c>
      <c r="T141" s="614">
        <f t="shared" si="1"/>
        <v>0</v>
      </c>
      <c r="U141" s="615"/>
      <c r="V141" s="615"/>
      <c r="W141" s="616"/>
      <c r="X141" s="120" t="s">
        <v>63</v>
      </c>
      <c r="AA141" s="97"/>
    </row>
    <row r="142" spans="1:27" ht="40.200000000000003" hidden="1" customHeight="1" outlineLevel="3">
      <c r="A142" s="105">
        <v>121</v>
      </c>
      <c r="B142" s="5"/>
      <c r="C142" s="5"/>
      <c r="D142" s="198"/>
      <c r="E142" s="652"/>
      <c r="F142" s="653"/>
      <c r="G142" s="205"/>
      <c r="H142" s="6"/>
      <c r="I142" s="6"/>
      <c r="J142" s="612"/>
      <c r="K142" s="613"/>
      <c r="L142" s="117" t="s">
        <v>63</v>
      </c>
      <c r="M142" s="117" t="s">
        <v>79</v>
      </c>
      <c r="N142" s="11"/>
      <c r="O142" s="12"/>
      <c r="P142" s="118" t="s">
        <v>79</v>
      </c>
      <c r="Q142" s="11"/>
      <c r="R142" s="12"/>
      <c r="S142" s="119" t="s">
        <v>80</v>
      </c>
      <c r="T142" s="614">
        <f t="shared" si="1"/>
        <v>0</v>
      </c>
      <c r="U142" s="615"/>
      <c r="V142" s="615"/>
      <c r="W142" s="616"/>
      <c r="X142" s="120" t="s">
        <v>63</v>
      </c>
      <c r="AA142" s="97"/>
    </row>
    <row r="143" spans="1:27" ht="40.200000000000003" hidden="1" customHeight="1" outlineLevel="3">
      <c r="A143" s="105">
        <v>122</v>
      </c>
      <c r="B143" s="5"/>
      <c r="C143" s="5"/>
      <c r="D143" s="198"/>
      <c r="E143" s="652"/>
      <c r="F143" s="653"/>
      <c r="G143" s="205"/>
      <c r="H143" s="6"/>
      <c r="I143" s="6"/>
      <c r="J143" s="612"/>
      <c r="K143" s="613"/>
      <c r="L143" s="117" t="s">
        <v>63</v>
      </c>
      <c r="M143" s="117" t="s">
        <v>79</v>
      </c>
      <c r="N143" s="11"/>
      <c r="O143" s="12"/>
      <c r="P143" s="118" t="s">
        <v>79</v>
      </c>
      <c r="Q143" s="11"/>
      <c r="R143" s="12"/>
      <c r="S143" s="119" t="s">
        <v>80</v>
      </c>
      <c r="T143" s="614">
        <f t="shared" si="1"/>
        <v>0</v>
      </c>
      <c r="U143" s="615"/>
      <c r="V143" s="615"/>
      <c r="W143" s="616"/>
      <c r="X143" s="120" t="s">
        <v>63</v>
      </c>
      <c r="AA143" s="97"/>
    </row>
    <row r="144" spans="1:27" ht="40.200000000000003" hidden="1" customHeight="1" outlineLevel="3">
      <c r="A144" s="105">
        <v>123</v>
      </c>
      <c r="B144" s="5"/>
      <c r="C144" s="5"/>
      <c r="D144" s="198"/>
      <c r="E144" s="652"/>
      <c r="F144" s="653"/>
      <c r="G144" s="205"/>
      <c r="H144" s="6"/>
      <c r="I144" s="6"/>
      <c r="J144" s="612"/>
      <c r="K144" s="613"/>
      <c r="L144" s="117" t="s">
        <v>63</v>
      </c>
      <c r="M144" s="117" t="s">
        <v>79</v>
      </c>
      <c r="N144" s="11"/>
      <c r="O144" s="12"/>
      <c r="P144" s="118" t="s">
        <v>79</v>
      </c>
      <c r="Q144" s="11"/>
      <c r="R144" s="12"/>
      <c r="S144" s="119" t="s">
        <v>80</v>
      </c>
      <c r="T144" s="614">
        <f t="shared" si="1"/>
        <v>0</v>
      </c>
      <c r="U144" s="615"/>
      <c r="V144" s="615"/>
      <c r="W144" s="616"/>
      <c r="X144" s="120" t="s">
        <v>63</v>
      </c>
      <c r="AA144" s="97"/>
    </row>
    <row r="145" spans="1:27" ht="40.200000000000003" hidden="1" customHeight="1" outlineLevel="3">
      <c r="A145" s="105">
        <v>124</v>
      </c>
      <c r="B145" s="5"/>
      <c r="C145" s="5"/>
      <c r="D145" s="198"/>
      <c r="E145" s="652"/>
      <c r="F145" s="653"/>
      <c r="G145" s="205"/>
      <c r="H145" s="6"/>
      <c r="I145" s="6"/>
      <c r="J145" s="612"/>
      <c r="K145" s="613"/>
      <c r="L145" s="117" t="s">
        <v>63</v>
      </c>
      <c r="M145" s="117" t="s">
        <v>79</v>
      </c>
      <c r="N145" s="11"/>
      <c r="O145" s="12"/>
      <c r="P145" s="118" t="s">
        <v>79</v>
      </c>
      <c r="Q145" s="11"/>
      <c r="R145" s="12"/>
      <c r="S145" s="119" t="s">
        <v>80</v>
      </c>
      <c r="T145" s="614">
        <f t="shared" si="1"/>
        <v>0</v>
      </c>
      <c r="U145" s="615"/>
      <c r="V145" s="615"/>
      <c r="W145" s="616"/>
      <c r="X145" s="120" t="s">
        <v>63</v>
      </c>
      <c r="AA145" s="97"/>
    </row>
    <row r="146" spans="1:27" ht="40.200000000000003" hidden="1" customHeight="1" outlineLevel="3">
      <c r="A146" s="105">
        <v>125</v>
      </c>
      <c r="B146" s="5"/>
      <c r="C146" s="5"/>
      <c r="D146" s="198"/>
      <c r="E146" s="652"/>
      <c r="F146" s="653"/>
      <c r="G146" s="205"/>
      <c r="H146" s="6"/>
      <c r="I146" s="6"/>
      <c r="J146" s="612"/>
      <c r="K146" s="613"/>
      <c r="L146" s="117" t="s">
        <v>63</v>
      </c>
      <c r="M146" s="117" t="s">
        <v>79</v>
      </c>
      <c r="N146" s="11"/>
      <c r="O146" s="12"/>
      <c r="P146" s="118" t="s">
        <v>79</v>
      </c>
      <c r="Q146" s="11"/>
      <c r="R146" s="12"/>
      <c r="S146" s="119" t="s">
        <v>80</v>
      </c>
      <c r="T146" s="614">
        <f t="shared" si="1"/>
        <v>0</v>
      </c>
      <c r="U146" s="615"/>
      <c r="V146" s="615"/>
      <c r="W146" s="616"/>
      <c r="X146" s="120" t="s">
        <v>63</v>
      </c>
      <c r="AA146" s="97"/>
    </row>
    <row r="147" spans="1:27" ht="40.200000000000003" hidden="1" customHeight="1" outlineLevel="3">
      <c r="A147" s="105">
        <v>126</v>
      </c>
      <c r="B147" s="5"/>
      <c r="C147" s="5"/>
      <c r="D147" s="198"/>
      <c r="E147" s="652"/>
      <c r="F147" s="653"/>
      <c r="G147" s="205"/>
      <c r="H147" s="6"/>
      <c r="I147" s="6"/>
      <c r="J147" s="612"/>
      <c r="K147" s="613"/>
      <c r="L147" s="117" t="s">
        <v>63</v>
      </c>
      <c r="M147" s="117" t="s">
        <v>79</v>
      </c>
      <c r="N147" s="11"/>
      <c r="O147" s="12"/>
      <c r="P147" s="118" t="s">
        <v>79</v>
      </c>
      <c r="Q147" s="11"/>
      <c r="R147" s="12"/>
      <c r="S147" s="119" t="s">
        <v>80</v>
      </c>
      <c r="T147" s="614">
        <f t="shared" si="1"/>
        <v>0</v>
      </c>
      <c r="U147" s="615"/>
      <c r="V147" s="615"/>
      <c r="W147" s="616"/>
      <c r="X147" s="120" t="s">
        <v>63</v>
      </c>
      <c r="AA147" s="97"/>
    </row>
    <row r="148" spans="1:27" ht="40.200000000000003" hidden="1" customHeight="1" outlineLevel="3">
      <c r="A148" s="105">
        <v>127</v>
      </c>
      <c r="B148" s="5"/>
      <c r="C148" s="5"/>
      <c r="D148" s="198"/>
      <c r="E148" s="652"/>
      <c r="F148" s="653"/>
      <c r="G148" s="205"/>
      <c r="H148" s="6"/>
      <c r="I148" s="6"/>
      <c r="J148" s="612"/>
      <c r="K148" s="613"/>
      <c r="L148" s="117" t="s">
        <v>63</v>
      </c>
      <c r="M148" s="117" t="s">
        <v>79</v>
      </c>
      <c r="N148" s="11"/>
      <c r="O148" s="12"/>
      <c r="P148" s="118" t="s">
        <v>79</v>
      </c>
      <c r="Q148" s="11"/>
      <c r="R148" s="12"/>
      <c r="S148" s="119" t="s">
        <v>80</v>
      </c>
      <c r="T148" s="614">
        <f t="shared" si="1"/>
        <v>0</v>
      </c>
      <c r="U148" s="615"/>
      <c r="V148" s="615"/>
      <c r="W148" s="616"/>
      <c r="X148" s="120" t="s">
        <v>63</v>
      </c>
      <c r="AA148" s="97"/>
    </row>
    <row r="149" spans="1:27" ht="40.200000000000003" hidden="1" customHeight="1" outlineLevel="3">
      <c r="A149" s="105">
        <v>128</v>
      </c>
      <c r="B149" s="5"/>
      <c r="C149" s="5"/>
      <c r="D149" s="198"/>
      <c r="E149" s="652"/>
      <c r="F149" s="653"/>
      <c r="G149" s="205"/>
      <c r="H149" s="6"/>
      <c r="I149" s="6"/>
      <c r="J149" s="612"/>
      <c r="K149" s="613"/>
      <c r="L149" s="117" t="s">
        <v>63</v>
      </c>
      <c r="M149" s="117" t="s">
        <v>79</v>
      </c>
      <c r="N149" s="11"/>
      <c r="O149" s="12"/>
      <c r="P149" s="118" t="s">
        <v>79</v>
      </c>
      <c r="Q149" s="11"/>
      <c r="R149" s="12"/>
      <c r="S149" s="119" t="s">
        <v>80</v>
      </c>
      <c r="T149" s="614">
        <f t="shared" si="1"/>
        <v>0</v>
      </c>
      <c r="U149" s="615"/>
      <c r="V149" s="615"/>
      <c r="W149" s="616"/>
      <c r="X149" s="120" t="s">
        <v>63</v>
      </c>
      <c r="AA149" s="97"/>
    </row>
    <row r="150" spans="1:27" ht="40.200000000000003" hidden="1" customHeight="1" outlineLevel="3">
      <c r="A150" s="105">
        <v>129</v>
      </c>
      <c r="B150" s="5"/>
      <c r="C150" s="5"/>
      <c r="D150" s="198"/>
      <c r="E150" s="652"/>
      <c r="F150" s="653"/>
      <c r="G150" s="205"/>
      <c r="H150" s="6"/>
      <c r="I150" s="6"/>
      <c r="J150" s="612"/>
      <c r="K150" s="613"/>
      <c r="L150" s="117" t="s">
        <v>63</v>
      </c>
      <c r="M150" s="117" t="s">
        <v>79</v>
      </c>
      <c r="N150" s="11"/>
      <c r="O150" s="12"/>
      <c r="P150" s="118" t="s">
        <v>79</v>
      </c>
      <c r="Q150" s="11"/>
      <c r="R150" s="12"/>
      <c r="S150" s="119" t="s">
        <v>80</v>
      </c>
      <c r="T150" s="614">
        <f t="shared" si="1"/>
        <v>0</v>
      </c>
      <c r="U150" s="615"/>
      <c r="V150" s="615"/>
      <c r="W150" s="616"/>
      <c r="X150" s="120" t="s">
        <v>63</v>
      </c>
      <c r="AA150" s="97"/>
    </row>
    <row r="151" spans="1:27" ht="40.200000000000003" hidden="1" customHeight="1" outlineLevel="3">
      <c r="A151" s="105">
        <v>130</v>
      </c>
      <c r="B151" s="5"/>
      <c r="C151" s="5"/>
      <c r="D151" s="198"/>
      <c r="E151" s="652"/>
      <c r="F151" s="653"/>
      <c r="G151" s="205"/>
      <c r="H151" s="6"/>
      <c r="I151" s="6"/>
      <c r="J151" s="612"/>
      <c r="K151" s="613"/>
      <c r="L151" s="117" t="s">
        <v>63</v>
      </c>
      <c r="M151" s="117" t="s">
        <v>79</v>
      </c>
      <c r="N151" s="11"/>
      <c r="O151" s="12"/>
      <c r="P151" s="118" t="s">
        <v>79</v>
      </c>
      <c r="Q151" s="11"/>
      <c r="R151" s="12"/>
      <c r="S151" s="119" t="s">
        <v>80</v>
      </c>
      <c r="T151" s="614">
        <f t="shared" si="1"/>
        <v>0</v>
      </c>
      <c r="U151" s="615"/>
      <c r="V151" s="615"/>
      <c r="W151" s="616"/>
      <c r="X151" s="120" t="s">
        <v>63</v>
      </c>
      <c r="AA151" s="97"/>
    </row>
    <row r="152" spans="1:27" ht="40.200000000000003" hidden="1" customHeight="1" outlineLevel="3">
      <c r="A152" s="105">
        <v>131</v>
      </c>
      <c r="B152" s="5"/>
      <c r="C152" s="5"/>
      <c r="D152" s="198"/>
      <c r="E152" s="652"/>
      <c r="F152" s="653"/>
      <c r="G152" s="205"/>
      <c r="H152" s="6"/>
      <c r="I152" s="6"/>
      <c r="J152" s="612"/>
      <c r="K152" s="613"/>
      <c r="L152" s="117" t="s">
        <v>63</v>
      </c>
      <c r="M152" s="117" t="s">
        <v>79</v>
      </c>
      <c r="N152" s="11"/>
      <c r="O152" s="12"/>
      <c r="P152" s="118" t="s">
        <v>79</v>
      </c>
      <c r="Q152" s="11"/>
      <c r="R152" s="12"/>
      <c r="S152" s="119" t="s">
        <v>80</v>
      </c>
      <c r="T152" s="614">
        <f t="shared" si="1"/>
        <v>0</v>
      </c>
      <c r="U152" s="615"/>
      <c r="V152" s="615"/>
      <c r="W152" s="616"/>
      <c r="X152" s="120" t="s">
        <v>63</v>
      </c>
      <c r="AA152" s="97"/>
    </row>
    <row r="153" spans="1:27" ht="40.200000000000003" hidden="1" customHeight="1" outlineLevel="3">
      <c r="A153" s="105">
        <v>132</v>
      </c>
      <c r="B153" s="5"/>
      <c r="C153" s="5"/>
      <c r="D153" s="198"/>
      <c r="E153" s="652"/>
      <c r="F153" s="653"/>
      <c r="G153" s="205"/>
      <c r="H153" s="6"/>
      <c r="I153" s="6"/>
      <c r="J153" s="612"/>
      <c r="K153" s="613"/>
      <c r="L153" s="117" t="s">
        <v>63</v>
      </c>
      <c r="M153" s="117" t="s">
        <v>79</v>
      </c>
      <c r="N153" s="11"/>
      <c r="O153" s="12"/>
      <c r="P153" s="118" t="s">
        <v>79</v>
      </c>
      <c r="Q153" s="11"/>
      <c r="R153" s="12"/>
      <c r="S153" s="119" t="s">
        <v>80</v>
      </c>
      <c r="T153" s="614">
        <f t="shared" si="1"/>
        <v>0</v>
      </c>
      <c r="U153" s="615"/>
      <c r="V153" s="615"/>
      <c r="W153" s="616"/>
      <c r="X153" s="120" t="s">
        <v>63</v>
      </c>
      <c r="AA153" s="97"/>
    </row>
    <row r="154" spans="1:27" ht="40.200000000000003" hidden="1" customHeight="1" outlineLevel="3">
      <c r="A154" s="105">
        <v>133</v>
      </c>
      <c r="B154" s="5"/>
      <c r="C154" s="5"/>
      <c r="D154" s="198"/>
      <c r="E154" s="652"/>
      <c r="F154" s="653"/>
      <c r="G154" s="205"/>
      <c r="H154" s="6"/>
      <c r="I154" s="6"/>
      <c r="J154" s="612"/>
      <c r="K154" s="613"/>
      <c r="L154" s="117" t="s">
        <v>63</v>
      </c>
      <c r="M154" s="117" t="s">
        <v>79</v>
      </c>
      <c r="N154" s="11"/>
      <c r="O154" s="12"/>
      <c r="P154" s="118" t="s">
        <v>79</v>
      </c>
      <c r="Q154" s="11"/>
      <c r="R154" s="12"/>
      <c r="S154" s="119" t="s">
        <v>80</v>
      </c>
      <c r="T154" s="614">
        <f t="shared" ref="T154:T171" si="2">PRODUCT(J154,N154,Q154,)</f>
        <v>0</v>
      </c>
      <c r="U154" s="615"/>
      <c r="V154" s="615"/>
      <c r="W154" s="616"/>
      <c r="X154" s="120" t="s">
        <v>63</v>
      </c>
      <c r="AA154" s="97"/>
    </row>
    <row r="155" spans="1:27" ht="40.200000000000003" hidden="1" customHeight="1" outlineLevel="3">
      <c r="A155" s="105">
        <v>134</v>
      </c>
      <c r="B155" s="5"/>
      <c r="C155" s="5"/>
      <c r="D155" s="198"/>
      <c r="E155" s="652"/>
      <c r="F155" s="653"/>
      <c r="G155" s="205"/>
      <c r="H155" s="6"/>
      <c r="I155" s="6"/>
      <c r="J155" s="612"/>
      <c r="K155" s="613"/>
      <c r="L155" s="117" t="s">
        <v>63</v>
      </c>
      <c r="M155" s="117" t="s">
        <v>79</v>
      </c>
      <c r="N155" s="11"/>
      <c r="O155" s="12"/>
      <c r="P155" s="118" t="s">
        <v>79</v>
      </c>
      <c r="Q155" s="11"/>
      <c r="R155" s="12"/>
      <c r="S155" s="119" t="s">
        <v>80</v>
      </c>
      <c r="T155" s="614">
        <f t="shared" si="2"/>
        <v>0</v>
      </c>
      <c r="U155" s="615"/>
      <c r="V155" s="615"/>
      <c r="W155" s="616"/>
      <c r="X155" s="120" t="s">
        <v>63</v>
      </c>
      <c r="AA155" s="97"/>
    </row>
    <row r="156" spans="1:27" ht="40.200000000000003" hidden="1" customHeight="1" outlineLevel="3">
      <c r="A156" s="105">
        <v>135</v>
      </c>
      <c r="B156" s="5"/>
      <c r="C156" s="5"/>
      <c r="D156" s="198"/>
      <c r="E156" s="652"/>
      <c r="F156" s="653"/>
      <c r="G156" s="205"/>
      <c r="H156" s="6"/>
      <c r="I156" s="6"/>
      <c r="J156" s="612"/>
      <c r="K156" s="613"/>
      <c r="L156" s="117" t="s">
        <v>63</v>
      </c>
      <c r="M156" s="117" t="s">
        <v>79</v>
      </c>
      <c r="N156" s="11"/>
      <c r="O156" s="12"/>
      <c r="P156" s="118" t="s">
        <v>79</v>
      </c>
      <c r="Q156" s="11"/>
      <c r="R156" s="12"/>
      <c r="S156" s="119" t="s">
        <v>80</v>
      </c>
      <c r="T156" s="614">
        <f t="shared" si="2"/>
        <v>0</v>
      </c>
      <c r="U156" s="615"/>
      <c r="V156" s="615"/>
      <c r="W156" s="616"/>
      <c r="X156" s="120" t="s">
        <v>63</v>
      </c>
      <c r="AA156" s="97"/>
    </row>
    <row r="157" spans="1:27" ht="40.200000000000003" hidden="1" customHeight="1" outlineLevel="3">
      <c r="A157" s="105">
        <v>136</v>
      </c>
      <c r="B157" s="5"/>
      <c r="C157" s="5"/>
      <c r="D157" s="198"/>
      <c r="E157" s="652"/>
      <c r="F157" s="653"/>
      <c r="G157" s="205"/>
      <c r="H157" s="6"/>
      <c r="I157" s="6"/>
      <c r="J157" s="612"/>
      <c r="K157" s="613"/>
      <c r="L157" s="117" t="s">
        <v>63</v>
      </c>
      <c r="M157" s="117" t="s">
        <v>79</v>
      </c>
      <c r="N157" s="11"/>
      <c r="O157" s="12"/>
      <c r="P157" s="118" t="s">
        <v>79</v>
      </c>
      <c r="Q157" s="11"/>
      <c r="R157" s="12"/>
      <c r="S157" s="119" t="s">
        <v>80</v>
      </c>
      <c r="T157" s="614">
        <f t="shared" si="2"/>
        <v>0</v>
      </c>
      <c r="U157" s="615"/>
      <c r="V157" s="615"/>
      <c r="W157" s="616"/>
      <c r="X157" s="120" t="s">
        <v>63</v>
      </c>
      <c r="AA157" s="97"/>
    </row>
    <row r="158" spans="1:27" ht="40.200000000000003" hidden="1" customHeight="1" outlineLevel="3">
      <c r="A158" s="105">
        <v>137</v>
      </c>
      <c r="B158" s="5"/>
      <c r="C158" s="5"/>
      <c r="D158" s="198"/>
      <c r="E158" s="652"/>
      <c r="F158" s="653"/>
      <c r="G158" s="205"/>
      <c r="H158" s="6"/>
      <c r="I158" s="6"/>
      <c r="J158" s="612"/>
      <c r="K158" s="613"/>
      <c r="L158" s="117" t="s">
        <v>63</v>
      </c>
      <c r="M158" s="117" t="s">
        <v>79</v>
      </c>
      <c r="N158" s="11"/>
      <c r="O158" s="12"/>
      <c r="P158" s="118" t="s">
        <v>79</v>
      </c>
      <c r="Q158" s="11"/>
      <c r="R158" s="12"/>
      <c r="S158" s="119" t="s">
        <v>80</v>
      </c>
      <c r="T158" s="614">
        <f t="shared" si="2"/>
        <v>0</v>
      </c>
      <c r="U158" s="615"/>
      <c r="V158" s="615"/>
      <c r="W158" s="616"/>
      <c r="X158" s="120" t="s">
        <v>63</v>
      </c>
      <c r="AA158" s="97"/>
    </row>
    <row r="159" spans="1:27" ht="40.200000000000003" hidden="1" customHeight="1" outlineLevel="3">
      <c r="A159" s="105">
        <v>138</v>
      </c>
      <c r="B159" s="5"/>
      <c r="C159" s="5"/>
      <c r="D159" s="198"/>
      <c r="E159" s="652"/>
      <c r="F159" s="653"/>
      <c r="G159" s="205"/>
      <c r="H159" s="6"/>
      <c r="I159" s="6"/>
      <c r="J159" s="612"/>
      <c r="K159" s="613"/>
      <c r="L159" s="117" t="s">
        <v>63</v>
      </c>
      <c r="M159" s="117" t="s">
        <v>79</v>
      </c>
      <c r="N159" s="11"/>
      <c r="O159" s="12"/>
      <c r="P159" s="118" t="s">
        <v>79</v>
      </c>
      <c r="Q159" s="11"/>
      <c r="R159" s="12"/>
      <c r="S159" s="119" t="s">
        <v>80</v>
      </c>
      <c r="T159" s="614">
        <f t="shared" si="2"/>
        <v>0</v>
      </c>
      <c r="U159" s="615"/>
      <c r="V159" s="615"/>
      <c r="W159" s="616"/>
      <c r="X159" s="120" t="s">
        <v>63</v>
      </c>
      <c r="AA159" s="97"/>
    </row>
    <row r="160" spans="1:27" ht="40.200000000000003" hidden="1" customHeight="1" outlineLevel="3">
      <c r="A160" s="105">
        <v>139</v>
      </c>
      <c r="B160" s="5"/>
      <c r="C160" s="5"/>
      <c r="D160" s="198"/>
      <c r="E160" s="652"/>
      <c r="F160" s="653"/>
      <c r="G160" s="205"/>
      <c r="H160" s="6"/>
      <c r="I160" s="6"/>
      <c r="J160" s="612"/>
      <c r="K160" s="613"/>
      <c r="L160" s="117" t="s">
        <v>63</v>
      </c>
      <c r="M160" s="117" t="s">
        <v>79</v>
      </c>
      <c r="N160" s="11"/>
      <c r="O160" s="12"/>
      <c r="P160" s="118" t="s">
        <v>79</v>
      </c>
      <c r="Q160" s="11"/>
      <c r="R160" s="12"/>
      <c r="S160" s="119" t="s">
        <v>80</v>
      </c>
      <c r="T160" s="614">
        <f t="shared" si="2"/>
        <v>0</v>
      </c>
      <c r="U160" s="615"/>
      <c r="V160" s="615"/>
      <c r="W160" s="616"/>
      <c r="X160" s="120" t="s">
        <v>63</v>
      </c>
      <c r="AA160" s="97"/>
    </row>
    <row r="161" spans="1:40" ht="40.200000000000003" hidden="1" customHeight="1" outlineLevel="3">
      <c r="A161" s="105">
        <v>140</v>
      </c>
      <c r="B161" s="5"/>
      <c r="C161" s="5"/>
      <c r="D161" s="198"/>
      <c r="E161" s="652"/>
      <c r="F161" s="653"/>
      <c r="G161" s="205"/>
      <c r="H161" s="6"/>
      <c r="I161" s="6"/>
      <c r="J161" s="612"/>
      <c r="K161" s="613"/>
      <c r="L161" s="117" t="s">
        <v>63</v>
      </c>
      <c r="M161" s="117" t="s">
        <v>79</v>
      </c>
      <c r="N161" s="11"/>
      <c r="O161" s="12"/>
      <c r="P161" s="118" t="s">
        <v>79</v>
      </c>
      <c r="Q161" s="11"/>
      <c r="R161" s="12"/>
      <c r="S161" s="119" t="s">
        <v>80</v>
      </c>
      <c r="T161" s="614">
        <f t="shared" si="2"/>
        <v>0</v>
      </c>
      <c r="U161" s="615"/>
      <c r="V161" s="615"/>
      <c r="W161" s="616"/>
      <c r="X161" s="120" t="s">
        <v>63</v>
      </c>
      <c r="AA161" s="97"/>
    </row>
    <row r="162" spans="1:40" ht="40.200000000000003" hidden="1" customHeight="1" outlineLevel="3">
      <c r="A162" s="105">
        <v>141</v>
      </c>
      <c r="B162" s="5"/>
      <c r="C162" s="5"/>
      <c r="D162" s="198"/>
      <c r="E162" s="652"/>
      <c r="F162" s="653"/>
      <c r="G162" s="205"/>
      <c r="H162" s="6"/>
      <c r="I162" s="6"/>
      <c r="J162" s="612"/>
      <c r="K162" s="613"/>
      <c r="L162" s="117" t="s">
        <v>63</v>
      </c>
      <c r="M162" s="117" t="s">
        <v>79</v>
      </c>
      <c r="N162" s="11"/>
      <c r="O162" s="12"/>
      <c r="P162" s="118" t="s">
        <v>79</v>
      </c>
      <c r="Q162" s="11"/>
      <c r="R162" s="12"/>
      <c r="S162" s="119" t="s">
        <v>80</v>
      </c>
      <c r="T162" s="614">
        <f t="shared" si="2"/>
        <v>0</v>
      </c>
      <c r="U162" s="615"/>
      <c r="V162" s="615"/>
      <c r="W162" s="616"/>
      <c r="X162" s="120" t="s">
        <v>63</v>
      </c>
      <c r="AA162" s="97"/>
    </row>
    <row r="163" spans="1:40" ht="40.200000000000003" hidden="1" customHeight="1" outlineLevel="3">
      <c r="A163" s="105">
        <v>142</v>
      </c>
      <c r="B163" s="5"/>
      <c r="C163" s="5"/>
      <c r="D163" s="198"/>
      <c r="E163" s="652"/>
      <c r="F163" s="653"/>
      <c r="G163" s="205"/>
      <c r="H163" s="6"/>
      <c r="I163" s="6"/>
      <c r="J163" s="612"/>
      <c r="K163" s="613"/>
      <c r="L163" s="117" t="s">
        <v>63</v>
      </c>
      <c r="M163" s="117" t="s">
        <v>79</v>
      </c>
      <c r="N163" s="11"/>
      <c r="O163" s="12"/>
      <c r="P163" s="118" t="s">
        <v>79</v>
      </c>
      <c r="Q163" s="11"/>
      <c r="R163" s="12"/>
      <c r="S163" s="119" t="s">
        <v>80</v>
      </c>
      <c r="T163" s="614">
        <f t="shared" si="2"/>
        <v>0</v>
      </c>
      <c r="U163" s="615"/>
      <c r="V163" s="615"/>
      <c r="W163" s="616"/>
      <c r="X163" s="120" t="s">
        <v>63</v>
      </c>
      <c r="AA163" s="97"/>
    </row>
    <row r="164" spans="1:40" ht="40.200000000000003" hidden="1" customHeight="1" outlineLevel="3">
      <c r="A164" s="105">
        <v>143</v>
      </c>
      <c r="B164" s="5"/>
      <c r="C164" s="5"/>
      <c r="D164" s="198"/>
      <c r="E164" s="652"/>
      <c r="F164" s="653"/>
      <c r="G164" s="205"/>
      <c r="H164" s="6"/>
      <c r="I164" s="6"/>
      <c r="J164" s="612"/>
      <c r="K164" s="613"/>
      <c r="L164" s="117" t="s">
        <v>63</v>
      </c>
      <c r="M164" s="117" t="s">
        <v>79</v>
      </c>
      <c r="N164" s="11"/>
      <c r="O164" s="12"/>
      <c r="P164" s="118" t="s">
        <v>79</v>
      </c>
      <c r="Q164" s="11"/>
      <c r="R164" s="12"/>
      <c r="S164" s="119" t="s">
        <v>80</v>
      </c>
      <c r="T164" s="614">
        <f t="shared" si="2"/>
        <v>0</v>
      </c>
      <c r="U164" s="615"/>
      <c r="V164" s="615"/>
      <c r="W164" s="616"/>
      <c r="X164" s="120" t="s">
        <v>63</v>
      </c>
      <c r="AA164" s="97"/>
    </row>
    <row r="165" spans="1:40" ht="40.200000000000003" hidden="1" customHeight="1" outlineLevel="3">
      <c r="A165" s="105">
        <v>144</v>
      </c>
      <c r="B165" s="5"/>
      <c r="C165" s="5"/>
      <c r="D165" s="198"/>
      <c r="E165" s="652"/>
      <c r="F165" s="653"/>
      <c r="G165" s="205"/>
      <c r="H165" s="6"/>
      <c r="I165" s="6"/>
      <c r="J165" s="612"/>
      <c r="K165" s="613"/>
      <c r="L165" s="117" t="s">
        <v>63</v>
      </c>
      <c r="M165" s="117" t="s">
        <v>79</v>
      </c>
      <c r="N165" s="11"/>
      <c r="O165" s="12"/>
      <c r="P165" s="118" t="s">
        <v>79</v>
      </c>
      <c r="Q165" s="11"/>
      <c r="R165" s="12"/>
      <c r="S165" s="119" t="s">
        <v>80</v>
      </c>
      <c r="T165" s="614">
        <f t="shared" si="2"/>
        <v>0</v>
      </c>
      <c r="U165" s="615"/>
      <c r="V165" s="615"/>
      <c r="W165" s="616"/>
      <c r="X165" s="120" t="s">
        <v>63</v>
      </c>
      <c r="AA165" s="97"/>
    </row>
    <row r="166" spans="1:40" ht="40.200000000000003" hidden="1" customHeight="1" outlineLevel="3">
      <c r="A166" s="105">
        <v>145</v>
      </c>
      <c r="B166" s="5"/>
      <c r="C166" s="5"/>
      <c r="D166" s="198"/>
      <c r="E166" s="652"/>
      <c r="F166" s="653"/>
      <c r="G166" s="205"/>
      <c r="H166" s="6"/>
      <c r="I166" s="6"/>
      <c r="J166" s="612"/>
      <c r="K166" s="613"/>
      <c r="L166" s="117" t="s">
        <v>63</v>
      </c>
      <c r="M166" s="117" t="s">
        <v>79</v>
      </c>
      <c r="N166" s="11"/>
      <c r="O166" s="12"/>
      <c r="P166" s="118" t="s">
        <v>79</v>
      </c>
      <c r="Q166" s="11"/>
      <c r="R166" s="12"/>
      <c r="S166" s="119" t="s">
        <v>80</v>
      </c>
      <c r="T166" s="614">
        <f t="shared" si="2"/>
        <v>0</v>
      </c>
      <c r="U166" s="615"/>
      <c r="V166" s="615"/>
      <c r="W166" s="616"/>
      <c r="X166" s="120" t="s">
        <v>63</v>
      </c>
      <c r="AA166" s="97"/>
    </row>
    <row r="167" spans="1:40" ht="40.200000000000003" hidden="1" customHeight="1" outlineLevel="3">
      <c r="A167" s="105">
        <v>146</v>
      </c>
      <c r="B167" s="5"/>
      <c r="C167" s="5"/>
      <c r="D167" s="198"/>
      <c r="E167" s="652"/>
      <c r="F167" s="653"/>
      <c r="G167" s="205"/>
      <c r="H167" s="6"/>
      <c r="I167" s="6"/>
      <c r="J167" s="612"/>
      <c r="K167" s="613"/>
      <c r="L167" s="117" t="s">
        <v>63</v>
      </c>
      <c r="M167" s="117" t="s">
        <v>79</v>
      </c>
      <c r="N167" s="11"/>
      <c r="O167" s="12"/>
      <c r="P167" s="118" t="s">
        <v>79</v>
      </c>
      <c r="Q167" s="11"/>
      <c r="R167" s="12"/>
      <c r="S167" s="119" t="s">
        <v>80</v>
      </c>
      <c r="T167" s="614">
        <f t="shared" si="2"/>
        <v>0</v>
      </c>
      <c r="U167" s="615"/>
      <c r="V167" s="615"/>
      <c r="W167" s="616"/>
      <c r="X167" s="120" t="s">
        <v>63</v>
      </c>
      <c r="AA167" s="97"/>
    </row>
    <row r="168" spans="1:40" ht="40.200000000000003" hidden="1" customHeight="1" outlineLevel="3">
      <c r="A168" s="105">
        <v>147</v>
      </c>
      <c r="B168" s="5"/>
      <c r="C168" s="5"/>
      <c r="D168" s="198"/>
      <c r="E168" s="652"/>
      <c r="F168" s="653"/>
      <c r="G168" s="205"/>
      <c r="H168" s="6"/>
      <c r="I168" s="6"/>
      <c r="J168" s="612"/>
      <c r="K168" s="613"/>
      <c r="L168" s="117" t="s">
        <v>63</v>
      </c>
      <c r="M168" s="117" t="s">
        <v>79</v>
      </c>
      <c r="N168" s="11"/>
      <c r="O168" s="12"/>
      <c r="P168" s="118" t="s">
        <v>79</v>
      </c>
      <c r="Q168" s="11"/>
      <c r="R168" s="12"/>
      <c r="S168" s="119" t="s">
        <v>80</v>
      </c>
      <c r="T168" s="614">
        <f t="shared" si="2"/>
        <v>0</v>
      </c>
      <c r="U168" s="615"/>
      <c r="V168" s="615"/>
      <c r="W168" s="616"/>
      <c r="X168" s="120" t="s">
        <v>63</v>
      </c>
      <c r="AA168" s="97"/>
    </row>
    <row r="169" spans="1:40" ht="40.200000000000003" hidden="1" customHeight="1" outlineLevel="3">
      <c r="A169" s="105">
        <v>148</v>
      </c>
      <c r="B169" s="5"/>
      <c r="C169" s="5"/>
      <c r="D169" s="198"/>
      <c r="E169" s="652"/>
      <c r="F169" s="653"/>
      <c r="G169" s="205"/>
      <c r="H169" s="6"/>
      <c r="I169" s="6"/>
      <c r="J169" s="612"/>
      <c r="K169" s="613"/>
      <c r="L169" s="117" t="s">
        <v>63</v>
      </c>
      <c r="M169" s="117" t="s">
        <v>79</v>
      </c>
      <c r="N169" s="11"/>
      <c r="O169" s="12"/>
      <c r="P169" s="118" t="s">
        <v>79</v>
      </c>
      <c r="Q169" s="11"/>
      <c r="R169" s="12"/>
      <c r="S169" s="119" t="s">
        <v>80</v>
      </c>
      <c r="T169" s="614">
        <f t="shared" si="2"/>
        <v>0</v>
      </c>
      <c r="U169" s="615"/>
      <c r="V169" s="615"/>
      <c r="W169" s="616"/>
      <c r="X169" s="120" t="s">
        <v>63</v>
      </c>
      <c r="AA169" s="97"/>
    </row>
    <row r="170" spans="1:40" ht="40.200000000000003" hidden="1" customHeight="1" outlineLevel="3">
      <c r="A170" s="105">
        <v>149</v>
      </c>
      <c r="B170" s="5"/>
      <c r="C170" s="5"/>
      <c r="D170" s="198"/>
      <c r="E170" s="652"/>
      <c r="F170" s="653"/>
      <c r="G170" s="205"/>
      <c r="H170" s="6"/>
      <c r="I170" s="6"/>
      <c r="J170" s="612"/>
      <c r="K170" s="613"/>
      <c r="L170" s="117" t="s">
        <v>63</v>
      </c>
      <c r="M170" s="117" t="s">
        <v>79</v>
      </c>
      <c r="N170" s="11"/>
      <c r="O170" s="12"/>
      <c r="P170" s="118" t="s">
        <v>79</v>
      </c>
      <c r="Q170" s="11"/>
      <c r="R170" s="12"/>
      <c r="S170" s="119" t="s">
        <v>80</v>
      </c>
      <c r="T170" s="614">
        <f t="shared" si="2"/>
        <v>0</v>
      </c>
      <c r="U170" s="615"/>
      <c r="V170" s="615"/>
      <c r="W170" s="616"/>
      <c r="X170" s="120" t="s">
        <v>63</v>
      </c>
      <c r="AA170" s="97"/>
    </row>
    <row r="171" spans="1:40" ht="40.200000000000003" hidden="1" customHeight="1" outlineLevel="3" thickBot="1">
      <c r="A171" s="121">
        <v>150</v>
      </c>
      <c r="B171" s="175"/>
      <c r="C171" s="175"/>
      <c r="D171" s="199"/>
      <c r="E171" s="654"/>
      <c r="F171" s="655"/>
      <c r="G171" s="206"/>
      <c r="H171" s="176"/>
      <c r="I171" s="176"/>
      <c r="J171" s="634"/>
      <c r="K171" s="635"/>
      <c r="L171" s="122" t="s">
        <v>63</v>
      </c>
      <c r="M171" s="122" t="s">
        <v>79</v>
      </c>
      <c r="N171" s="13"/>
      <c r="O171" s="14"/>
      <c r="P171" s="123" t="s">
        <v>79</v>
      </c>
      <c r="Q171" s="13"/>
      <c r="R171" s="14"/>
      <c r="S171" s="115" t="s">
        <v>80</v>
      </c>
      <c r="T171" s="636">
        <f t="shared" si="2"/>
        <v>0</v>
      </c>
      <c r="U171" s="637"/>
      <c r="V171" s="637"/>
      <c r="W171" s="638"/>
      <c r="X171" s="124" t="s">
        <v>63</v>
      </c>
      <c r="AA171" s="97"/>
    </row>
    <row r="172" spans="1:40" ht="14.4" collapsed="1" thickBot="1">
      <c r="A172" s="125"/>
      <c r="B172" s="126"/>
      <c r="C172" s="126"/>
      <c r="D172" s="127"/>
      <c r="E172" s="207"/>
      <c r="F172" s="207"/>
      <c r="G172" s="128"/>
      <c r="H172" s="129"/>
      <c r="I172" s="129"/>
      <c r="J172" s="130"/>
      <c r="K172" s="130"/>
      <c r="L172" s="125"/>
      <c r="M172" s="125"/>
      <c r="N172" s="131"/>
      <c r="O172" s="131"/>
      <c r="P172" s="125"/>
      <c r="Q172" s="131"/>
      <c r="R172" s="131"/>
      <c r="S172" s="132"/>
      <c r="T172" s="133"/>
      <c r="U172" s="133"/>
      <c r="V172" s="133"/>
      <c r="W172" s="133"/>
      <c r="X172" s="125"/>
      <c r="AA172" s="97"/>
    </row>
    <row r="173" spans="1:40" s="134" customFormat="1" ht="30" customHeight="1" thickBot="1">
      <c r="A173" s="639" t="s">
        <v>84</v>
      </c>
      <c r="B173" s="640"/>
      <c r="C173" s="640"/>
      <c r="D173" s="640"/>
      <c r="E173" s="640"/>
      <c r="F173" s="640"/>
      <c r="G173" s="640"/>
      <c r="H173" s="640"/>
      <c r="I173" s="640"/>
      <c r="J173" s="640"/>
      <c r="K173" s="640"/>
      <c r="L173" s="640"/>
      <c r="M173" s="640"/>
      <c r="N173" s="640"/>
      <c r="O173" s="640"/>
      <c r="P173" s="640"/>
      <c r="Q173" s="640"/>
      <c r="R173" s="640"/>
      <c r="S173" s="640"/>
      <c r="T173" s="640"/>
      <c r="U173" s="640"/>
      <c r="V173" s="640"/>
      <c r="W173" s="640"/>
      <c r="X173" s="641"/>
      <c r="AB173" s="149"/>
      <c r="AC173" s="149"/>
      <c r="AD173" s="149"/>
      <c r="AE173" s="149"/>
      <c r="AF173" s="149"/>
      <c r="AG173" s="149"/>
      <c r="AH173" s="149"/>
      <c r="AI173" s="149"/>
      <c r="AJ173" s="147"/>
      <c r="AK173" s="147"/>
      <c r="AL173" s="147"/>
      <c r="AM173" s="135"/>
      <c r="AN173" s="135"/>
    </row>
    <row r="174" spans="1:40" s="134" customFormat="1" ht="34.950000000000003" customHeight="1">
      <c r="A174" s="642" t="s">
        <v>85</v>
      </c>
      <c r="B174" s="643"/>
      <c r="C174" s="644" t="s">
        <v>86</v>
      </c>
      <c r="D174" s="645"/>
      <c r="E174" s="649" t="s">
        <v>87</v>
      </c>
      <c r="F174" s="650"/>
      <c r="G174" s="651"/>
      <c r="H174" s="136"/>
      <c r="I174" s="136"/>
      <c r="J174" s="646" t="s">
        <v>231</v>
      </c>
      <c r="K174" s="647"/>
      <c r="L174" s="647"/>
      <c r="M174" s="647"/>
      <c r="N174" s="647"/>
      <c r="O174" s="647"/>
      <c r="P174" s="647"/>
      <c r="Q174" s="647"/>
      <c r="R174" s="647"/>
      <c r="S174" s="647"/>
      <c r="T174" s="647"/>
      <c r="U174" s="647"/>
      <c r="V174" s="647"/>
      <c r="W174" s="647"/>
      <c r="X174" s="648"/>
      <c r="AB174" s="149"/>
      <c r="AC174" s="149"/>
      <c r="AD174" s="149"/>
      <c r="AE174" s="149"/>
      <c r="AF174" s="149"/>
      <c r="AG174" s="149"/>
      <c r="AH174" s="149"/>
      <c r="AI174" s="149"/>
      <c r="AJ174" s="147"/>
      <c r="AK174" s="147"/>
      <c r="AL174" s="147"/>
      <c r="AM174" s="135"/>
      <c r="AN174" s="135"/>
    </row>
    <row r="175" spans="1:40" s="134" customFormat="1" ht="34.950000000000003" customHeight="1" thickBot="1">
      <c r="A175" s="589" t="s">
        <v>88</v>
      </c>
      <c r="B175" s="590"/>
      <c r="C175" s="591" t="str">
        <f>IF(ISERROR(L13-C176),"",L13-C176)</f>
        <v/>
      </c>
      <c r="D175" s="592"/>
      <c r="E175" s="606"/>
      <c r="F175" s="607"/>
      <c r="G175" s="608"/>
      <c r="H175" s="136"/>
      <c r="I175" s="136"/>
      <c r="J175" s="593" t="s">
        <v>85</v>
      </c>
      <c r="K175" s="594"/>
      <c r="L175" s="594"/>
      <c r="M175" s="595" t="s">
        <v>89</v>
      </c>
      <c r="N175" s="595"/>
      <c r="O175" s="595"/>
      <c r="P175" s="595"/>
      <c r="Q175" s="595"/>
      <c r="R175" s="595"/>
      <c r="S175" s="595"/>
      <c r="T175" s="595"/>
      <c r="U175" s="595" t="s">
        <v>87</v>
      </c>
      <c r="V175" s="595"/>
      <c r="W175" s="595"/>
      <c r="X175" s="596"/>
      <c r="AB175" s="149"/>
      <c r="AC175" s="149"/>
      <c r="AD175" s="149"/>
      <c r="AE175" s="149"/>
      <c r="AF175" s="149"/>
      <c r="AG175" s="149"/>
      <c r="AH175" s="149"/>
      <c r="AI175" s="149"/>
      <c r="AJ175" s="147"/>
      <c r="AK175" s="147"/>
      <c r="AL175" s="147"/>
      <c r="AM175" s="135"/>
      <c r="AN175" s="135"/>
    </row>
    <row r="176" spans="1:40" s="134" customFormat="1" ht="34.950000000000003" customHeight="1" thickTop="1" thickBot="1">
      <c r="A176" s="597" t="s">
        <v>225</v>
      </c>
      <c r="B176" s="598"/>
      <c r="C176" s="599" t="str">
        <f>【非表示】計算・リスト!C20</f>
        <v>最低事業費を満たしていません</v>
      </c>
      <c r="D176" s="600"/>
      <c r="E176" s="609" t="s">
        <v>362</v>
      </c>
      <c r="F176" s="610"/>
      <c r="G176" s="611"/>
      <c r="H176" s="136"/>
      <c r="I176" s="136"/>
      <c r="J176" s="601" t="s">
        <v>88</v>
      </c>
      <c r="K176" s="602"/>
      <c r="L176" s="602"/>
      <c r="M176" s="603"/>
      <c r="N176" s="603"/>
      <c r="O176" s="603"/>
      <c r="P176" s="603"/>
      <c r="Q176" s="603"/>
      <c r="R176" s="603"/>
      <c r="S176" s="603"/>
      <c r="T176" s="603"/>
      <c r="U176" s="604"/>
      <c r="V176" s="604"/>
      <c r="W176" s="604"/>
      <c r="X176" s="605"/>
      <c r="AB176" s="149"/>
      <c r="AC176" s="149"/>
      <c r="AD176" s="149"/>
      <c r="AE176" s="149"/>
      <c r="AF176" s="149"/>
      <c r="AG176" s="149"/>
      <c r="AH176" s="149"/>
      <c r="AI176" s="149"/>
      <c r="AJ176" s="147"/>
      <c r="AK176" s="147"/>
      <c r="AL176" s="147"/>
      <c r="AM176" s="135"/>
      <c r="AN176" s="135"/>
    </row>
    <row r="177" spans="1:40" s="134" customFormat="1" ht="34.950000000000003" customHeight="1" thickTop="1">
      <c r="A177" s="617" t="s">
        <v>376</v>
      </c>
      <c r="B177" s="618"/>
      <c r="C177" s="626" t="str">
        <f>IF(L14=0,"",L14)</f>
        <v/>
      </c>
      <c r="D177" s="627"/>
      <c r="E177" s="628"/>
      <c r="F177" s="629"/>
      <c r="G177" s="630"/>
      <c r="H177" s="137"/>
      <c r="I177" s="137"/>
      <c r="J177" s="601" t="s">
        <v>90</v>
      </c>
      <c r="K177" s="602"/>
      <c r="L177" s="602"/>
      <c r="M177" s="603"/>
      <c r="N177" s="603"/>
      <c r="O177" s="603"/>
      <c r="P177" s="603"/>
      <c r="Q177" s="603"/>
      <c r="R177" s="603"/>
      <c r="S177" s="603"/>
      <c r="T177" s="603"/>
      <c r="U177" s="604"/>
      <c r="V177" s="604"/>
      <c r="W177" s="604"/>
      <c r="X177" s="605"/>
      <c r="AB177" s="149"/>
      <c r="AC177" s="149"/>
      <c r="AD177" s="149"/>
      <c r="AE177" s="149"/>
      <c r="AF177" s="149"/>
      <c r="AG177" s="149"/>
      <c r="AH177" s="149"/>
      <c r="AI177" s="149"/>
      <c r="AJ177" s="147"/>
      <c r="AK177" s="147"/>
      <c r="AL177" s="147"/>
      <c r="AM177" s="135"/>
      <c r="AN177" s="135"/>
    </row>
    <row r="178" spans="1:40" s="134" customFormat="1" ht="34.950000000000003" customHeight="1">
      <c r="A178" s="617" t="s">
        <v>91</v>
      </c>
      <c r="B178" s="618"/>
      <c r="C178" s="619"/>
      <c r="D178" s="620"/>
      <c r="E178" s="628"/>
      <c r="F178" s="629"/>
      <c r="G178" s="630"/>
      <c r="H178" s="137"/>
      <c r="I178" s="137"/>
      <c r="J178" s="601" t="s">
        <v>91</v>
      </c>
      <c r="K178" s="602"/>
      <c r="L178" s="602"/>
      <c r="M178" s="603"/>
      <c r="N178" s="603"/>
      <c r="O178" s="603"/>
      <c r="P178" s="603"/>
      <c r="Q178" s="603"/>
      <c r="R178" s="603"/>
      <c r="S178" s="603"/>
      <c r="T178" s="603"/>
      <c r="U178" s="604" t="s">
        <v>92</v>
      </c>
      <c r="V178" s="604"/>
      <c r="W178" s="604"/>
      <c r="X178" s="605"/>
      <c r="AB178" s="149"/>
      <c r="AC178" s="149"/>
      <c r="AD178" s="149"/>
      <c r="AE178" s="149"/>
      <c r="AF178" s="149"/>
      <c r="AG178" s="149"/>
      <c r="AH178" s="149"/>
      <c r="AI178" s="149"/>
      <c r="AJ178" s="147"/>
      <c r="AK178" s="147"/>
      <c r="AL178" s="147"/>
      <c r="AM178" s="135"/>
      <c r="AN178" s="135"/>
    </row>
    <row r="179" spans="1:40" s="134" customFormat="1" ht="34.950000000000003" customHeight="1" thickBot="1">
      <c r="A179" s="585" t="s">
        <v>226</v>
      </c>
      <c r="B179" s="586"/>
      <c r="C179" s="587">
        <f>SUM(C175:D178)</f>
        <v>0</v>
      </c>
      <c r="D179" s="588"/>
      <c r="E179" s="631"/>
      <c r="F179" s="632"/>
      <c r="G179" s="633"/>
      <c r="H179" s="137"/>
      <c r="I179" s="137"/>
      <c r="J179" s="621" t="s">
        <v>93</v>
      </c>
      <c r="K179" s="622"/>
      <c r="L179" s="622"/>
      <c r="M179" s="623">
        <f>SUM(M176:T178)</f>
        <v>0</v>
      </c>
      <c r="N179" s="623"/>
      <c r="O179" s="623"/>
      <c r="P179" s="623"/>
      <c r="Q179" s="623"/>
      <c r="R179" s="623"/>
      <c r="S179" s="623"/>
      <c r="T179" s="623"/>
      <c r="U179" s="624"/>
      <c r="V179" s="624"/>
      <c r="W179" s="624"/>
      <c r="X179" s="625"/>
      <c r="AB179" s="149"/>
      <c r="AC179" s="149"/>
      <c r="AD179" s="149"/>
      <c r="AE179" s="149"/>
      <c r="AF179" s="149"/>
      <c r="AG179" s="149"/>
      <c r="AH179" s="149"/>
      <c r="AI179" s="149"/>
      <c r="AJ179" s="147"/>
      <c r="AK179" s="147"/>
      <c r="AL179" s="147"/>
      <c r="AM179" s="135"/>
      <c r="AN179" s="135"/>
    </row>
    <row r="180" spans="1:40" ht="19.95" customHeight="1">
      <c r="A180" s="138"/>
      <c r="B180" s="138"/>
      <c r="C180" s="138"/>
      <c r="D180" s="138"/>
      <c r="E180" s="138"/>
      <c r="F180" s="138"/>
      <c r="G180" s="138"/>
      <c r="H180" s="138"/>
      <c r="I180" s="138"/>
      <c r="J180" s="85" t="s">
        <v>94</v>
      </c>
      <c r="K180" s="85"/>
      <c r="L180" s="85"/>
      <c r="M180" s="85"/>
      <c r="N180" s="85"/>
      <c r="O180" s="85"/>
      <c r="P180" s="85"/>
      <c r="Q180" s="85"/>
      <c r="R180" s="85"/>
      <c r="S180" s="85"/>
      <c r="T180" s="85"/>
      <c r="U180" s="85"/>
      <c r="V180" s="85"/>
      <c r="W180" s="139"/>
      <c r="X180" s="85"/>
      <c r="Z180" s="92"/>
      <c r="AA180" s="92"/>
    </row>
    <row r="181" spans="1:40" ht="19.95" customHeight="1">
      <c r="A181" s="138"/>
      <c r="B181" s="138"/>
      <c r="C181" s="138"/>
      <c r="D181" s="138"/>
      <c r="E181" s="138"/>
      <c r="F181" s="138"/>
      <c r="G181" s="138"/>
      <c r="H181" s="138"/>
      <c r="I181" s="138"/>
      <c r="J181" s="85" t="s">
        <v>95</v>
      </c>
      <c r="K181" s="85"/>
      <c r="L181" s="85"/>
      <c r="M181" s="85"/>
      <c r="N181" s="85"/>
      <c r="O181" s="85"/>
      <c r="P181" s="85"/>
      <c r="Q181" s="85"/>
      <c r="R181" s="85"/>
      <c r="S181" s="85"/>
      <c r="T181" s="85"/>
      <c r="U181" s="85"/>
      <c r="V181" s="85"/>
      <c r="W181" s="139"/>
      <c r="X181" s="85"/>
      <c r="Y181" s="140"/>
      <c r="Z181" s="92"/>
      <c r="AA181" s="92"/>
    </row>
    <row r="182" spans="1:40" ht="19.95" customHeight="1" thickBot="1">
      <c r="A182" s="141" t="s">
        <v>96</v>
      </c>
      <c r="B182" s="142"/>
      <c r="C182" s="142"/>
      <c r="D182" s="142"/>
      <c r="E182" s="142"/>
      <c r="F182" s="142"/>
      <c r="G182" s="142"/>
      <c r="H182" s="142"/>
      <c r="I182" s="142"/>
      <c r="J182" s="143"/>
      <c r="K182" s="143"/>
      <c r="L182" s="143"/>
      <c r="M182" s="143"/>
      <c r="N182" s="143"/>
      <c r="O182" s="143"/>
      <c r="P182" s="143"/>
      <c r="Q182" s="143"/>
      <c r="R182" s="143"/>
      <c r="S182" s="143"/>
      <c r="T182" s="143"/>
      <c r="U182" s="143"/>
      <c r="V182" s="143"/>
      <c r="W182" s="144"/>
      <c r="X182" s="143"/>
      <c r="Y182" s="140"/>
      <c r="AA182" s="94"/>
      <c r="AB182" s="151"/>
      <c r="AD182" s="150"/>
    </row>
    <row r="183" spans="1:40" ht="19.95" customHeight="1">
      <c r="A183" s="138"/>
      <c r="B183" s="138"/>
      <c r="C183" s="138"/>
      <c r="D183" s="138"/>
      <c r="E183" s="138"/>
      <c r="F183" s="138"/>
      <c r="G183" s="138"/>
      <c r="H183" s="138"/>
      <c r="I183" s="138"/>
      <c r="J183" s="85"/>
      <c r="K183" s="85"/>
      <c r="L183" s="85"/>
      <c r="M183" s="85"/>
      <c r="N183" s="85"/>
      <c r="O183" s="85"/>
      <c r="P183" s="85"/>
      <c r="Q183" s="85"/>
      <c r="R183" s="85"/>
      <c r="S183" s="85"/>
      <c r="T183" s="85"/>
      <c r="U183" s="85"/>
      <c r="V183" s="85"/>
      <c r="W183" s="139"/>
      <c r="X183" s="85"/>
      <c r="Y183" s="140"/>
      <c r="AA183" s="94"/>
      <c r="AB183" s="140"/>
      <c r="AC183" s="79"/>
      <c r="AD183" s="94"/>
      <c r="AE183" s="79"/>
      <c r="AF183" s="79"/>
      <c r="AG183" s="79"/>
      <c r="AH183" s="79"/>
      <c r="AI183" s="79"/>
      <c r="AJ183" s="79"/>
    </row>
  </sheetData>
  <sheetProtection algorithmName="SHA-512" hashValue="do3/Ba808zVaWMjQWJOKNPnI7NWzKv0zvoJiYsLmyWRNfbt7X8J0kHWCSh09mrcgAtFqLPkYtXTyynE7iLr6cQ==" saltValue="kceun0ndaz+7O3EpnhqDwg==" spinCount="100000" sheet="1" objects="1" formatCells="0" formatColumns="0" formatRows="0"/>
  <mergeCells count="539">
    <mergeCell ref="E149:F149"/>
    <mergeCell ref="E150:F150"/>
    <mergeCell ref="E151:F151"/>
    <mergeCell ref="E152:F152"/>
    <mergeCell ref="E153:F153"/>
    <mergeCell ref="E154:F154"/>
    <mergeCell ref="E155:F155"/>
    <mergeCell ref="E156:F156"/>
    <mergeCell ref="E166:F166"/>
    <mergeCell ref="E157:F157"/>
    <mergeCell ref="E158:F158"/>
    <mergeCell ref="E159:F159"/>
    <mergeCell ref="E160:F160"/>
    <mergeCell ref="E161:F161"/>
    <mergeCell ref="E162:F162"/>
    <mergeCell ref="E163:F163"/>
    <mergeCell ref="E164:F164"/>
    <mergeCell ref="E165:F165"/>
    <mergeCell ref="E140:F140"/>
    <mergeCell ref="E141:F141"/>
    <mergeCell ref="E142:F142"/>
    <mergeCell ref="E143:F143"/>
    <mergeCell ref="E144:F144"/>
    <mergeCell ref="E145:F145"/>
    <mergeCell ref="E146:F146"/>
    <mergeCell ref="E147:F147"/>
    <mergeCell ref="E148:F148"/>
    <mergeCell ref="E131:F131"/>
    <mergeCell ref="E132:F132"/>
    <mergeCell ref="E133:F133"/>
    <mergeCell ref="E134:F134"/>
    <mergeCell ref="E135:F135"/>
    <mergeCell ref="E136:F136"/>
    <mergeCell ref="E137:F137"/>
    <mergeCell ref="E138:F138"/>
    <mergeCell ref="E139:F139"/>
    <mergeCell ref="E122:F122"/>
    <mergeCell ref="E123:F123"/>
    <mergeCell ref="E124:F124"/>
    <mergeCell ref="E125:F125"/>
    <mergeCell ref="E126:F126"/>
    <mergeCell ref="E127:F127"/>
    <mergeCell ref="E128:F128"/>
    <mergeCell ref="E129:F129"/>
    <mergeCell ref="E130:F130"/>
    <mergeCell ref="E113:F113"/>
    <mergeCell ref="E114:F114"/>
    <mergeCell ref="E115:F115"/>
    <mergeCell ref="E116:F116"/>
    <mergeCell ref="E117:F117"/>
    <mergeCell ref="E118:F118"/>
    <mergeCell ref="E119:F119"/>
    <mergeCell ref="E120:F120"/>
    <mergeCell ref="E121:F121"/>
    <mergeCell ref="E104:F104"/>
    <mergeCell ref="E105:F105"/>
    <mergeCell ref="E106:F106"/>
    <mergeCell ref="E107:F107"/>
    <mergeCell ref="E108:F108"/>
    <mergeCell ref="E109:F109"/>
    <mergeCell ref="E110:F110"/>
    <mergeCell ref="E111:F111"/>
    <mergeCell ref="E112:F112"/>
    <mergeCell ref="E95:F95"/>
    <mergeCell ref="E96:F96"/>
    <mergeCell ref="E97:F97"/>
    <mergeCell ref="E98:F98"/>
    <mergeCell ref="E99:F99"/>
    <mergeCell ref="E100:F100"/>
    <mergeCell ref="E101:F101"/>
    <mergeCell ref="E102:F102"/>
    <mergeCell ref="E103:F103"/>
    <mergeCell ref="E86:F86"/>
    <mergeCell ref="E87:F87"/>
    <mergeCell ref="E88:F88"/>
    <mergeCell ref="E89:F89"/>
    <mergeCell ref="E90:F90"/>
    <mergeCell ref="E91:F91"/>
    <mergeCell ref="E92:F92"/>
    <mergeCell ref="E93:F93"/>
    <mergeCell ref="E94:F94"/>
    <mergeCell ref="E77:F77"/>
    <mergeCell ref="E78:F78"/>
    <mergeCell ref="E79:F79"/>
    <mergeCell ref="E80:F80"/>
    <mergeCell ref="E81:F81"/>
    <mergeCell ref="E82:F82"/>
    <mergeCell ref="E83:F83"/>
    <mergeCell ref="E84:F84"/>
    <mergeCell ref="E85:F85"/>
    <mergeCell ref="E68:F68"/>
    <mergeCell ref="E69:F69"/>
    <mergeCell ref="E70:F70"/>
    <mergeCell ref="E71:F71"/>
    <mergeCell ref="E72:F72"/>
    <mergeCell ref="E73:F73"/>
    <mergeCell ref="E74:F74"/>
    <mergeCell ref="E75:F75"/>
    <mergeCell ref="E76:F76"/>
    <mergeCell ref="E59:F59"/>
    <mergeCell ref="E60:F60"/>
    <mergeCell ref="E61:F61"/>
    <mergeCell ref="E62:F62"/>
    <mergeCell ref="E63:F63"/>
    <mergeCell ref="E64:F64"/>
    <mergeCell ref="E65:F65"/>
    <mergeCell ref="E66:F66"/>
    <mergeCell ref="E67:F67"/>
    <mergeCell ref="E50:F50"/>
    <mergeCell ref="E51:F51"/>
    <mergeCell ref="E52:F52"/>
    <mergeCell ref="E53:F53"/>
    <mergeCell ref="E54:F54"/>
    <mergeCell ref="E55:F55"/>
    <mergeCell ref="E56:F56"/>
    <mergeCell ref="E57:F57"/>
    <mergeCell ref="E58:F58"/>
    <mergeCell ref="E41:F41"/>
    <mergeCell ref="E42:F42"/>
    <mergeCell ref="E43:F43"/>
    <mergeCell ref="E44:F44"/>
    <mergeCell ref="E45:F45"/>
    <mergeCell ref="E46:F46"/>
    <mergeCell ref="E47:F47"/>
    <mergeCell ref="E48:F48"/>
    <mergeCell ref="E49:F49"/>
    <mergeCell ref="E32:F32"/>
    <mergeCell ref="E33:F33"/>
    <mergeCell ref="E34:F34"/>
    <mergeCell ref="E35:F35"/>
    <mergeCell ref="E36:F36"/>
    <mergeCell ref="E37:F37"/>
    <mergeCell ref="E38:F38"/>
    <mergeCell ref="E39:F39"/>
    <mergeCell ref="E40:F40"/>
    <mergeCell ref="E23:F23"/>
    <mergeCell ref="E24:F24"/>
    <mergeCell ref="E25:F25"/>
    <mergeCell ref="E26:F26"/>
    <mergeCell ref="E27:F27"/>
    <mergeCell ref="E28:F28"/>
    <mergeCell ref="E29:F29"/>
    <mergeCell ref="E30:F30"/>
    <mergeCell ref="E31:F31"/>
    <mergeCell ref="T7:X7"/>
    <mergeCell ref="T8:X8"/>
    <mergeCell ref="T9:X9"/>
    <mergeCell ref="T10:X10"/>
    <mergeCell ref="A2:B2"/>
    <mergeCell ref="C2:X2"/>
    <mergeCell ref="A3:B3"/>
    <mergeCell ref="C3:O3"/>
    <mergeCell ref="Q3:U3"/>
    <mergeCell ref="V3:X4"/>
    <mergeCell ref="A4:B4"/>
    <mergeCell ref="C4:O4"/>
    <mergeCell ref="Q4:U4"/>
    <mergeCell ref="A6:G6"/>
    <mergeCell ref="I6:K6"/>
    <mergeCell ref="L6:S6"/>
    <mergeCell ref="T6:X6"/>
    <mergeCell ref="A7:G8"/>
    <mergeCell ref="I7:K7"/>
    <mergeCell ref="L7:R7"/>
    <mergeCell ref="I8:K8"/>
    <mergeCell ref="L8:R8"/>
    <mergeCell ref="A9:G16"/>
    <mergeCell ref="I16:K16"/>
    <mergeCell ref="L16:W16"/>
    <mergeCell ref="I10:K10"/>
    <mergeCell ref="L10:R10"/>
    <mergeCell ref="L13:W13"/>
    <mergeCell ref="I14:K14"/>
    <mergeCell ref="I9:K9"/>
    <mergeCell ref="L9:R9"/>
    <mergeCell ref="I15:K15"/>
    <mergeCell ref="L15:W15"/>
    <mergeCell ref="N20:N21"/>
    <mergeCell ref="O20:O21"/>
    <mergeCell ref="Q20:Q21"/>
    <mergeCell ref="R20:R21"/>
    <mergeCell ref="T20:X21"/>
    <mergeCell ref="J22:K22"/>
    <mergeCell ref="T22:W22"/>
    <mergeCell ref="A20:A21"/>
    <mergeCell ref="B20:B21"/>
    <mergeCell ref="C20:C21"/>
    <mergeCell ref="D20:D21"/>
    <mergeCell ref="G20:G21"/>
    <mergeCell ref="H20:H21"/>
    <mergeCell ref="I20:I21"/>
    <mergeCell ref="J20:L21"/>
    <mergeCell ref="M20:M21"/>
    <mergeCell ref="E20:F21"/>
    <mergeCell ref="E22:F22"/>
    <mergeCell ref="J26:K26"/>
    <mergeCell ref="T26:W26"/>
    <mergeCell ref="J27:K27"/>
    <mergeCell ref="T27:W27"/>
    <mergeCell ref="J28:K28"/>
    <mergeCell ref="T28:W28"/>
    <mergeCell ref="J23:K23"/>
    <mergeCell ref="T23:W23"/>
    <mergeCell ref="J24:K24"/>
    <mergeCell ref="T24:W24"/>
    <mergeCell ref="J25:K25"/>
    <mergeCell ref="T25:W25"/>
    <mergeCell ref="J32:K32"/>
    <mergeCell ref="T32:W32"/>
    <mergeCell ref="J33:K33"/>
    <mergeCell ref="T33:W33"/>
    <mergeCell ref="J34:K34"/>
    <mergeCell ref="T34:W34"/>
    <mergeCell ref="J29:K29"/>
    <mergeCell ref="T29:W29"/>
    <mergeCell ref="J30:K30"/>
    <mergeCell ref="T30:W30"/>
    <mergeCell ref="J31:K31"/>
    <mergeCell ref="T31:W31"/>
    <mergeCell ref="J38:K38"/>
    <mergeCell ref="T38:W38"/>
    <mergeCell ref="J39:K39"/>
    <mergeCell ref="T39:W39"/>
    <mergeCell ref="J40:K40"/>
    <mergeCell ref="T40:W40"/>
    <mergeCell ref="J35:K35"/>
    <mergeCell ref="T35:W35"/>
    <mergeCell ref="J36:K36"/>
    <mergeCell ref="T36:W36"/>
    <mergeCell ref="J37:K37"/>
    <mergeCell ref="T37:W37"/>
    <mergeCell ref="J44:K44"/>
    <mergeCell ref="T44:W44"/>
    <mergeCell ref="J45:K45"/>
    <mergeCell ref="T45:W45"/>
    <mergeCell ref="J46:K46"/>
    <mergeCell ref="T46:W46"/>
    <mergeCell ref="J41:K41"/>
    <mergeCell ref="T41:W41"/>
    <mergeCell ref="J42:K42"/>
    <mergeCell ref="T42:W42"/>
    <mergeCell ref="J43:K43"/>
    <mergeCell ref="T43:W43"/>
    <mergeCell ref="J50:K50"/>
    <mergeCell ref="T50:W50"/>
    <mergeCell ref="J51:K51"/>
    <mergeCell ref="T51:W51"/>
    <mergeCell ref="J52:K52"/>
    <mergeCell ref="T52:W52"/>
    <mergeCell ref="J47:K47"/>
    <mergeCell ref="T47:W47"/>
    <mergeCell ref="J48:K48"/>
    <mergeCell ref="T48:W48"/>
    <mergeCell ref="J49:K49"/>
    <mergeCell ref="T49:W49"/>
    <mergeCell ref="J56:K56"/>
    <mergeCell ref="T56:W56"/>
    <mergeCell ref="J57:K57"/>
    <mergeCell ref="T57:W57"/>
    <mergeCell ref="J58:K58"/>
    <mergeCell ref="T58:W58"/>
    <mergeCell ref="J53:K53"/>
    <mergeCell ref="T53:W53"/>
    <mergeCell ref="J54:K54"/>
    <mergeCell ref="T54:W54"/>
    <mergeCell ref="J55:K55"/>
    <mergeCell ref="T55:W55"/>
    <mergeCell ref="J62:K62"/>
    <mergeCell ref="T62:W62"/>
    <mergeCell ref="J63:K63"/>
    <mergeCell ref="T63:W63"/>
    <mergeCell ref="J64:K64"/>
    <mergeCell ref="T64:W64"/>
    <mergeCell ref="J59:K59"/>
    <mergeCell ref="T59:W59"/>
    <mergeCell ref="J60:K60"/>
    <mergeCell ref="T60:W60"/>
    <mergeCell ref="J61:K61"/>
    <mergeCell ref="T61:W61"/>
    <mergeCell ref="J68:K68"/>
    <mergeCell ref="T68:W68"/>
    <mergeCell ref="J69:K69"/>
    <mergeCell ref="T69:W69"/>
    <mergeCell ref="J70:K70"/>
    <mergeCell ref="T70:W70"/>
    <mergeCell ref="J65:K65"/>
    <mergeCell ref="T65:W65"/>
    <mergeCell ref="J66:K66"/>
    <mergeCell ref="T66:W66"/>
    <mergeCell ref="J67:K67"/>
    <mergeCell ref="T67:W67"/>
    <mergeCell ref="J74:K74"/>
    <mergeCell ref="T74:W74"/>
    <mergeCell ref="J75:K75"/>
    <mergeCell ref="T75:W75"/>
    <mergeCell ref="J76:K76"/>
    <mergeCell ref="T76:W76"/>
    <mergeCell ref="J71:K71"/>
    <mergeCell ref="T71:W71"/>
    <mergeCell ref="J72:K72"/>
    <mergeCell ref="T72:W72"/>
    <mergeCell ref="J73:K73"/>
    <mergeCell ref="T73:W73"/>
    <mergeCell ref="J80:K80"/>
    <mergeCell ref="T80:W80"/>
    <mergeCell ref="J81:K81"/>
    <mergeCell ref="T81:W81"/>
    <mergeCell ref="J82:K82"/>
    <mergeCell ref="T82:W82"/>
    <mergeCell ref="J77:K77"/>
    <mergeCell ref="T77:W77"/>
    <mergeCell ref="J78:K78"/>
    <mergeCell ref="T78:W78"/>
    <mergeCell ref="J79:K79"/>
    <mergeCell ref="T79:W79"/>
    <mergeCell ref="J86:K86"/>
    <mergeCell ref="T86:W86"/>
    <mergeCell ref="J87:K87"/>
    <mergeCell ref="T87:W87"/>
    <mergeCell ref="J88:K88"/>
    <mergeCell ref="T88:W88"/>
    <mergeCell ref="J83:K83"/>
    <mergeCell ref="T83:W83"/>
    <mergeCell ref="J84:K84"/>
    <mergeCell ref="T84:W84"/>
    <mergeCell ref="J85:K85"/>
    <mergeCell ref="T85:W85"/>
    <mergeCell ref="J92:K92"/>
    <mergeCell ref="T92:W92"/>
    <mergeCell ref="J93:K93"/>
    <mergeCell ref="T93:W93"/>
    <mergeCell ref="J94:K94"/>
    <mergeCell ref="T94:W94"/>
    <mergeCell ref="J89:K89"/>
    <mergeCell ref="T89:W89"/>
    <mergeCell ref="J90:K90"/>
    <mergeCell ref="T90:W90"/>
    <mergeCell ref="J91:K91"/>
    <mergeCell ref="T91:W91"/>
    <mergeCell ref="J98:K98"/>
    <mergeCell ref="T98:W98"/>
    <mergeCell ref="J99:K99"/>
    <mergeCell ref="T99:W99"/>
    <mergeCell ref="J100:K100"/>
    <mergeCell ref="T100:W100"/>
    <mergeCell ref="J95:K95"/>
    <mergeCell ref="T95:W95"/>
    <mergeCell ref="J96:K96"/>
    <mergeCell ref="T96:W96"/>
    <mergeCell ref="J97:K97"/>
    <mergeCell ref="T97:W97"/>
    <mergeCell ref="J104:K104"/>
    <mergeCell ref="T104:W104"/>
    <mergeCell ref="J105:K105"/>
    <mergeCell ref="T105:W105"/>
    <mergeCell ref="J106:K106"/>
    <mergeCell ref="T106:W106"/>
    <mergeCell ref="J101:K101"/>
    <mergeCell ref="T101:W101"/>
    <mergeCell ref="J102:K102"/>
    <mergeCell ref="T102:W102"/>
    <mergeCell ref="J103:K103"/>
    <mergeCell ref="T103:W103"/>
    <mergeCell ref="J110:K110"/>
    <mergeCell ref="T110:W110"/>
    <mergeCell ref="J111:K111"/>
    <mergeCell ref="T111:W111"/>
    <mergeCell ref="J112:K112"/>
    <mergeCell ref="T112:W112"/>
    <mergeCell ref="J107:K107"/>
    <mergeCell ref="T107:W107"/>
    <mergeCell ref="J108:K108"/>
    <mergeCell ref="T108:W108"/>
    <mergeCell ref="J109:K109"/>
    <mergeCell ref="T109:W109"/>
    <mergeCell ref="J116:K116"/>
    <mergeCell ref="T116:W116"/>
    <mergeCell ref="J117:K117"/>
    <mergeCell ref="T117:W117"/>
    <mergeCell ref="J118:K118"/>
    <mergeCell ref="T118:W118"/>
    <mergeCell ref="J113:K113"/>
    <mergeCell ref="T113:W113"/>
    <mergeCell ref="J114:K114"/>
    <mergeCell ref="T114:W114"/>
    <mergeCell ref="J115:K115"/>
    <mergeCell ref="T115:W115"/>
    <mergeCell ref="J122:K122"/>
    <mergeCell ref="T122:W122"/>
    <mergeCell ref="J123:K123"/>
    <mergeCell ref="T123:W123"/>
    <mergeCell ref="J124:K124"/>
    <mergeCell ref="T124:W124"/>
    <mergeCell ref="J119:K119"/>
    <mergeCell ref="T119:W119"/>
    <mergeCell ref="J120:K120"/>
    <mergeCell ref="T120:W120"/>
    <mergeCell ref="J121:K121"/>
    <mergeCell ref="T121:W121"/>
    <mergeCell ref="J128:K128"/>
    <mergeCell ref="T128:W128"/>
    <mergeCell ref="J129:K129"/>
    <mergeCell ref="T129:W129"/>
    <mergeCell ref="J130:K130"/>
    <mergeCell ref="T130:W130"/>
    <mergeCell ref="J125:K125"/>
    <mergeCell ref="T125:W125"/>
    <mergeCell ref="J126:K126"/>
    <mergeCell ref="T126:W126"/>
    <mergeCell ref="J127:K127"/>
    <mergeCell ref="T127:W127"/>
    <mergeCell ref="J134:K134"/>
    <mergeCell ref="T134:W134"/>
    <mergeCell ref="J135:K135"/>
    <mergeCell ref="T135:W135"/>
    <mergeCell ref="J136:K136"/>
    <mergeCell ref="T136:W136"/>
    <mergeCell ref="J131:K131"/>
    <mergeCell ref="T131:W131"/>
    <mergeCell ref="J132:K132"/>
    <mergeCell ref="T132:W132"/>
    <mergeCell ref="J133:K133"/>
    <mergeCell ref="T133:W133"/>
    <mergeCell ref="J140:K140"/>
    <mergeCell ref="T140:W140"/>
    <mergeCell ref="J141:K141"/>
    <mergeCell ref="T141:W141"/>
    <mergeCell ref="J142:K142"/>
    <mergeCell ref="T142:W142"/>
    <mergeCell ref="J137:K137"/>
    <mergeCell ref="T137:W137"/>
    <mergeCell ref="J138:K138"/>
    <mergeCell ref="T138:W138"/>
    <mergeCell ref="J139:K139"/>
    <mergeCell ref="T139:W139"/>
    <mergeCell ref="J146:K146"/>
    <mergeCell ref="T146:W146"/>
    <mergeCell ref="J147:K147"/>
    <mergeCell ref="T147:W147"/>
    <mergeCell ref="J148:K148"/>
    <mergeCell ref="T148:W148"/>
    <mergeCell ref="J143:K143"/>
    <mergeCell ref="T143:W143"/>
    <mergeCell ref="J144:K144"/>
    <mergeCell ref="T144:W144"/>
    <mergeCell ref="J145:K145"/>
    <mergeCell ref="T145:W145"/>
    <mergeCell ref="J152:K152"/>
    <mergeCell ref="T152:W152"/>
    <mergeCell ref="J153:K153"/>
    <mergeCell ref="T153:W153"/>
    <mergeCell ref="J154:K154"/>
    <mergeCell ref="T154:W154"/>
    <mergeCell ref="J149:K149"/>
    <mergeCell ref="T149:W149"/>
    <mergeCell ref="J150:K150"/>
    <mergeCell ref="T150:W150"/>
    <mergeCell ref="J151:K151"/>
    <mergeCell ref="T151:W151"/>
    <mergeCell ref="J158:K158"/>
    <mergeCell ref="T158:W158"/>
    <mergeCell ref="J159:K159"/>
    <mergeCell ref="T159:W159"/>
    <mergeCell ref="J160:K160"/>
    <mergeCell ref="T160:W160"/>
    <mergeCell ref="J155:K155"/>
    <mergeCell ref="T155:W155"/>
    <mergeCell ref="J156:K156"/>
    <mergeCell ref="T156:W156"/>
    <mergeCell ref="J157:K157"/>
    <mergeCell ref="T157:W157"/>
    <mergeCell ref="J164:K164"/>
    <mergeCell ref="T164:W164"/>
    <mergeCell ref="J165:K165"/>
    <mergeCell ref="T165:W165"/>
    <mergeCell ref="J166:K166"/>
    <mergeCell ref="T166:W166"/>
    <mergeCell ref="J161:K161"/>
    <mergeCell ref="T161:W161"/>
    <mergeCell ref="J162:K162"/>
    <mergeCell ref="T162:W162"/>
    <mergeCell ref="J163:K163"/>
    <mergeCell ref="T163:W163"/>
    <mergeCell ref="J171:K171"/>
    <mergeCell ref="T171:W171"/>
    <mergeCell ref="A173:X173"/>
    <mergeCell ref="A174:B174"/>
    <mergeCell ref="C174:D174"/>
    <mergeCell ref="J174:X174"/>
    <mergeCell ref="E174:G174"/>
    <mergeCell ref="J167:K167"/>
    <mergeCell ref="T167:W167"/>
    <mergeCell ref="J168:K168"/>
    <mergeCell ref="T168:W168"/>
    <mergeCell ref="J169:K169"/>
    <mergeCell ref="T169:W169"/>
    <mergeCell ref="E167:F167"/>
    <mergeCell ref="E168:F168"/>
    <mergeCell ref="E169:F169"/>
    <mergeCell ref="E170:F170"/>
    <mergeCell ref="E171:F171"/>
    <mergeCell ref="J179:L179"/>
    <mergeCell ref="M179:T179"/>
    <mergeCell ref="U179:X179"/>
    <mergeCell ref="A177:B177"/>
    <mergeCell ref="C177:D177"/>
    <mergeCell ref="J177:L177"/>
    <mergeCell ref="M177:T177"/>
    <mergeCell ref="U177:X177"/>
    <mergeCell ref="J178:L178"/>
    <mergeCell ref="M178:T178"/>
    <mergeCell ref="U178:X178"/>
    <mergeCell ref="E177:G177"/>
    <mergeCell ref="E179:G179"/>
    <mergeCell ref="E178:G178"/>
    <mergeCell ref="A19:X19"/>
    <mergeCell ref="I12:K12"/>
    <mergeCell ref="L12:X12"/>
    <mergeCell ref="I13:K13"/>
    <mergeCell ref="L14:W14"/>
    <mergeCell ref="A17:G17"/>
    <mergeCell ref="A179:B179"/>
    <mergeCell ref="C179:D179"/>
    <mergeCell ref="A175:B175"/>
    <mergeCell ref="C175:D175"/>
    <mergeCell ref="J175:L175"/>
    <mergeCell ref="M175:T175"/>
    <mergeCell ref="U175:X175"/>
    <mergeCell ref="A176:B176"/>
    <mergeCell ref="C176:D176"/>
    <mergeCell ref="J176:L176"/>
    <mergeCell ref="M176:T176"/>
    <mergeCell ref="U176:X176"/>
    <mergeCell ref="E175:G175"/>
    <mergeCell ref="E176:G176"/>
    <mergeCell ref="J170:K170"/>
    <mergeCell ref="T170:W170"/>
    <mergeCell ref="A178:B178"/>
    <mergeCell ref="C178:D178"/>
  </mergeCells>
  <phoneticPr fontId="4"/>
  <conditionalFormatting sqref="C22:C171">
    <cfRule type="expression" dxfId="8" priority="9">
      <formula>COUNTIF(INDIRECT($B22),$C22)=0</formula>
    </cfRule>
  </conditionalFormatting>
  <conditionalFormatting sqref="C176:D176">
    <cfRule type="cellIs" dxfId="7" priority="3" operator="equal">
      <formula>"最低事業費を満たしていません"</formula>
    </cfRule>
  </conditionalFormatting>
  <conditionalFormatting sqref="J20:L21">
    <cfRule type="cellIs" dxfId="6" priority="7" operator="equal">
      <formula>"単価(税込)"</formula>
    </cfRule>
  </conditionalFormatting>
  <conditionalFormatting sqref="L10:R10">
    <cfRule type="expression" dxfId="5" priority="72">
      <formula>SUM(L7:R9)&gt;C176</formula>
    </cfRule>
  </conditionalFormatting>
  <conditionalFormatting sqref="L6:S6">
    <cfRule type="cellIs" dxfId="4" priority="8" operator="equal">
      <formula>"補助を受けようとする額(税込)"</formula>
    </cfRule>
  </conditionalFormatting>
  <conditionalFormatting sqref="L15:W15">
    <cfRule type="cellIs" dxfId="3" priority="2" operator="equal">
      <formula>"最低事業費を満たしていません　　　　　　　　　　　　　　　"</formula>
    </cfRule>
  </conditionalFormatting>
  <conditionalFormatting sqref="T7:X7">
    <cfRule type="cellIs" dxfId="2" priority="1" operator="lessThan">
      <formula>0.5</formula>
    </cfRule>
  </conditionalFormatting>
  <conditionalFormatting sqref="T20:X21">
    <cfRule type="cellIs" dxfId="1" priority="6" operator="equal">
      <formula>"小計(税込)"</formula>
    </cfRule>
  </conditionalFormatting>
  <dataValidations count="12">
    <dataValidation type="list" allowBlank="1" showInputMessage="1" showErrorMessage="1" sqref="H22:H171" xr:uid="{28669FC6-48AD-4555-927D-2214DD5BC620}">
      <formula1>"5月,6月,7月,8月,9月,10月,11月,12月,1月,2月"</formula1>
    </dataValidation>
    <dataValidation type="list" allowBlank="1" showInputMessage="1" showErrorMessage="1" sqref="C22:C171" xr:uid="{66077B7E-917F-496C-BD14-E9421B6ABF72}">
      <formula1>INDIRECT($B22)</formula1>
    </dataValidation>
    <dataValidation type="list" allowBlank="1" showInputMessage="1" showErrorMessage="1" sqref="B22:B171" xr:uid="{63C94C91-4F92-4B52-B18A-96A552C049F6}">
      <formula1>取組分類</formula1>
    </dataValidation>
    <dataValidation imeMode="hiragana" allowBlank="1" showInputMessage="1" showErrorMessage="1" sqref="O22:O171 R22:R171 G22:G171 D22:D171" xr:uid="{E222F273-B5E1-492E-851C-1AC7950FFA41}"/>
    <dataValidation type="list" allowBlank="1" showInputMessage="1" showErrorMessage="1" sqref="I172" xr:uid="{6C2BED86-3C57-4102-8543-0D7FC549ED02}">
      <formula1>"対象経費,対象外経費"</formula1>
    </dataValidation>
    <dataValidation type="list" allowBlank="1" showInputMessage="1" showErrorMessage="1" sqref="H172" xr:uid="{0A3B3EF5-8888-49F6-8012-91A6EC525AF5}">
      <formula1>"3月,4月,5月,6月,7月,8月,9月,10月,11月,12月,1月,2月"</formula1>
    </dataValidation>
    <dataValidation type="whole" imeMode="halfAlpha" operator="greaterThanOrEqual" allowBlank="1" showInputMessage="1" showErrorMessage="1" sqref="J22:J23 N22:N172 Q22:Q172" xr:uid="{687667C5-B4CE-4E9E-8F27-F9AE9302B15A}">
      <formula1>1</formula1>
    </dataValidation>
    <dataValidation type="list" allowBlank="1" showInputMessage="1" showErrorMessage="1" sqref="B172:C172" xr:uid="{03824027-EDDA-4E1C-A770-7B842973E6DD}">
      <formula1>"①企画開発費,②イベント実施費,③専門家謝金,④備品,⑤設備投資費,⑥プロモーション費,⑦コロナ感染対策費,⑧効果測定調査費"</formula1>
    </dataValidation>
    <dataValidation type="list" allowBlank="1" showInputMessage="1" showErrorMessage="1" promptTitle="事業者区分" prompt="課税事業者・非課税事業者等のうち、実施主体が該当する方を選択してください。" sqref="V3:X4" xr:uid="{C752D2DC-0995-4FAD-947D-4F1475AFA18E}">
      <formula1>"課税事業者,非課税事業者等"</formula1>
    </dataValidation>
    <dataValidation type="list" allowBlank="1" showInputMessage="1" showErrorMessage="1" sqref="I22:I171" xr:uid="{C4FC7F4C-2ECA-4ECA-B998-783A55FFC9C2}">
      <formula1>"対象,対象外"</formula1>
    </dataValidation>
    <dataValidation type="list" imeMode="hiragana" allowBlank="1" showInputMessage="1" showErrorMessage="1" promptTitle="地域区分" prompt="経費の支払先が所在する地域区分をドロップダウンリストから選択してください" sqref="E22:F171" xr:uid="{A1C953AC-BB6E-467C-A8AC-31106539AD34}">
      <formula1>地域区分</formula1>
    </dataValidation>
    <dataValidation allowBlank="1" showInputMessage="1" showErrorMessage="1" promptTitle="その他" prompt="支出計画書上に記載の無い費用がある場合は金額をご記載ください" sqref="C178:D178" xr:uid="{00D0D209-20A8-428E-9DC1-805FF503881B}"/>
  </dataValidations>
  <pageMargins left="0.70866141732283472" right="0.70866141732283472" top="0.74803149606299213" bottom="0.74803149606299213" header="0.31496062992125984" footer="0.31496062992125984"/>
  <pageSetup paperSize="8" scale="40" fitToHeight="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C50F-4565-4155-9B79-E1A20E8B1C59}">
  <sheetPr>
    <pageSetUpPr fitToPage="1"/>
  </sheetPr>
  <dimension ref="A1:AP48"/>
  <sheetViews>
    <sheetView view="pageBreakPreview" zoomScale="70" zoomScaleNormal="60" zoomScaleSheetLayoutView="70" workbookViewId="0"/>
  </sheetViews>
  <sheetFormatPr defaultColWidth="8.19921875" defaultRowHeight="12.6"/>
  <cols>
    <col min="1" max="1" width="7.69921875" style="19" customWidth="1"/>
    <col min="2" max="2" width="5.19921875" style="19" customWidth="1"/>
    <col min="3" max="12" width="6.5" style="19" customWidth="1"/>
    <col min="13" max="39" width="6.19921875" style="19" customWidth="1"/>
    <col min="40" max="40" width="2.19921875" style="19" customWidth="1"/>
    <col min="41" max="16384" width="8.19921875" style="19"/>
  </cols>
  <sheetData>
    <row r="1" spans="1:40" ht="27" customHeight="1">
      <c r="A1" s="15"/>
      <c r="B1" s="15"/>
      <c r="C1" s="16"/>
      <c r="D1" s="16"/>
      <c r="E1" s="16"/>
      <c r="F1" s="16"/>
      <c r="G1" s="16"/>
      <c r="H1" s="16"/>
      <c r="I1" s="16"/>
      <c r="J1" s="16"/>
      <c r="K1" s="16"/>
      <c r="L1" s="16"/>
      <c r="M1" s="17"/>
      <c r="N1" s="18"/>
      <c r="AM1" s="18" t="s">
        <v>99</v>
      </c>
    </row>
    <row r="3" spans="1:40" ht="16.2">
      <c r="A3" s="778" t="s">
        <v>271</v>
      </c>
      <c r="B3" s="778"/>
      <c r="C3" s="778"/>
      <c r="D3" s="778"/>
      <c r="E3" s="778"/>
      <c r="F3" s="778"/>
      <c r="G3" s="778"/>
      <c r="H3" s="778"/>
      <c r="I3" s="778"/>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K3" s="778"/>
      <c r="AL3" s="778"/>
      <c r="AM3" s="778"/>
    </row>
    <row r="4" spans="1:40" ht="13.8">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spans="1:40" ht="16.2" customHeight="1">
      <c r="A5" s="779" t="s">
        <v>159</v>
      </c>
      <c r="B5" s="779"/>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779"/>
      <c r="AN5" s="779"/>
    </row>
    <row r="6" spans="1:40" ht="16.5" customHeight="1">
      <c r="A6" s="177"/>
      <c r="B6" s="177"/>
      <c r="C6" s="177"/>
      <c r="D6" s="177"/>
      <c r="E6" s="177"/>
      <c r="F6" s="177"/>
      <c r="G6" s="177"/>
      <c r="H6" s="177"/>
      <c r="I6" s="177"/>
      <c r="J6" s="177"/>
      <c r="K6" s="177"/>
      <c r="L6" s="177"/>
      <c r="M6" s="177"/>
      <c r="AH6" s="21"/>
      <c r="AI6" s="21"/>
      <c r="AJ6" s="21"/>
      <c r="AK6" s="21"/>
      <c r="AL6" s="21"/>
      <c r="AM6" s="21"/>
      <c r="AN6" s="21"/>
    </row>
    <row r="7" spans="1:40" ht="30" customHeight="1">
      <c r="A7" s="780" t="s">
        <v>160</v>
      </c>
      <c r="B7" s="780"/>
      <c r="C7" s="780"/>
      <c r="D7" s="781" t="str">
        <f>IF('【様式1-1】事業計画書'!E14="","",'【様式1-1】事業計画書'!E14)</f>
        <v/>
      </c>
      <c r="E7" s="782"/>
      <c r="F7" s="782"/>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2"/>
      <c r="AL7" s="782"/>
      <c r="AM7" s="783"/>
    </row>
    <row r="8" spans="1:40" ht="30" customHeight="1">
      <c r="A8" s="780" t="s">
        <v>161</v>
      </c>
      <c r="B8" s="780"/>
      <c r="C8" s="780"/>
      <c r="D8" s="781" t="str">
        <f>IF('【様式1-1】事業計画書'!E11="","",'【様式1-1】事業計画書'!E11)</f>
        <v/>
      </c>
      <c r="E8" s="782"/>
      <c r="F8" s="782"/>
      <c r="G8" s="782"/>
      <c r="H8" s="782"/>
      <c r="I8" s="782"/>
      <c r="J8" s="782"/>
      <c r="K8" s="782"/>
      <c r="L8" s="782"/>
      <c r="M8" s="782"/>
      <c r="N8" s="782"/>
      <c r="O8" s="782"/>
      <c r="P8" s="782"/>
      <c r="Q8" s="782"/>
      <c r="R8" s="782"/>
      <c r="S8" s="782"/>
      <c r="T8" s="782"/>
      <c r="U8" s="782"/>
      <c r="V8" s="782"/>
      <c r="W8" s="782"/>
      <c r="X8" s="782"/>
      <c r="Y8" s="782"/>
      <c r="Z8" s="782"/>
      <c r="AA8" s="782"/>
      <c r="AB8" s="782"/>
      <c r="AC8" s="782"/>
      <c r="AD8" s="782"/>
      <c r="AE8" s="782"/>
      <c r="AF8" s="782"/>
      <c r="AG8" s="782"/>
      <c r="AH8" s="782"/>
      <c r="AI8" s="782"/>
      <c r="AJ8" s="782"/>
      <c r="AK8" s="782"/>
      <c r="AL8" s="782"/>
      <c r="AM8" s="783"/>
    </row>
    <row r="9" spans="1:40" ht="13.2" thickBot="1">
      <c r="A9" s="22"/>
      <c r="B9" s="22"/>
      <c r="C9" s="22"/>
      <c r="D9" s="22"/>
      <c r="E9" s="22"/>
      <c r="F9" s="22"/>
      <c r="G9" s="22"/>
      <c r="H9" s="22"/>
      <c r="I9" s="22"/>
      <c r="J9" s="22"/>
      <c r="K9" s="22"/>
      <c r="L9" s="22"/>
      <c r="AH9" s="23"/>
      <c r="AI9" s="23"/>
      <c r="AJ9" s="23"/>
      <c r="AK9" s="23"/>
      <c r="AL9" s="23"/>
      <c r="AM9" s="23"/>
      <c r="AN9" s="23"/>
    </row>
    <row r="10" spans="1:40" s="24" customFormat="1" ht="13.5" customHeight="1">
      <c r="A10" s="788" t="s">
        <v>100</v>
      </c>
      <c r="B10" s="789"/>
      <c r="C10" s="790"/>
      <c r="D10" s="797" t="s">
        <v>272</v>
      </c>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9"/>
      <c r="AE10" s="800" t="s">
        <v>273</v>
      </c>
      <c r="AF10" s="800"/>
      <c r="AG10" s="800"/>
      <c r="AH10" s="800"/>
      <c r="AI10" s="800"/>
      <c r="AJ10" s="800"/>
      <c r="AK10" s="800"/>
      <c r="AL10" s="800"/>
      <c r="AM10" s="801"/>
    </row>
    <row r="11" spans="1:40" s="24" customFormat="1" ht="12">
      <c r="A11" s="791"/>
      <c r="B11" s="792"/>
      <c r="C11" s="793"/>
      <c r="D11" s="802" t="s">
        <v>274</v>
      </c>
      <c r="E11" s="802"/>
      <c r="F11" s="802"/>
      <c r="G11" s="802" t="s">
        <v>275</v>
      </c>
      <c r="H11" s="802"/>
      <c r="I11" s="802"/>
      <c r="J11" s="802" t="s">
        <v>101</v>
      </c>
      <c r="K11" s="802"/>
      <c r="L11" s="802"/>
      <c r="M11" s="802" t="s">
        <v>102</v>
      </c>
      <c r="N11" s="802"/>
      <c r="O11" s="802"/>
      <c r="P11" s="802" t="s">
        <v>103</v>
      </c>
      <c r="Q11" s="802"/>
      <c r="R11" s="802"/>
      <c r="S11" s="802" t="s">
        <v>104</v>
      </c>
      <c r="T11" s="802"/>
      <c r="U11" s="802"/>
      <c r="V11" s="802" t="s">
        <v>105</v>
      </c>
      <c r="W11" s="802"/>
      <c r="X11" s="802"/>
      <c r="Y11" s="802" t="s">
        <v>106</v>
      </c>
      <c r="Z11" s="802"/>
      <c r="AA11" s="802"/>
      <c r="AB11" s="802" t="s">
        <v>107</v>
      </c>
      <c r="AC11" s="802"/>
      <c r="AD11" s="802"/>
      <c r="AE11" s="802" t="s">
        <v>108</v>
      </c>
      <c r="AF11" s="802"/>
      <c r="AG11" s="802"/>
      <c r="AH11" s="802" t="s">
        <v>109</v>
      </c>
      <c r="AI11" s="802"/>
      <c r="AJ11" s="802"/>
      <c r="AK11" s="802" t="s">
        <v>110</v>
      </c>
      <c r="AL11" s="802"/>
      <c r="AM11" s="803"/>
    </row>
    <row r="12" spans="1:40" s="27" customFormat="1" ht="10.199999999999999" thickBot="1">
      <c r="A12" s="794"/>
      <c r="B12" s="795"/>
      <c r="C12" s="796"/>
      <c r="D12" s="25" t="s">
        <v>111</v>
      </c>
      <c r="E12" s="25" t="s">
        <v>112</v>
      </c>
      <c r="F12" s="25" t="s">
        <v>113</v>
      </c>
      <c r="G12" s="25" t="s">
        <v>111</v>
      </c>
      <c r="H12" s="25" t="s">
        <v>112</v>
      </c>
      <c r="I12" s="25" t="s">
        <v>113</v>
      </c>
      <c r="J12" s="25" t="s">
        <v>111</v>
      </c>
      <c r="K12" s="25" t="s">
        <v>112</v>
      </c>
      <c r="L12" s="25" t="s">
        <v>113</v>
      </c>
      <c r="M12" s="25" t="s">
        <v>111</v>
      </c>
      <c r="N12" s="25" t="s">
        <v>112</v>
      </c>
      <c r="O12" s="25" t="s">
        <v>113</v>
      </c>
      <c r="P12" s="25" t="s">
        <v>111</v>
      </c>
      <c r="Q12" s="25" t="s">
        <v>112</v>
      </c>
      <c r="R12" s="25" t="s">
        <v>113</v>
      </c>
      <c r="S12" s="25" t="s">
        <v>111</v>
      </c>
      <c r="T12" s="25" t="s">
        <v>112</v>
      </c>
      <c r="U12" s="25" t="s">
        <v>113</v>
      </c>
      <c r="V12" s="25" t="s">
        <v>111</v>
      </c>
      <c r="W12" s="25" t="s">
        <v>112</v>
      </c>
      <c r="X12" s="25" t="s">
        <v>113</v>
      </c>
      <c r="Y12" s="25" t="s">
        <v>111</v>
      </c>
      <c r="Z12" s="25" t="s">
        <v>112</v>
      </c>
      <c r="AA12" s="25" t="s">
        <v>113</v>
      </c>
      <c r="AB12" s="25" t="s">
        <v>111</v>
      </c>
      <c r="AC12" s="25" t="s">
        <v>112</v>
      </c>
      <c r="AD12" s="25" t="s">
        <v>113</v>
      </c>
      <c r="AE12" s="25" t="s">
        <v>111</v>
      </c>
      <c r="AF12" s="25" t="s">
        <v>112</v>
      </c>
      <c r="AG12" s="25" t="s">
        <v>113</v>
      </c>
      <c r="AH12" s="25" t="s">
        <v>111</v>
      </c>
      <c r="AI12" s="25" t="s">
        <v>112</v>
      </c>
      <c r="AJ12" s="25" t="s">
        <v>113</v>
      </c>
      <c r="AK12" s="25" t="s">
        <v>111</v>
      </c>
      <c r="AL12" s="25" t="s">
        <v>112</v>
      </c>
      <c r="AM12" s="26" t="s">
        <v>113</v>
      </c>
    </row>
    <row r="13" spans="1:40" ht="25.2" customHeight="1" thickBot="1">
      <c r="A13" s="784" t="s">
        <v>114</v>
      </c>
      <c r="B13" s="785"/>
      <c r="C13" s="786"/>
      <c r="D13" s="274"/>
      <c r="E13" s="275"/>
      <c r="F13" s="276"/>
      <c r="G13" s="28"/>
      <c r="H13" s="29"/>
      <c r="I13" s="30"/>
      <c r="J13" s="181"/>
      <c r="K13" s="29"/>
      <c r="L13" s="30"/>
      <c r="M13" s="28"/>
      <c r="N13" s="29"/>
      <c r="O13" s="30"/>
      <c r="P13" s="28"/>
      <c r="Q13" s="29"/>
      <c r="R13" s="30"/>
      <c r="S13" s="28"/>
      <c r="T13" s="29"/>
      <c r="U13" s="30"/>
      <c r="V13" s="28"/>
      <c r="W13" s="29"/>
      <c r="X13" s="30"/>
      <c r="Y13" s="28"/>
      <c r="Z13" s="29"/>
      <c r="AA13" s="30"/>
      <c r="AB13" s="28"/>
      <c r="AC13" s="29"/>
      <c r="AD13" s="30"/>
      <c r="AE13" s="28"/>
      <c r="AF13" s="29"/>
      <c r="AG13" s="30"/>
      <c r="AH13" s="28"/>
      <c r="AI13" s="29"/>
      <c r="AJ13" s="30"/>
      <c r="AK13" s="31"/>
      <c r="AL13" s="32"/>
      <c r="AM13" s="33"/>
    </row>
    <row r="14" spans="1:40" ht="30" customHeight="1" thickBot="1">
      <c r="A14" s="787"/>
      <c r="B14" s="785"/>
      <c r="C14" s="786"/>
      <c r="D14" s="277"/>
      <c r="E14" s="278"/>
      <c r="F14" s="279"/>
      <c r="G14" s="34"/>
      <c r="H14" s="35"/>
      <c r="I14" s="36"/>
      <c r="J14" s="182"/>
      <c r="K14" s="35"/>
      <c r="L14" s="36"/>
      <c r="M14" s="34"/>
      <c r="N14" s="35"/>
      <c r="O14" s="36"/>
      <c r="P14" s="34"/>
      <c r="Q14" s="35"/>
      <c r="R14" s="36"/>
      <c r="S14" s="34"/>
      <c r="T14" s="35"/>
      <c r="U14" s="36"/>
      <c r="V14" s="34"/>
      <c r="W14" s="35"/>
      <c r="X14" s="36"/>
      <c r="Y14" s="34"/>
      <c r="Z14" s="35"/>
      <c r="AA14" s="36"/>
      <c r="AB14" s="34"/>
      <c r="AC14" s="35"/>
      <c r="AD14" s="36"/>
      <c r="AE14" s="34"/>
      <c r="AF14" s="35"/>
      <c r="AG14" s="36"/>
      <c r="AH14" s="34"/>
      <c r="AI14" s="35"/>
      <c r="AJ14" s="36"/>
      <c r="AK14" s="37"/>
      <c r="AL14" s="38"/>
      <c r="AM14" s="39"/>
    </row>
    <row r="15" spans="1:40" ht="25.2" customHeight="1" thickBot="1">
      <c r="A15" s="784" t="s">
        <v>115</v>
      </c>
      <c r="B15" s="819"/>
      <c r="C15" s="820"/>
      <c r="D15" s="280"/>
      <c r="E15" s="281"/>
      <c r="F15" s="282"/>
      <c r="G15" s="40"/>
      <c r="H15" s="41"/>
      <c r="I15" s="42"/>
      <c r="J15" s="183"/>
      <c r="K15" s="41"/>
      <c r="L15" s="42"/>
      <c r="M15" s="40"/>
      <c r="N15" s="41"/>
      <c r="O15" s="42"/>
      <c r="P15" s="40"/>
      <c r="Q15" s="41"/>
      <c r="R15" s="42"/>
      <c r="S15" s="40"/>
      <c r="T15" s="41"/>
      <c r="U15" s="42"/>
      <c r="V15" s="40"/>
      <c r="W15" s="41"/>
      <c r="X15" s="42"/>
      <c r="Y15" s="40"/>
      <c r="Z15" s="41"/>
      <c r="AA15" s="42"/>
      <c r="AB15" s="40"/>
      <c r="AC15" s="41"/>
      <c r="AD15" s="42"/>
      <c r="AE15" s="40"/>
      <c r="AF15" s="41"/>
      <c r="AG15" s="42"/>
      <c r="AH15" s="40"/>
      <c r="AI15" s="41"/>
      <c r="AJ15" s="42"/>
      <c r="AK15" s="43"/>
      <c r="AL15" s="44"/>
      <c r="AM15" s="45"/>
    </row>
    <row r="16" spans="1:40" ht="30" customHeight="1" thickBot="1">
      <c r="A16" s="784"/>
      <c r="B16" s="819"/>
      <c r="C16" s="820"/>
      <c r="D16" s="277"/>
      <c r="E16" s="278"/>
      <c r="F16" s="279"/>
      <c r="G16" s="34"/>
      <c r="H16" s="35"/>
      <c r="I16" s="36"/>
      <c r="J16" s="182"/>
      <c r="K16" s="35"/>
      <c r="L16" s="36"/>
      <c r="M16" s="34"/>
      <c r="N16" s="35"/>
      <c r="O16" s="36"/>
      <c r="P16" s="34"/>
      <c r="Q16" s="35"/>
      <c r="R16" s="36"/>
      <c r="S16" s="34"/>
      <c r="T16" s="35"/>
      <c r="U16" s="36"/>
      <c r="V16" s="34"/>
      <c r="W16" s="35"/>
      <c r="X16" s="36"/>
      <c r="Y16" s="34"/>
      <c r="Z16" s="35"/>
      <c r="AA16" s="36"/>
      <c r="AB16" s="34"/>
      <c r="AC16" s="35"/>
      <c r="AD16" s="36"/>
      <c r="AE16" s="34"/>
      <c r="AF16" s="35"/>
      <c r="AG16" s="36"/>
      <c r="AH16" s="34"/>
      <c r="AI16" s="35"/>
      <c r="AJ16" s="36"/>
      <c r="AK16" s="46"/>
      <c r="AL16" s="47"/>
      <c r="AM16" s="48"/>
    </row>
    <row r="17" spans="1:39" ht="25.2" customHeight="1" thickBot="1">
      <c r="A17" s="784" t="s">
        <v>116</v>
      </c>
      <c r="B17" s="785"/>
      <c r="C17" s="786"/>
      <c r="D17" s="280"/>
      <c r="E17" s="281"/>
      <c r="F17" s="282"/>
      <c r="G17" s="40"/>
      <c r="H17" s="41"/>
      <c r="I17" s="42"/>
      <c r="J17" s="183"/>
      <c r="K17" s="41"/>
      <c r="L17" s="42"/>
      <c r="M17" s="40"/>
      <c r="N17" s="41"/>
      <c r="O17" s="42"/>
      <c r="P17" s="40"/>
      <c r="Q17" s="41"/>
      <c r="R17" s="42"/>
      <c r="S17" s="40"/>
      <c r="T17" s="41"/>
      <c r="U17" s="42"/>
      <c r="V17" s="40"/>
      <c r="W17" s="41"/>
      <c r="X17" s="42"/>
      <c r="Y17" s="40"/>
      <c r="Z17" s="41"/>
      <c r="AA17" s="42"/>
      <c r="AB17" s="40"/>
      <c r="AC17" s="41"/>
      <c r="AD17" s="42"/>
      <c r="AE17" s="40"/>
      <c r="AF17" s="41"/>
      <c r="AG17" s="42"/>
      <c r="AH17" s="40"/>
      <c r="AI17" s="41"/>
      <c r="AJ17" s="42"/>
      <c r="AK17" s="43"/>
      <c r="AL17" s="44"/>
      <c r="AM17" s="45"/>
    </row>
    <row r="18" spans="1:39" ht="30" customHeight="1" thickBot="1">
      <c r="A18" s="787"/>
      <c r="B18" s="785"/>
      <c r="C18" s="786"/>
      <c r="D18" s="277"/>
      <c r="E18" s="278"/>
      <c r="F18" s="279"/>
      <c r="G18" s="34"/>
      <c r="H18" s="35"/>
      <c r="I18" s="36"/>
      <c r="J18" s="182"/>
      <c r="K18" s="35"/>
      <c r="L18" s="36"/>
      <c r="M18" s="34"/>
      <c r="N18" s="35"/>
      <c r="O18" s="36"/>
      <c r="P18" s="34"/>
      <c r="Q18" s="35"/>
      <c r="R18" s="36"/>
      <c r="S18" s="34"/>
      <c r="T18" s="35"/>
      <c r="U18" s="36"/>
      <c r="V18" s="34"/>
      <c r="W18" s="35"/>
      <c r="X18" s="36"/>
      <c r="Y18" s="34"/>
      <c r="Z18" s="35"/>
      <c r="AA18" s="36"/>
      <c r="AB18" s="34"/>
      <c r="AC18" s="35"/>
      <c r="AD18" s="36"/>
      <c r="AE18" s="34"/>
      <c r="AF18" s="35"/>
      <c r="AG18" s="36"/>
      <c r="AH18" s="34"/>
      <c r="AI18" s="35"/>
      <c r="AJ18" s="36"/>
      <c r="AK18" s="46"/>
      <c r="AL18" s="47"/>
      <c r="AM18" s="48"/>
    </row>
    <row r="19" spans="1:39" ht="25.2" customHeight="1" thickBot="1">
      <c r="A19" s="821" t="s">
        <v>364</v>
      </c>
      <c r="B19" s="785"/>
      <c r="C19" s="786"/>
      <c r="D19" s="280"/>
      <c r="E19" s="281"/>
      <c r="F19" s="282"/>
      <c r="G19" s="40"/>
      <c r="H19" s="41"/>
      <c r="I19" s="42"/>
      <c r="J19" s="183"/>
      <c r="K19" s="41"/>
      <c r="L19" s="42"/>
      <c r="M19" s="40"/>
      <c r="N19" s="41"/>
      <c r="O19" s="42"/>
      <c r="P19" s="40"/>
      <c r="Q19" s="41"/>
      <c r="R19" s="42"/>
      <c r="S19" s="40"/>
      <c r="T19" s="41"/>
      <c r="U19" s="42"/>
      <c r="V19" s="40"/>
      <c r="W19" s="41"/>
      <c r="X19" s="42"/>
      <c r="Y19" s="40"/>
      <c r="Z19" s="41"/>
      <c r="AA19" s="42"/>
      <c r="AB19" s="40"/>
      <c r="AC19" s="41"/>
      <c r="AD19" s="42"/>
      <c r="AE19" s="40"/>
      <c r="AF19" s="41"/>
      <c r="AG19" s="42"/>
      <c r="AH19" s="40"/>
      <c r="AI19" s="41"/>
      <c r="AJ19" s="42"/>
      <c r="AK19" s="43"/>
      <c r="AL19" s="44"/>
      <c r="AM19" s="45"/>
    </row>
    <row r="20" spans="1:39" ht="30" customHeight="1" thickBot="1">
      <c r="A20" s="822"/>
      <c r="B20" s="785"/>
      <c r="C20" s="786"/>
      <c r="D20" s="277"/>
      <c r="E20" s="278"/>
      <c r="F20" s="279"/>
      <c r="G20" s="34"/>
      <c r="H20" s="35"/>
      <c r="I20" s="36"/>
      <c r="J20" s="182"/>
      <c r="K20" s="35"/>
      <c r="L20" s="36"/>
      <c r="M20" s="34"/>
      <c r="N20" s="35"/>
      <c r="O20" s="36"/>
      <c r="P20" s="34"/>
      <c r="Q20" s="35"/>
      <c r="R20" s="36"/>
      <c r="S20" s="34"/>
      <c r="T20" s="35"/>
      <c r="U20" s="36"/>
      <c r="V20" s="34"/>
      <c r="W20" s="35"/>
      <c r="X20" s="36"/>
      <c r="Y20" s="34"/>
      <c r="Z20" s="35"/>
      <c r="AA20" s="36"/>
      <c r="AB20" s="34"/>
      <c r="AC20" s="35"/>
      <c r="AD20" s="36"/>
      <c r="AE20" s="34"/>
      <c r="AF20" s="35"/>
      <c r="AG20" s="36"/>
      <c r="AH20" s="34"/>
      <c r="AI20" s="35"/>
      <c r="AJ20" s="36"/>
      <c r="AK20" s="46"/>
      <c r="AL20" s="47"/>
      <c r="AM20" s="48"/>
    </row>
    <row r="21" spans="1:39" ht="25.2" customHeight="1" thickBot="1">
      <c r="A21" s="821" t="s">
        <v>334</v>
      </c>
      <c r="B21" s="785"/>
      <c r="C21" s="786"/>
      <c r="D21" s="280"/>
      <c r="E21" s="281"/>
      <c r="F21" s="282"/>
      <c r="G21" s="40"/>
      <c r="H21" s="41"/>
      <c r="I21" s="42"/>
      <c r="J21" s="65"/>
      <c r="K21" s="41"/>
      <c r="L21" s="42"/>
      <c r="M21" s="40"/>
      <c r="N21" s="41"/>
      <c r="O21" s="42"/>
      <c r="P21" s="40"/>
      <c r="Q21" s="41"/>
      <c r="R21" s="42"/>
      <c r="S21" s="40"/>
      <c r="T21" s="41"/>
      <c r="U21" s="42"/>
      <c r="V21" s="40"/>
      <c r="W21" s="41"/>
      <c r="X21" s="42"/>
      <c r="Y21" s="40"/>
      <c r="Z21" s="41"/>
      <c r="AA21" s="42"/>
      <c r="AB21" s="40"/>
      <c r="AC21" s="41"/>
      <c r="AD21" s="42"/>
      <c r="AE21" s="40"/>
      <c r="AF21" s="41"/>
      <c r="AG21" s="42"/>
      <c r="AH21" s="40"/>
      <c r="AI21" s="41"/>
      <c r="AJ21" s="42"/>
      <c r="AK21" s="43"/>
      <c r="AL21" s="44"/>
      <c r="AM21" s="45"/>
    </row>
    <row r="22" spans="1:39" ht="30" customHeight="1" thickBot="1">
      <c r="A22" s="822"/>
      <c r="B22" s="785"/>
      <c r="C22" s="786"/>
      <c r="D22" s="277"/>
      <c r="E22" s="278"/>
      <c r="F22" s="279"/>
      <c r="G22" s="34"/>
      <c r="H22" s="35"/>
      <c r="I22" s="36"/>
      <c r="J22" s="64"/>
      <c r="K22" s="35"/>
      <c r="L22" s="36"/>
      <c r="M22" s="34"/>
      <c r="N22" s="35"/>
      <c r="O22" s="36"/>
      <c r="P22" s="34"/>
      <c r="Q22" s="35"/>
      <c r="R22" s="36"/>
      <c r="S22" s="34"/>
      <c r="T22" s="35"/>
      <c r="U22" s="36"/>
      <c r="V22" s="34"/>
      <c r="W22" s="35"/>
      <c r="X22" s="36"/>
      <c r="Y22" s="34"/>
      <c r="Z22" s="35"/>
      <c r="AA22" s="36"/>
      <c r="AB22" s="34"/>
      <c r="AC22" s="35"/>
      <c r="AD22" s="36"/>
      <c r="AE22" s="34"/>
      <c r="AF22" s="35"/>
      <c r="AG22" s="36"/>
      <c r="AH22" s="34"/>
      <c r="AI22" s="35"/>
      <c r="AJ22" s="36"/>
      <c r="AK22" s="46"/>
      <c r="AL22" s="47"/>
      <c r="AM22" s="48"/>
    </row>
    <row r="23" spans="1:39" ht="25.2" customHeight="1">
      <c r="A23" s="810"/>
      <c r="B23" s="811"/>
      <c r="C23" s="812"/>
      <c r="D23" s="280"/>
      <c r="E23" s="281"/>
      <c r="F23" s="282"/>
      <c r="G23" s="40"/>
      <c r="H23" s="41"/>
      <c r="I23" s="42"/>
      <c r="J23" s="65"/>
      <c r="K23" s="41"/>
      <c r="L23" s="42"/>
      <c r="M23" s="40"/>
      <c r="N23" s="41"/>
      <c r="O23" s="42"/>
      <c r="P23" s="40"/>
      <c r="Q23" s="41"/>
      <c r="R23" s="42"/>
      <c r="S23" s="40"/>
      <c r="T23" s="41"/>
      <c r="U23" s="42"/>
      <c r="V23" s="40"/>
      <c r="W23" s="41"/>
      <c r="X23" s="42"/>
      <c r="Y23" s="40"/>
      <c r="Z23" s="41"/>
      <c r="AA23" s="42"/>
      <c r="AB23" s="40"/>
      <c r="AC23" s="41"/>
      <c r="AD23" s="42"/>
      <c r="AE23" s="40"/>
      <c r="AF23" s="41"/>
      <c r="AG23" s="42"/>
      <c r="AH23" s="40"/>
      <c r="AI23" s="41"/>
      <c r="AJ23" s="42"/>
      <c r="AK23" s="43"/>
      <c r="AL23" s="44"/>
      <c r="AM23" s="45"/>
    </row>
    <row r="24" spans="1:39" ht="30" customHeight="1">
      <c r="A24" s="813"/>
      <c r="B24" s="814"/>
      <c r="C24" s="815"/>
      <c r="D24" s="277"/>
      <c r="E24" s="278"/>
      <c r="F24" s="279"/>
      <c r="G24" s="34"/>
      <c r="H24" s="35"/>
      <c r="I24" s="36"/>
      <c r="J24" s="64"/>
      <c r="K24" s="35"/>
      <c r="L24" s="36"/>
      <c r="M24" s="34"/>
      <c r="N24" s="35"/>
      <c r="O24" s="36"/>
      <c r="P24" s="34"/>
      <c r="Q24" s="35"/>
      <c r="R24" s="36"/>
      <c r="S24" s="34"/>
      <c r="T24" s="35"/>
      <c r="U24" s="36"/>
      <c r="V24" s="34"/>
      <c r="W24" s="35"/>
      <c r="X24" s="36"/>
      <c r="Y24" s="34"/>
      <c r="Z24" s="35"/>
      <c r="AA24" s="36"/>
      <c r="AB24" s="34"/>
      <c r="AC24" s="35"/>
      <c r="AD24" s="36"/>
      <c r="AE24" s="34"/>
      <c r="AF24" s="35"/>
      <c r="AG24" s="36"/>
      <c r="AH24" s="34"/>
      <c r="AI24" s="35"/>
      <c r="AJ24" s="36"/>
      <c r="AK24" s="46"/>
      <c r="AL24" s="47"/>
      <c r="AM24" s="48"/>
    </row>
    <row r="25" spans="1:39" ht="25.2" customHeight="1">
      <c r="A25" s="810"/>
      <c r="B25" s="811"/>
      <c r="C25" s="812"/>
      <c r="D25" s="280"/>
      <c r="E25" s="281"/>
      <c r="F25" s="282"/>
      <c r="G25" s="40"/>
      <c r="H25" s="41"/>
      <c r="I25" s="42"/>
      <c r="J25" s="65"/>
      <c r="K25" s="41"/>
      <c r="L25" s="42"/>
      <c r="M25" s="40"/>
      <c r="N25" s="41"/>
      <c r="O25" s="42"/>
      <c r="P25" s="40"/>
      <c r="Q25" s="41"/>
      <c r="R25" s="42"/>
      <c r="S25" s="40"/>
      <c r="T25" s="41"/>
      <c r="U25" s="42"/>
      <c r="V25" s="40"/>
      <c r="W25" s="41"/>
      <c r="X25" s="42"/>
      <c r="Y25" s="40"/>
      <c r="Z25" s="41"/>
      <c r="AA25" s="42"/>
      <c r="AB25" s="40"/>
      <c r="AC25" s="41"/>
      <c r="AD25" s="42"/>
      <c r="AE25" s="40"/>
      <c r="AF25" s="41"/>
      <c r="AG25" s="42"/>
      <c r="AH25" s="40"/>
      <c r="AI25" s="41"/>
      <c r="AJ25" s="42"/>
      <c r="AK25" s="43"/>
      <c r="AL25" s="44"/>
      <c r="AM25" s="45"/>
    </row>
    <row r="26" spans="1:39" ht="30" customHeight="1">
      <c r="A26" s="813"/>
      <c r="B26" s="814"/>
      <c r="C26" s="815"/>
      <c r="D26" s="277"/>
      <c r="E26" s="278"/>
      <c r="F26" s="279"/>
      <c r="G26" s="34"/>
      <c r="H26" s="35"/>
      <c r="I26" s="36"/>
      <c r="J26" s="64"/>
      <c r="K26" s="35"/>
      <c r="L26" s="36"/>
      <c r="M26" s="34"/>
      <c r="N26" s="35"/>
      <c r="O26" s="36"/>
      <c r="P26" s="34"/>
      <c r="Q26" s="35"/>
      <c r="R26" s="36"/>
      <c r="S26" s="34"/>
      <c r="T26" s="35"/>
      <c r="U26" s="36"/>
      <c r="V26" s="34"/>
      <c r="W26" s="35"/>
      <c r="X26" s="36"/>
      <c r="Y26" s="34"/>
      <c r="Z26" s="35"/>
      <c r="AA26" s="36"/>
      <c r="AB26" s="34"/>
      <c r="AC26" s="35"/>
      <c r="AD26" s="36"/>
      <c r="AE26" s="34"/>
      <c r="AF26" s="35"/>
      <c r="AG26" s="36"/>
      <c r="AH26" s="34"/>
      <c r="AI26" s="35"/>
      <c r="AJ26" s="36"/>
      <c r="AK26" s="46"/>
      <c r="AL26" s="47"/>
      <c r="AM26" s="48"/>
    </row>
    <row r="27" spans="1:39" ht="25.2" customHeight="1">
      <c r="A27" s="804"/>
      <c r="B27" s="805"/>
      <c r="C27" s="806"/>
      <c r="D27" s="280"/>
      <c r="E27" s="281"/>
      <c r="F27" s="282"/>
      <c r="G27" s="40"/>
      <c r="H27" s="41"/>
      <c r="I27" s="42"/>
      <c r="J27" s="65"/>
      <c r="K27" s="41"/>
      <c r="L27" s="42"/>
      <c r="M27" s="40"/>
      <c r="N27" s="41"/>
      <c r="O27" s="42"/>
      <c r="P27" s="40"/>
      <c r="Q27" s="41"/>
      <c r="R27" s="42"/>
      <c r="S27" s="40"/>
      <c r="T27" s="41"/>
      <c r="U27" s="42"/>
      <c r="V27" s="40"/>
      <c r="W27" s="41"/>
      <c r="X27" s="42"/>
      <c r="Y27" s="40"/>
      <c r="Z27" s="41"/>
      <c r="AA27" s="42"/>
      <c r="AB27" s="40"/>
      <c r="AC27" s="41"/>
      <c r="AD27" s="42"/>
      <c r="AE27" s="40"/>
      <c r="AF27" s="41"/>
      <c r="AG27" s="42"/>
      <c r="AH27" s="40"/>
      <c r="AI27" s="41"/>
      <c r="AJ27" s="42"/>
      <c r="AK27" s="43"/>
      <c r="AL27" s="44"/>
      <c r="AM27" s="45"/>
    </row>
    <row r="28" spans="1:39" ht="30" customHeight="1">
      <c r="A28" s="807"/>
      <c r="B28" s="808"/>
      <c r="C28" s="809"/>
      <c r="D28" s="277"/>
      <c r="E28" s="278"/>
      <c r="F28" s="279"/>
      <c r="G28" s="34"/>
      <c r="H28" s="35"/>
      <c r="I28" s="36"/>
      <c r="J28" s="64"/>
      <c r="K28" s="35"/>
      <c r="L28" s="36"/>
      <c r="M28" s="34"/>
      <c r="N28" s="35"/>
      <c r="O28" s="36"/>
      <c r="P28" s="34"/>
      <c r="Q28" s="35"/>
      <c r="R28" s="36"/>
      <c r="S28" s="34"/>
      <c r="T28" s="35"/>
      <c r="U28" s="36"/>
      <c r="V28" s="34"/>
      <c r="W28" s="35"/>
      <c r="X28" s="36"/>
      <c r="Y28" s="34"/>
      <c r="Z28" s="35"/>
      <c r="AA28" s="36"/>
      <c r="AB28" s="34"/>
      <c r="AC28" s="35"/>
      <c r="AD28" s="36"/>
      <c r="AE28" s="34"/>
      <c r="AF28" s="35"/>
      <c r="AG28" s="36"/>
      <c r="AH28" s="34"/>
      <c r="AI28" s="35"/>
      <c r="AJ28" s="36"/>
      <c r="AK28" s="46"/>
      <c r="AL28" s="47"/>
      <c r="AM28" s="48"/>
    </row>
    <row r="29" spans="1:39" ht="25.2" customHeight="1">
      <c r="A29" s="804"/>
      <c r="B29" s="805"/>
      <c r="C29" s="806"/>
      <c r="D29" s="280"/>
      <c r="E29" s="281"/>
      <c r="F29" s="282"/>
      <c r="G29" s="40"/>
      <c r="H29" s="41"/>
      <c r="I29" s="42"/>
      <c r="J29" s="65"/>
      <c r="K29" s="41"/>
      <c r="L29" s="42"/>
      <c r="M29" s="40"/>
      <c r="N29" s="41"/>
      <c r="O29" s="42"/>
      <c r="P29" s="40"/>
      <c r="Q29" s="41"/>
      <c r="R29" s="42"/>
      <c r="S29" s="40"/>
      <c r="T29" s="41"/>
      <c r="U29" s="42"/>
      <c r="V29" s="40"/>
      <c r="W29" s="41"/>
      <c r="X29" s="42"/>
      <c r="Y29" s="40"/>
      <c r="Z29" s="41"/>
      <c r="AA29" s="42"/>
      <c r="AB29" s="40"/>
      <c r="AC29" s="41"/>
      <c r="AD29" s="42"/>
      <c r="AE29" s="40"/>
      <c r="AF29" s="41"/>
      <c r="AG29" s="42"/>
      <c r="AH29" s="40"/>
      <c r="AI29" s="41"/>
      <c r="AJ29" s="42"/>
      <c r="AK29" s="43"/>
      <c r="AL29" s="44"/>
      <c r="AM29" s="45"/>
    </row>
    <row r="30" spans="1:39" ht="30" customHeight="1">
      <c r="A30" s="807"/>
      <c r="B30" s="808"/>
      <c r="C30" s="809"/>
      <c r="D30" s="277"/>
      <c r="E30" s="278"/>
      <c r="F30" s="279"/>
      <c r="G30" s="34"/>
      <c r="H30" s="35"/>
      <c r="I30" s="36"/>
      <c r="J30" s="64"/>
      <c r="K30" s="35"/>
      <c r="L30" s="36"/>
      <c r="M30" s="34"/>
      <c r="N30" s="35"/>
      <c r="O30" s="36"/>
      <c r="P30" s="34"/>
      <c r="Q30" s="35"/>
      <c r="R30" s="36"/>
      <c r="S30" s="34"/>
      <c r="T30" s="35"/>
      <c r="U30" s="36"/>
      <c r="V30" s="34"/>
      <c r="W30" s="35"/>
      <c r="X30" s="36"/>
      <c r="Y30" s="34"/>
      <c r="Z30" s="35"/>
      <c r="AA30" s="36"/>
      <c r="AB30" s="34"/>
      <c r="AC30" s="35"/>
      <c r="AD30" s="36"/>
      <c r="AE30" s="34"/>
      <c r="AF30" s="35"/>
      <c r="AG30" s="36"/>
      <c r="AH30" s="34"/>
      <c r="AI30" s="35"/>
      <c r="AJ30" s="36"/>
      <c r="AK30" s="46"/>
      <c r="AL30" s="47"/>
      <c r="AM30" s="48"/>
    </row>
    <row r="31" spans="1:39" ht="25.2" customHeight="1">
      <c r="A31" s="810"/>
      <c r="B31" s="811"/>
      <c r="C31" s="812"/>
      <c r="D31" s="280"/>
      <c r="E31" s="281"/>
      <c r="F31" s="282"/>
      <c r="G31" s="40"/>
      <c r="H31" s="41"/>
      <c r="I31" s="42"/>
      <c r="J31" s="65"/>
      <c r="K31" s="41"/>
      <c r="L31" s="42"/>
      <c r="M31" s="40"/>
      <c r="N31" s="41"/>
      <c r="O31" s="42"/>
      <c r="P31" s="40"/>
      <c r="Q31" s="41"/>
      <c r="R31" s="42"/>
      <c r="S31" s="40"/>
      <c r="T31" s="41"/>
      <c r="U31" s="42"/>
      <c r="V31" s="40"/>
      <c r="W31" s="41"/>
      <c r="X31" s="42"/>
      <c r="Y31" s="40"/>
      <c r="Z31" s="41"/>
      <c r="AA31" s="42"/>
      <c r="AB31" s="40"/>
      <c r="AC31" s="41"/>
      <c r="AD31" s="42"/>
      <c r="AE31" s="40"/>
      <c r="AF31" s="41"/>
      <c r="AG31" s="42"/>
      <c r="AH31" s="40"/>
      <c r="AI31" s="41"/>
      <c r="AJ31" s="42"/>
      <c r="AK31" s="43"/>
      <c r="AL31" s="44"/>
      <c r="AM31" s="45"/>
    </row>
    <row r="32" spans="1:39" ht="30" customHeight="1">
      <c r="A32" s="813"/>
      <c r="B32" s="814"/>
      <c r="C32" s="815"/>
      <c r="D32" s="277"/>
      <c r="E32" s="278"/>
      <c r="F32" s="279"/>
      <c r="G32" s="34"/>
      <c r="H32" s="35"/>
      <c r="I32" s="36"/>
      <c r="J32" s="289"/>
      <c r="K32" s="35"/>
      <c r="L32" s="36"/>
      <c r="M32" s="34"/>
      <c r="N32" s="35"/>
      <c r="O32" s="36"/>
      <c r="P32" s="34"/>
      <c r="Q32" s="35"/>
      <c r="R32" s="36"/>
      <c r="S32" s="34"/>
      <c r="T32" s="35"/>
      <c r="U32" s="36"/>
      <c r="V32" s="34"/>
      <c r="W32" s="35"/>
      <c r="X32" s="36"/>
      <c r="Y32" s="34"/>
      <c r="Z32" s="35"/>
      <c r="AA32" s="36"/>
      <c r="AB32" s="34"/>
      <c r="AC32" s="35"/>
      <c r="AD32" s="36"/>
      <c r="AE32" s="34"/>
      <c r="AF32" s="35"/>
      <c r="AG32" s="36"/>
      <c r="AH32" s="34"/>
      <c r="AI32" s="35"/>
      <c r="AJ32" s="36"/>
      <c r="AK32" s="46"/>
      <c r="AL32" s="47"/>
      <c r="AM32" s="48"/>
    </row>
    <row r="33" spans="1:42" ht="25.2" customHeight="1">
      <c r="A33" s="810"/>
      <c r="B33" s="811"/>
      <c r="C33" s="812"/>
      <c r="D33" s="283"/>
      <c r="E33" s="284"/>
      <c r="F33" s="285"/>
      <c r="G33" s="184"/>
      <c r="H33" s="185"/>
      <c r="I33" s="186"/>
      <c r="J33" s="187"/>
      <c r="K33" s="185"/>
      <c r="L33" s="186"/>
      <c r="M33" s="184"/>
      <c r="N33" s="185"/>
      <c r="O33" s="186"/>
      <c r="P33" s="184"/>
      <c r="Q33" s="185"/>
      <c r="R33" s="186"/>
      <c r="S33" s="184"/>
      <c r="T33" s="185"/>
      <c r="U33" s="186"/>
      <c r="V33" s="184"/>
      <c r="W33" s="185"/>
      <c r="X33" s="186"/>
      <c r="Y33" s="184"/>
      <c r="Z33" s="185"/>
      <c r="AA33" s="186"/>
      <c r="AB33" s="184"/>
      <c r="AC33" s="185"/>
      <c r="AD33" s="186"/>
      <c r="AE33" s="184"/>
      <c r="AF33" s="185"/>
      <c r="AG33" s="186"/>
      <c r="AH33" s="184"/>
      <c r="AI33" s="185"/>
      <c r="AJ33" s="186"/>
      <c r="AK33" s="188"/>
      <c r="AL33" s="189"/>
      <c r="AM33" s="190"/>
    </row>
    <row r="34" spans="1:42" ht="30" customHeight="1" thickBot="1">
      <c r="A34" s="816"/>
      <c r="B34" s="817"/>
      <c r="C34" s="818"/>
      <c r="D34" s="286"/>
      <c r="E34" s="287"/>
      <c r="F34" s="288"/>
      <c r="G34" s="49"/>
      <c r="H34" s="50"/>
      <c r="I34" s="51"/>
      <c r="J34" s="66"/>
      <c r="K34" s="50"/>
      <c r="L34" s="51"/>
      <c r="M34" s="49"/>
      <c r="N34" s="50"/>
      <c r="O34" s="51"/>
      <c r="P34" s="49"/>
      <c r="Q34" s="50"/>
      <c r="R34" s="51"/>
      <c r="S34" s="49"/>
      <c r="T34" s="50"/>
      <c r="U34" s="51"/>
      <c r="V34" s="49"/>
      <c r="W34" s="50"/>
      <c r="X34" s="51"/>
      <c r="Y34" s="49"/>
      <c r="Z34" s="50"/>
      <c r="AA34" s="51"/>
      <c r="AB34" s="49"/>
      <c r="AC34" s="50"/>
      <c r="AD34" s="51"/>
      <c r="AE34" s="49"/>
      <c r="AF34" s="50"/>
      <c r="AG34" s="51"/>
      <c r="AH34" s="49"/>
      <c r="AI34" s="50"/>
      <c r="AJ34" s="51"/>
      <c r="AK34" s="52"/>
      <c r="AL34" s="53"/>
      <c r="AM34" s="54"/>
    </row>
    <row r="35" spans="1:42" ht="18" customHeight="1">
      <c r="A35" s="824" t="s">
        <v>117</v>
      </c>
      <c r="B35" s="823"/>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3"/>
      <c r="AA35" s="823"/>
      <c r="AB35" s="823"/>
      <c r="AC35" s="823"/>
      <c r="AD35" s="823"/>
      <c r="AE35" s="823"/>
      <c r="AF35" s="823"/>
      <c r="AG35" s="823"/>
      <c r="AH35" s="823"/>
      <c r="AI35" s="823"/>
      <c r="AJ35" s="823"/>
      <c r="AK35" s="823"/>
      <c r="AL35" s="823"/>
      <c r="AM35" s="823"/>
      <c r="AN35" s="823"/>
      <c r="AO35" s="823"/>
      <c r="AP35" s="823"/>
    </row>
    <row r="36" spans="1:42" ht="18" customHeight="1">
      <c r="A36" s="825" t="s">
        <v>365</v>
      </c>
      <c r="B36" s="826"/>
      <c r="C36" s="826"/>
      <c r="D36" s="826"/>
      <c r="E36" s="826"/>
      <c r="F36" s="826"/>
      <c r="G36" s="826"/>
      <c r="H36" s="826"/>
      <c r="I36" s="826"/>
      <c r="J36" s="826"/>
      <c r="K36" s="826"/>
      <c r="L36" s="826"/>
      <c r="M36" s="826"/>
      <c r="N36" s="826"/>
      <c r="O36" s="826"/>
      <c r="P36" s="826"/>
      <c r="Q36" s="826"/>
      <c r="R36" s="826"/>
      <c r="S36" s="826"/>
      <c r="T36" s="826"/>
      <c r="U36" s="826"/>
      <c r="V36" s="826"/>
      <c r="W36" s="826"/>
      <c r="X36" s="826"/>
      <c r="Y36" s="826"/>
      <c r="Z36" s="826"/>
      <c r="AA36" s="826"/>
      <c r="AB36" s="826"/>
      <c r="AC36" s="826"/>
      <c r="AD36" s="826"/>
      <c r="AE36" s="826"/>
      <c r="AF36" s="826"/>
      <c r="AG36" s="826"/>
      <c r="AH36" s="826"/>
      <c r="AI36" s="826"/>
      <c r="AJ36" s="826"/>
      <c r="AK36" s="826"/>
      <c r="AL36" s="826"/>
      <c r="AM36" s="826"/>
      <c r="AN36" s="826"/>
      <c r="AO36" s="826"/>
      <c r="AP36" s="826"/>
    </row>
    <row r="37" spans="1:42" s="63" customFormat="1" ht="18" customHeight="1">
      <c r="A37" s="824" t="s">
        <v>246</v>
      </c>
      <c r="B37" s="823"/>
      <c r="C37" s="823"/>
      <c r="D37" s="823"/>
      <c r="E37" s="823"/>
      <c r="F37" s="823"/>
      <c r="G37" s="823"/>
      <c r="H37" s="823"/>
      <c r="I37" s="823"/>
      <c r="J37" s="823"/>
      <c r="K37" s="823"/>
      <c r="L37" s="823"/>
      <c r="M37" s="823"/>
      <c r="N37" s="823"/>
      <c r="O37" s="823"/>
      <c r="P37" s="823"/>
      <c r="Q37" s="823"/>
      <c r="R37" s="823"/>
      <c r="S37" s="823"/>
      <c r="T37" s="823"/>
      <c r="U37" s="823"/>
      <c r="V37" s="823"/>
      <c r="W37" s="823"/>
      <c r="X37" s="823"/>
      <c r="Y37" s="823"/>
      <c r="Z37" s="823"/>
      <c r="AA37" s="823"/>
      <c r="AB37" s="823"/>
      <c r="AC37" s="823"/>
      <c r="AD37" s="823"/>
      <c r="AE37" s="823"/>
      <c r="AF37" s="823"/>
      <c r="AG37" s="823"/>
      <c r="AH37" s="823"/>
      <c r="AI37" s="823"/>
      <c r="AJ37" s="823"/>
      <c r="AK37" s="823"/>
      <c r="AL37" s="823"/>
      <c r="AM37" s="823"/>
      <c r="AN37" s="823"/>
      <c r="AO37" s="823"/>
      <c r="AP37" s="823"/>
    </row>
    <row r="38" spans="1:42" ht="18" customHeight="1">
      <c r="A38" s="824" t="s">
        <v>118</v>
      </c>
      <c r="B38" s="823"/>
      <c r="C38" s="823"/>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3"/>
      <c r="AL38" s="823"/>
      <c r="AM38" s="823"/>
      <c r="AN38" s="823"/>
      <c r="AO38" s="823"/>
      <c r="AP38" s="823"/>
    </row>
    <row r="39" spans="1:42" ht="18" customHeight="1">
      <c r="A39" s="824" t="s">
        <v>119</v>
      </c>
      <c r="B39" s="823"/>
      <c r="C39" s="823"/>
      <c r="D39" s="823"/>
      <c r="E39" s="823"/>
      <c r="F39" s="823"/>
      <c r="G39" s="823"/>
      <c r="H39" s="823"/>
      <c r="I39" s="823"/>
      <c r="J39" s="823"/>
      <c r="K39" s="823"/>
      <c r="L39" s="823"/>
      <c r="M39" s="823"/>
      <c r="N39" s="823"/>
      <c r="O39" s="823"/>
      <c r="P39" s="823"/>
      <c r="Q39" s="823"/>
      <c r="R39" s="823"/>
      <c r="S39" s="823"/>
      <c r="T39" s="823"/>
      <c r="U39" s="823"/>
      <c r="V39" s="823"/>
      <c r="W39" s="823"/>
      <c r="X39" s="823"/>
      <c r="Y39" s="823"/>
      <c r="Z39" s="823"/>
      <c r="AA39" s="823"/>
      <c r="AB39" s="823"/>
      <c r="AC39" s="823"/>
      <c r="AD39" s="823"/>
      <c r="AE39" s="823"/>
      <c r="AF39" s="823"/>
      <c r="AG39" s="823"/>
      <c r="AH39" s="823"/>
      <c r="AI39" s="823"/>
      <c r="AJ39" s="823"/>
      <c r="AK39" s="823"/>
      <c r="AL39" s="823"/>
      <c r="AM39" s="823"/>
      <c r="AN39" s="823"/>
      <c r="AO39" s="823"/>
      <c r="AP39" s="823"/>
    </row>
    <row r="40" spans="1:42" ht="18" customHeight="1">
      <c r="A40" s="823" t="s">
        <v>120</v>
      </c>
      <c r="B40" s="823"/>
      <c r="C40" s="823"/>
      <c r="D40" s="823"/>
      <c r="E40" s="823"/>
      <c r="F40" s="823"/>
      <c r="G40" s="823"/>
      <c r="H40" s="823"/>
      <c r="I40" s="823"/>
      <c r="J40" s="823"/>
      <c r="K40" s="823"/>
      <c r="L40" s="823"/>
      <c r="M40" s="823"/>
      <c r="N40" s="823"/>
      <c r="O40" s="823"/>
      <c r="P40" s="823"/>
      <c r="Q40" s="823"/>
      <c r="R40" s="823"/>
      <c r="S40" s="823"/>
      <c r="T40" s="823"/>
      <c r="U40" s="823"/>
      <c r="V40" s="823"/>
      <c r="W40" s="823"/>
      <c r="X40" s="823"/>
      <c r="Y40" s="823"/>
      <c r="Z40" s="823"/>
      <c r="AA40" s="823"/>
      <c r="AB40" s="823"/>
      <c r="AC40" s="823"/>
      <c r="AD40" s="823"/>
      <c r="AE40" s="823"/>
      <c r="AF40" s="823"/>
      <c r="AG40" s="823"/>
      <c r="AH40" s="823"/>
      <c r="AI40" s="823"/>
      <c r="AJ40" s="823"/>
      <c r="AK40" s="823"/>
      <c r="AL40" s="823"/>
      <c r="AM40" s="823"/>
      <c r="AN40" s="823"/>
      <c r="AO40" s="823"/>
      <c r="AP40" s="823"/>
    </row>
    <row r="41" spans="1:42" s="63" customFormat="1" ht="18.600000000000001" customHeight="1">
      <c r="A41" s="824" t="s">
        <v>276</v>
      </c>
      <c r="B41" s="823"/>
      <c r="C41" s="823"/>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3"/>
    </row>
    <row r="47" spans="1:42">
      <c r="B47" s="178"/>
      <c r="C47" s="178"/>
      <c r="D47" s="178"/>
      <c r="E47" s="178"/>
      <c r="F47" s="178"/>
      <c r="G47" s="178"/>
      <c r="H47" s="178"/>
      <c r="I47" s="178"/>
      <c r="J47" s="178"/>
      <c r="K47" s="178"/>
      <c r="L47" s="178"/>
    </row>
    <row r="48" spans="1:42" ht="48.75" customHeight="1"/>
  </sheetData>
  <mergeCells count="39">
    <mergeCell ref="A40:AP40"/>
    <mergeCell ref="A41:AP41"/>
    <mergeCell ref="A35:AP35"/>
    <mergeCell ref="A36:AP36"/>
    <mergeCell ref="A37:AP37"/>
    <mergeCell ref="A38:AP38"/>
    <mergeCell ref="A39:AP39"/>
    <mergeCell ref="A27:C28"/>
    <mergeCell ref="A29:C30"/>
    <mergeCell ref="A31:C32"/>
    <mergeCell ref="A33:C34"/>
    <mergeCell ref="A15:C16"/>
    <mergeCell ref="A17:C18"/>
    <mergeCell ref="A19:C20"/>
    <mergeCell ref="A21:C22"/>
    <mergeCell ref="A23:C24"/>
    <mergeCell ref="A25:C26"/>
    <mergeCell ref="A13:C14"/>
    <mergeCell ref="A10:C12"/>
    <mergeCell ref="D10:AD10"/>
    <mergeCell ref="AE10:AM10"/>
    <mergeCell ref="D11:F11"/>
    <mergeCell ref="G11:I11"/>
    <mergeCell ref="J11:L11"/>
    <mergeCell ref="M11:O11"/>
    <mergeCell ref="P11:R11"/>
    <mergeCell ref="S11:U11"/>
    <mergeCell ref="V11:X11"/>
    <mergeCell ref="Y11:AA11"/>
    <mergeCell ref="AB11:AD11"/>
    <mergeCell ref="AE11:AG11"/>
    <mergeCell ref="AH11:AJ11"/>
    <mergeCell ref="AK11:AM11"/>
    <mergeCell ref="A3:AM3"/>
    <mergeCell ref="A5:AN5"/>
    <mergeCell ref="A7:C7"/>
    <mergeCell ref="D7:AM7"/>
    <mergeCell ref="A8:C8"/>
    <mergeCell ref="D8:AM8"/>
  </mergeCells>
  <phoneticPr fontId="4"/>
  <pageMargins left="0.70866141732283472" right="0.70866141732283472" top="0.74803149606299213" bottom="0.74803149606299213" header="0.31496062992125984" footer="0.31496062992125984"/>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774D8-99E3-4427-883D-64083DEDAFE5}">
  <dimension ref="A1:P43"/>
  <sheetViews>
    <sheetView view="pageBreakPreview" zoomScaleNormal="100" zoomScaleSheetLayoutView="100" workbookViewId="0"/>
  </sheetViews>
  <sheetFormatPr defaultColWidth="8.19921875" defaultRowHeight="13.2"/>
  <cols>
    <col min="1" max="14" width="8" style="56" customWidth="1"/>
    <col min="15" max="16384" width="8.19921875" style="56"/>
  </cols>
  <sheetData>
    <row r="1" spans="2:15" ht="19.95" customHeight="1">
      <c r="B1" s="55" t="s">
        <v>121</v>
      </c>
      <c r="C1" s="55"/>
      <c r="D1" s="55"/>
      <c r="E1" s="55"/>
      <c r="F1" s="55"/>
      <c r="G1" s="55"/>
      <c r="H1" s="55"/>
      <c r="I1" s="55"/>
      <c r="J1" s="55"/>
    </row>
    <row r="2" spans="2:15" ht="19.95" customHeight="1">
      <c r="B2" s="55" t="s">
        <v>366</v>
      </c>
      <c r="C2" s="55"/>
      <c r="D2" s="55"/>
      <c r="E2" s="55"/>
      <c r="F2" s="55"/>
      <c r="G2" s="55"/>
      <c r="H2" s="55"/>
      <c r="I2" s="55"/>
      <c r="J2" s="55"/>
    </row>
    <row r="3" spans="2:15" ht="19.95" customHeight="1">
      <c r="B3" s="55" t="s">
        <v>122</v>
      </c>
      <c r="C3" s="55"/>
      <c r="D3" s="55"/>
      <c r="E3" s="55"/>
      <c r="F3" s="55"/>
      <c r="G3" s="55"/>
      <c r="H3" s="55"/>
      <c r="I3" s="55"/>
      <c r="J3" s="55"/>
    </row>
    <row r="4" spans="2:15" ht="19.95" customHeight="1">
      <c r="B4" s="57" t="s">
        <v>123</v>
      </c>
    </row>
    <row r="5" spans="2:15" ht="19.95" customHeight="1">
      <c r="B5" s="57" t="s">
        <v>380</v>
      </c>
    </row>
    <row r="6" spans="2:15" ht="19.95" customHeight="1">
      <c r="B6" s="58" t="s">
        <v>387</v>
      </c>
    </row>
    <row r="7" spans="2:15" ht="19.95" customHeight="1">
      <c r="B7" s="58"/>
    </row>
    <row r="8" spans="2:15" ht="19.95" customHeight="1">
      <c r="J8" s="59" t="s">
        <v>124</v>
      </c>
      <c r="K8" s="58" t="s">
        <v>125</v>
      </c>
    </row>
    <row r="9" spans="2:15" ht="10.199999999999999" customHeight="1">
      <c r="J9" s="59"/>
      <c r="K9" s="58"/>
    </row>
    <row r="10" spans="2:15" ht="19.95" customHeight="1">
      <c r="H10" s="828"/>
      <c r="I10" s="828"/>
      <c r="J10" s="828"/>
      <c r="K10" s="58" t="s">
        <v>126</v>
      </c>
      <c r="O10" s="58" t="s">
        <v>127</v>
      </c>
    </row>
    <row r="11" spans="2:15" ht="19.95" customHeight="1">
      <c r="H11" s="829"/>
      <c r="I11" s="829"/>
      <c r="J11" s="829"/>
      <c r="K11" s="58" t="s">
        <v>128</v>
      </c>
      <c r="O11" s="58" t="s">
        <v>266</v>
      </c>
    </row>
    <row r="12" spans="2:15" ht="19.95" customHeight="1">
      <c r="K12" s="58"/>
      <c r="O12" s="58"/>
    </row>
    <row r="13" spans="2:15" ht="19.95" customHeight="1">
      <c r="K13" s="58"/>
      <c r="O13" s="58"/>
    </row>
    <row r="14" spans="2:15" ht="19.95" customHeight="1">
      <c r="G14" s="830"/>
      <c r="H14" s="830"/>
      <c r="I14" s="830"/>
      <c r="J14" s="830"/>
      <c r="K14" s="58" t="s">
        <v>129</v>
      </c>
      <c r="O14" s="58" t="s">
        <v>130</v>
      </c>
    </row>
    <row r="15" spans="2:15" ht="19.95" customHeight="1">
      <c r="G15" s="830"/>
      <c r="H15" s="830"/>
      <c r="I15" s="830"/>
      <c r="J15" s="830"/>
      <c r="K15" s="58" t="s">
        <v>131</v>
      </c>
      <c r="O15" s="58" t="s">
        <v>132</v>
      </c>
    </row>
    <row r="16" spans="2:15" ht="19.95" customHeight="1">
      <c r="G16" s="60"/>
      <c r="H16" s="60"/>
      <c r="I16" s="60"/>
      <c r="J16" s="61" t="s">
        <v>133</v>
      </c>
      <c r="K16" s="58"/>
    </row>
    <row r="17" spans="1:16" ht="19.95" customHeight="1">
      <c r="G17" s="60"/>
      <c r="H17" s="60"/>
      <c r="I17" s="60"/>
      <c r="J17" s="60"/>
      <c r="K17" s="58"/>
    </row>
    <row r="18" spans="1:16" ht="19.95" customHeight="1">
      <c r="G18" s="60"/>
      <c r="H18" s="60"/>
      <c r="I18" s="60"/>
      <c r="J18" s="60"/>
      <c r="K18" s="58"/>
    </row>
    <row r="19" spans="1:16" ht="19.95" customHeight="1">
      <c r="A19" s="827" t="s">
        <v>267</v>
      </c>
      <c r="B19" s="827"/>
      <c r="C19" s="827"/>
      <c r="D19" s="827"/>
      <c r="E19" s="827"/>
      <c r="F19" s="827"/>
      <c r="G19" s="827"/>
      <c r="H19" s="827"/>
      <c r="I19" s="827"/>
      <c r="J19" s="827"/>
      <c r="K19" s="58"/>
    </row>
    <row r="20" spans="1:16" ht="19.95" customHeight="1">
      <c r="A20" s="827" t="s">
        <v>268</v>
      </c>
      <c r="B20" s="827"/>
      <c r="C20" s="827"/>
      <c r="D20" s="827"/>
      <c r="E20" s="827"/>
      <c r="F20" s="827"/>
      <c r="G20" s="827"/>
      <c r="H20" s="827"/>
      <c r="I20" s="827"/>
      <c r="J20" s="827"/>
      <c r="K20" s="58"/>
    </row>
    <row r="21" spans="1:16" ht="19.95" customHeight="1">
      <c r="G21" s="60"/>
      <c r="H21" s="60"/>
      <c r="I21" s="60"/>
      <c r="J21" s="60"/>
      <c r="K21" s="58"/>
    </row>
    <row r="22" spans="1:16" ht="19.95" customHeight="1">
      <c r="K22" s="58"/>
    </row>
    <row r="23" spans="1:16" ht="19.95" customHeight="1">
      <c r="A23" s="832" t="s">
        <v>269</v>
      </c>
      <c r="B23" s="832"/>
      <c r="C23" s="832"/>
      <c r="D23" s="832"/>
      <c r="E23" s="832"/>
      <c r="F23" s="832"/>
      <c r="G23" s="832"/>
      <c r="H23" s="832"/>
      <c r="I23" s="832"/>
      <c r="J23" s="832"/>
      <c r="K23" s="58" t="s">
        <v>134</v>
      </c>
    </row>
    <row r="24" spans="1:16" ht="19.95" customHeight="1">
      <c r="K24" s="58"/>
    </row>
    <row r="25" spans="1:16" ht="19.95" customHeight="1">
      <c r="K25" s="58"/>
    </row>
    <row r="26" spans="1:16" ht="19.95" customHeight="1">
      <c r="E26" s="833" t="s">
        <v>135</v>
      </c>
      <c r="F26" s="833"/>
      <c r="K26" s="58"/>
    </row>
    <row r="27" spans="1:16" ht="19.95" customHeight="1">
      <c r="K27" s="58"/>
    </row>
    <row r="28" spans="1:16" ht="19.95" customHeight="1">
      <c r="A28" s="62" t="s">
        <v>136</v>
      </c>
      <c r="C28" s="834"/>
      <c r="D28" s="834"/>
      <c r="E28" s="834"/>
      <c r="F28" s="834"/>
      <c r="G28" s="834"/>
      <c r="H28" s="834"/>
      <c r="I28" s="834"/>
      <c r="J28" s="834"/>
      <c r="K28" s="58" t="s">
        <v>373</v>
      </c>
      <c r="L28" s="57"/>
      <c r="M28" s="57"/>
      <c r="N28" s="57"/>
      <c r="O28" s="57"/>
      <c r="P28" s="57"/>
    </row>
    <row r="29" spans="1:16" ht="19.95" customHeight="1">
      <c r="A29" s="62"/>
      <c r="C29" s="834"/>
      <c r="D29" s="834"/>
      <c r="E29" s="834"/>
      <c r="F29" s="834"/>
      <c r="G29" s="834"/>
      <c r="H29" s="834"/>
      <c r="I29" s="834"/>
      <c r="J29" s="834"/>
      <c r="K29" s="58"/>
      <c r="L29" s="57"/>
      <c r="M29" s="57"/>
      <c r="N29" s="57"/>
      <c r="O29" s="57"/>
      <c r="P29" s="57"/>
    </row>
    <row r="30" spans="1:16" ht="19.95" customHeight="1">
      <c r="K30" s="58"/>
      <c r="L30" s="57"/>
      <c r="M30" s="57"/>
      <c r="N30" s="57"/>
      <c r="O30" s="57"/>
      <c r="P30" s="57"/>
    </row>
    <row r="31" spans="1:16" ht="19.95" customHeight="1">
      <c r="A31" s="62" t="s">
        <v>137</v>
      </c>
      <c r="C31" s="835"/>
      <c r="D31" s="835"/>
      <c r="E31" s="835"/>
      <c r="F31" s="835"/>
      <c r="G31" s="835"/>
      <c r="H31" s="835"/>
      <c r="I31" s="835"/>
      <c r="J31" s="835"/>
      <c r="K31" s="58" t="s">
        <v>374</v>
      </c>
      <c r="L31" s="57"/>
      <c r="M31" s="57"/>
      <c r="N31" s="57"/>
      <c r="O31" s="57"/>
      <c r="P31" s="57"/>
    </row>
    <row r="32" spans="1:16" ht="19.95" customHeight="1">
      <c r="K32" s="58"/>
    </row>
    <row r="33" spans="1:11" ht="19.95" customHeight="1">
      <c r="A33" s="62" t="s">
        <v>270</v>
      </c>
      <c r="B33" s="62"/>
      <c r="C33" s="837"/>
      <c r="D33" s="837"/>
      <c r="E33" s="837"/>
      <c r="F33" s="837"/>
      <c r="G33" s="837"/>
      <c r="H33" s="837"/>
      <c r="I33" s="837"/>
      <c r="J33" s="837"/>
      <c r="K33" s="58"/>
    </row>
    <row r="34" spans="1:11" ht="19.95" customHeight="1">
      <c r="A34" s="62"/>
      <c r="B34" s="62"/>
      <c r="C34" s="837"/>
      <c r="D34" s="837"/>
      <c r="E34" s="837"/>
      <c r="F34" s="837"/>
      <c r="G34" s="837"/>
      <c r="H34" s="837"/>
      <c r="I34" s="837"/>
      <c r="J34" s="837"/>
      <c r="K34" s="58"/>
    </row>
    <row r="35" spans="1:11" ht="19.95" customHeight="1">
      <c r="K35" s="58"/>
    </row>
    <row r="36" spans="1:11" ht="19.95" customHeight="1">
      <c r="K36" s="58"/>
    </row>
    <row r="37" spans="1:11" ht="19.95" customHeight="1">
      <c r="H37" s="836" t="s">
        <v>138</v>
      </c>
      <c r="I37" s="836"/>
      <c r="K37" s="58"/>
    </row>
    <row r="38" spans="1:11" ht="19.95" customHeight="1">
      <c r="G38" s="59" t="s">
        <v>139</v>
      </c>
      <c r="H38" s="830"/>
      <c r="I38" s="830"/>
      <c r="J38" s="830"/>
      <c r="K38" s="58"/>
    </row>
    <row r="39" spans="1:11" ht="19.95" customHeight="1">
      <c r="G39" s="59" t="s">
        <v>140</v>
      </c>
      <c r="H39" s="830"/>
      <c r="I39" s="830"/>
      <c r="J39" s="830"/>
      <c r="K39" s="58" t="s">
        <v>141</v>
      </c>
    </row>
    <row r="40" spans="1:11" ht="19.95" customHeight="1">
      <c r="G40" s="59" t="s">
        <v>142</v>
      </c>
      <c r="H40" s="831"/>
      <c r="I40" s="831"/>
      <c r="J40" s="831"/>
      <c r="K40" s="58"/>
    </row>
    <row r="41" spans="1:11" ht="19.95" customHeight="1">
      <c r="K41" s="58"/>
    </row>
    <row r="42" spans="1:11" ht="19.95" customHeight="1">
      <c r="J42" s="59" t="s">
        <v>143</v>
      </c>
      <c r="K42" s="58"/>
    </row>
    <row r="43" spans="1:11" ht="19.95" customHeight="1"/>
  </sheetData>
  <mergeCells count="15">
    <mergeCell ref="H38:J38"/>
    <mergeCell ref="H39:J39"/>
    <mergeCell ref="H40:J40"/>
    <mergeCell ref="A23:J23"/>
    <mergeCell ref="E26:F26"/>
    <mergeCell ref="C28:J29"/>
    <mergeCell ref="C31:J31"/>
    <mergeCell ref="H37:I37"/>
    <mergeCell ref="C33:J34"/>
    <mergeCell ref="A20:J20"/>
    <mergeCell ref="H10:J10"/>
    <mergeCell ref="H11:J11"/>
    <mergeCell ref="G14:J14"/>
    <mergeCell ref="G15:J15"/>
    <mergeCell ref="A19:J19"/>
  </mergeCells>
  <phoneticPr fontId="4"/>
  <pageMargins left="0.7" right="0.7" top="0.75" bottom="0.75" header="0.3" footer="0.3"/>
  <pageSetup paperSize="9" scale="98" orientation="portrait" r:id="rId1"/>
  <colBreaks count="1" manualBreakCount="1">
    <brk id="10" max="3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1E94-BA0F-4E0A-B065-37ACBD9DAF3D}">
  <sheetPr codeName="Sheet4"/>
  <dimension ref="B1:J62"/>
  <sheetViews>
    <sheetView workbookViewId="0"/>
  </sheetViews>
  <sheetFormatPr defaultColWidth="8.69921875" defaultRowHeight="12.6"/>
  <cols>
    <col min="1" max="1" width="8.69921875" style="171"/>
    <col min="2" max="2" width="32.19921875" style="171" customWidth="1"/>
    <col min="3" max="3" width="32.19921875" style="171" bestFit="1" customWidth="1"/>
    <col min="4" max="6" width="32.19921875" style="171" customWidth="1"/>
    <col min="7" max="7" width="8.69921875" style="171"/>
    <col min="8" max="8" width="10.59765625" style="171" bestFit="1" customWidth="1"/>
    <col min="9" max="16384" width="8.69921875" style="171"/>
  </cols>
  <sheetData>
    <row r="1" spans="2:10">
      <c r="B1" s="172" t="s">
        <v>224</v>
      </c>
      <c r="C1" s="172"/>
      <c r="D1" s="172"/>
      <c r="E1" s="172"/>
      <c r="F1" s="172"/>
      <c r="H1" s="171" t="s">
        <v>227</v>
      </c>
      <c r="J1" s="171" t="s">
        <v>294</v>
      </c>
    </row>
    <row r="2" spans="2:10" ht="13.8">
      <c r="B2" s="167" t="s">
        <v>247</v>
      </c>
      <c r="C2" s="167" t="s">
        <v>49</v>
      </c>
      <c r="D2" s="167" t="s">
        <v>245</v>
      </c>
      <c r="H2" s="154" t="s">
        <v>176</v>
      </c>
      <c r="J2" s="171" t="s">
        <v>339</v>
      </c>
    </row>
    <row r="3" spans="2:10" ht="13.8">
      <c r="B3" s="167" t="s">
        <v>51</v>
      </c>
      <c r="C3" s="179" t="s">
        <v>258</v>
      </c>
      <c r="D3" s="179" t="s">
        <v>257</v>
      </c>
      <c r="H3" s="154" t="s">
        <v>177</v>
      </c>
      <c r="J3" s="171" t="s">
        <v>295</v>
      </c>
    </row>
    <row r="4" spans="2:10" ht="13.8">
      <c r="B4" s="167" t="s">
        <v>56</v>
      </c>
      <c r="C4" s="179" t="s">
        <v>256</v>
      </c>
      <c r="D4" s="167" t="s">
        <v>259</v>
      </c>
      <c r="E4" s="167"/>
      <c r="H4" s="154" t="s">
        <v>178</v>
      </c>
      <c r="J4" s="171" t="s">
        <v>340</v>
      </c>
    </row>
    <row r="5" spans="2:10" ht="13.8">
      <c r="B5" s="167" t="s">
        <v>260</v>
      </c>
      <c r="C5" s="167" t="s">
        <v>52</v>
      </c>
      <c r="D5" s="167" t="s">
        <v>261</v>
      </c>
      <c r="E5" s="167"/>
      <c r="F5" s="138"/>
      <c r="H5" s="154" t="s">
        <v>179</v>
      </c>
      <c r="J5" s="171" t="s">
        <v>341</v>
      </c>
    </row>
    <row r="6" spans="2:10" ht="13.8">
      <c r="B6" s="167" t="s">
        <v>254</v>
      </c>
      <c r="C6" s="167" t="s">
        <v>57</v>
      </c>
      <c r="D6" s="167" t="s">
        <v>53</v>
      </c>
      <c r="E6" s="167"/>
      <c r="F6" s="138"/>
      <c r="H6" s="154" t="s">
        <v>180</v>
      </c>
    </row>
    <row r="7" spans="2:10" ht="13.8">
      <c r="B7" s="167" t="s">
        <v>58</v>
      </c>
      <c r="C7" s="167"/>
      <c r="D7" s="167"/>
      <c r="E7" s="167"/>
      <c r="F7" s="79"/>
      <c r="H7" s="154" t="s">
        <v>181</v>
      </c>
      <c r="J7" s="171" t="s">
        <v>299</v>
      </c>
    </row>
    <row r="8" spans="2:10" ht="13.8">
      <c r="B8" s="167" t="s">
        <v>60</v>
      </c>
      <c r="C8" s="167"/>
      <c r="D8" s="167"/>
      <c r="E8" s="167"/>
      <c r="F8" s="79"/>
      <c r="H8" s="154" t="s">
        <v>182</v>
      </c>
      <c r="J8" s="171" t="s">
        <v>342</v>
      </c>
    </row>
    <row r="9" spans="2:10" ht="13.8">
      <c r="B9" s="179" t="s">
        <v>258</v>
      </c>
      <c r="C9" s="167"/>
      <c r="D9" s="167"/>
      <c r="E9" s="167"/>
      <c r="F9" s="79"/>
      <c r="H9" s="154" t="s">
        <v>183</v>
      </c>
      <c r="J9" s="171" t="s">
        <v>300</v>
      </c>
    </row>
    <row r="10" spans="2:10" ht="13.8">
      <c r="B10" s="167" t="s">
        <v>262</v>
      </c>
      <c r="C10" s="167"/>
      <c r="D10" s="167"/>
      <c r="E10" s="167"/>
      <c r="F10" s="79"/>
      <c r="H10" s="154" t="s">
        <v>184</v>
      </c>
      <c r="J10" s="171" t="s">
        <v>343</v>
      </c>
    </row>
    <row r="11" spans="2:10" ht="13.8">
      <c r="D11" s="172"/>
      <c r="E11" s="79"/>
      <c r="F11" s="79"/>
      <c r="H11" s="154" t="s">
        <v>185</v>
      </c>
      <c r="J11" s="171" t="s">
        <v>344</v>
      </c>
    </row>
    <row r="12" spans="2:10" ht="13.8">
      <c r="B12" s="79" t="s">
        <v>223</v>
      </c>
      <c r="C12" s="79"/>
      <c r="D12" s="172"/>
      <c r="E12" s="168"/>
      <c r="F12" s="79"/>
      <c r="H12" s="154" t="s">
        <v>186</v>
      </c>
    </row>
    <row r="13" spans="2:10" ht="13.8">
      <c r="B13" s="79" t="s">
        <v>64</v>
      </c>
      <c r="C13" s="168">
        <v>10000000</v>
      </c>
      <c r="D13" s="172"/>
      <c r="E13" s="168"/>
      <c r="F13" s="79"/>
      <c r="H13" s="154" t="s">
        <v>187</v>
      </c>
      <c r="J13" s="171" t="s">
        <v>311</v>
      </c>
    </row>
    <row r="14" spans="2:10" ht="13.8">
      <c r="B14" s="79" t="s">
        <v>66</v>
      </c>
      <c r="C14" s="168">
        <v>80000000</v>
      </c>
      <c r="D14" s="172"/>
      <c r="E14" s="79"/>
      <c r="F14" s="79"/>
      <c r="H14" s="154" t="s">
        <v>188</v>
      </c>
      <c r="J14" s="210" t="s">
        <v>302</v>
      </c>
    </row>
    <row r="15" spans="2:10" ht="13.8">
      <c r="B15" s="79"/>
      <c r="C15" s="79"/>
      <c r="D15" s="172"/>
      <c r="E15" s="169"/>
      <c r="F15" s="79"/>
      <c r="H15" s="154" t="s">
        <v>189</v>
      </c>
      <c r="J15" s="171" t="s">
        <v>303</v>
      </c>
    </row>
    <row r="16" spans="2:10" ht="13.8">
      <c r="B16" s="79" t="s">
        <v>68</v>
      </c>
      <c r="C16" s="169">
        <f>'【様式2】支出計画書 '!L13</f>
        <v>0</v>
      </c>
      <c r="D16" s="172"/>
      <c r="E16" s="170"/>
      <c r="F16" s="79"/>
      <c r="H16" s="154" t="s">
        <v>190</v>
      </c>
      <c r="J16" s="171" t="s">
        <v>312</v>
      </c>
    </row>
    <row r="17" spans="2:10" ht="13.8">
      <c r="B17" s="79" t="s">
        <v>77</v>
      </c>
      <c r="C17" s="170">
        <f>(C16-C13)/2</f>
        <v>-5000000</v>
      </c>
      <c r="D17" s="172"/>
      <c r="E17" s="169"/>
      <c r="F17" s="79"/>
      <c r="H17" s="154" t="s">
        <v>191</v>
      </c>
      <c r="J17" s="171" t="s">
        <v>304</v>
      </c>
    </row>
    <row r="18" spans="2:10" ht="13.8">
      <c r="B18" s="79" t="s">
        <v>78</v>
      </c>
      <c r="C18" s="169">
        <f>C13+C17</f>
        <v>5000000</v>
      </c>
      <c r="D18" s="172"/>
      <c r="E18" s="169"/>
      <c r="F18" s="79"/>
      <c r="H18" s="154" t="s">
        <v>192</v>
      </c>
      <c r="J18" s="171" t="s">
        <v>305</v>
      </c>
    </row>
    <row r="19" spans="2:10" ht="13.8">
      <c r="B19" s="79" t="s">
        <v>82</v>
      </c>
      <c r="C19" s="169">
        <f>MIN(C18,45000000)</f>
        <v>5000000</v>
      </c>
      <c r="D19" s="172"/>
      <c r="E19" s="168"/>
      <c r="F19" s="79"/>
      <c r="H19" s="154" t="s">
        <v>193</v>
      </c>
      <c r="J19" s="171" t="s">
        <v>306</v>
      </c>
    </row>
    <row r="20" spans="2:10" ht="13.8">
      <c r="B20" s="79" t="s">
        <v>83</v>
      </c>
      <c r="C20" s="168" t="str">
        <f>IF(C19&lt;12500000,"最低事業費を満たしていません",C19)</f>
        <v>最低事業費を満たしていません</v>
      </c>
      <c r="D20" s="172"/>
      <c r="E20" s="172"/>
      <c r="F20" s="172"/>
      <c r="H20" s="154" t="s">
        <v>194</v>
      </c>
      <c r="J20" s="171" t="s">
        <v>307</v>
      </c>
    </row>
    <row r="21" spans="2:10">
      <c r="H21" s="154" t="s">
        <v>195</v>
      </c>
      <c r="J21" s="171" t="s">
        <v>308</v>
      </c>
    </row>
    <row r="22" spans="2:10">
      <c r="H22" s="154" t="s">
        <v>196</v>
      </c>
      <c r="J22" s="171" t="s">
        <v>309</v>
      </c>
    </row>
    <row r="23" spans="2:10">
      <c r="H23" s="154" t="s">
        <v>197</v>
      </c>
      <c r="J23" s="171" t="s">
        <v>313</v>
      </c>
    </row>
    <row r="24" spans="2:10">
      <c r="H24" s="154" t="s">
        <v>198</v>
      </c>
      <c r="J24" s="171" t="s">
        <v>310</v>
      </c>
    </row>
    <row r="25" spans="2:10">
      <c r="H25" s="154" t="s">
        <v>199</v>
      </c>
      <c r="J25" s="171" t="s">
        <v>361</v>
      </c>
    </row>
    <row r="26" spans="2:10">
      <c r="H26" s="154" t="s">
        <v>200</v>
      </c>
    </row>
    <row r="27" spans="2:10">
      <c r="H27" s="154" t="s">
        <v>201</v>
      </c>
    </row>
    <row r="28" spans="2:10">
      <c r="H28" s="154" t="s">
        <v>202</v>
      </c>
    </row>
    <row r="29" spans="2:10">
      <c r="H29" s="154" t="s">
        <v>203</v>
      </c>
    </row>
    <row r="30" spans="2:10">
      <c r="H30" s="154" t="s">
        <v>204</v>
      </c>
    </row>
    <row r="31" spans="2:10">
      <c r="H31" s="154" t="s">
        <v>205</v>
      </c>
    </row>
    <row r="32" spans="2:10" ht="13.8">
      <c r="B32" s="208"/>
      <c r="C32" s="155" t="s">
        <v>248</v>
      </c>
      <c r="D32" s="155" t="s">
        <v>97</v>
      </c>
      <c r="E32" s="155" t="s">
        <v>245</v>
      </c>
      <c r="F32" s="156" t="s">
        <v>98</v>
      </c>
      <c r="H32" s="154" t="s">
        <v>206</v>
      </c>
    </row>
    <row r="33" spans="2:8" ht="16.2">
      <c r="B33" s="157" t="s">
        <v>51</v>
      </c>
      <c r="C33" s="158">
        <f>SUMIFS('【様式2】支出計画書 '!$T$22:$T$171,'【様式2】支出計画書 '!$B$22:$B$171,C$32,'【様式2】支出計画書 '!$C$22:$C$171,$B33,'【様式2】支出計画書 '!$I$22:$I$171,"対象")</f>
        <v>0</v>
      </c>
      <c r="D33" s="159"/>
      <c r="E33" s="158">
        <f>SUMIFS('【様式2】支出計画書 '!$T$22:$T$171,'【様式2】支出計画書 '!$B$22:$B$171,E$32,'【様式2】支出計画書 '!$C$22:$C$171,$B33,'【様式2】支出計画書 '!$I$22:$I$171,"対象")</f>
        <v>0</v>
      </c>
      <c r="F33" s="160">
        <f t="shared" ref="F33:F45" si="0">SUM(C33:E33)</f>
        <v>0</v>
      </c>
      <c r="H33" s="154" t="s">
        <v>207</v>
      </c>
    </row>
    <row r="34" spans="2:8" ht="16.2">
      <c r="B34" s="157" t="s">
        <v>56</v>
      </c>
      <c r="C34" s="158">
        <f>SUMIFS('【様式2】支出計画書 '!$T$22:$T$171,'【様式2】支出計画書 '!$B$22:$B$171,C$32,'【様式2】支出計画書 '!$C$22:$C$171,$B34,'【様式2】支出計画書 '!$I$22:$I$171,"対象")</f>
        <v>0</v>
      </c>
      <c r="D34" s="159"/>
      <c r="E34" s="158">
        <f>SUMIFS('【様式2】支出計画書 '!$T$22:$T$171,'【様式2】支出計画書 '!$B$22:$B$171,E$32,'【様式2】支出計画書 '!$C$22:$C$171,$B34,'【様式2】支出計画書 '!$I$22:$I$171,"対象")</f>
        <v>0</v>
      </c>
      <c r="F34" s="160">
        <f t="shared" si="0"/>
        <v>0</v>
      </c>
      <c r="H34" s="154" t="s">
        <v>208</v>
      </c>
    </row>
    <row r="35" spans="2:8" ht="16.2">
      <c r="B35" s="157" t="s">
        <v>260</v>
      </c>
      <c r="C35" s="158">
        <f>SUMIFS('【様式2】支出計画書 '!$T$22:$T$171,'【様式2】支出計画書 '!$B$22:$B$171,C$32,'【様式2】支出計画書 '!$C$22:$C$171,$B35,'【様式2】支出計画書 '!$I$22:$I$171,"対象")</f>
        <v>0</v>
      </c>
      <c r="D35" s="159"/>
      <c r="E35" s="158">
        <f>SUMIFS('【様式2】支出計画書 '!$T$22:$T$171,'【様式2】支出計画書 '!$B$22:$B$171,E$32,'【様式2】支出計画書 '!$C$22:$C$171,$B35,'【様式2】支出計画書 '!$I$22:$I$171,"対象")</f>
        <v>0</v>
      </c>
      <c r="F35" s="160">
        <f t="shared" si="0"/>
        <v>0</v>
      </c>
      <c r="H35" s="154" t="s">
        <v>209</v>
      </c>
    </row>
    <row r="36" spans="2:8" ht="16.2">
      <c r="B36" s="157" t="s">
        <v>254</v>
      </c>
      <c r="C36" s="158">
        <f>SUMIFS('【様式2】支出計画書 '!$T$22:$T$171,'【様式2】支出計画書 '!$B$22:$B$171,C$32,'【様式2】支出計画書 '!$C$22:$C$171,$B36,'【様式2】支出計画書 '!$I$22:$I$171,"対象")</f>
        <v>0</v>
      </c>
      <c r="D36" s="159"/>
      <c r="E36" s="159"/>
      <c r="F36" s="160">
        <f t="shared" si="0"/>
        <v>0</v>
      </c>
      <c r="H36" s="154" t="s">
        <v>210</v>
      </c>
    </row>
    <row r="37" spans="2:8" ht="16.2">
      <c r="B37" s="157" t="s">
        <v>58</v>
      </c>
      <c r="C37" s="158">
        <f>SUMIFS('【様式2】支出計画書 '!$T$22:$T$171,'【様式2】支出計画書 '!$B$22:$B$171,C$32,'【様式2】支出計画書 '!$C$22:$C$171,$B37,'【様式2】支出計画書 '!$I$22:$I$171,"対象")</f>
        <v>0</v>
      </c>
      <c r="D37" s="159"/>
      <c r="E37" s="159"/>
      <c r="F37" s="160">
        <f t="shared" si="0"/>
        <v>0</v>
      </c>
      <c r="H37" s="154" t="s">
        <v>211</v>
      </c>
    </row>
    <row r="38" spans="2:8" ht="16.2">
      <c r="B38" s="157" t="s">
        <v>60</v>
      </c>
      <c r="C38" s="158">
        <f>SUMIFS('【様式2】支出計画書 '!$T$22:$T$171,'【様式2】支出計画書 '!$B$22:$B$171,C$32,'【様式2】支出計画書 '!$C$22:$C$171,$B38,'【様式2】支出計画書 '!$I$22:$I$171,"対象")</f>
        <v>0</v>
      </c>
      <c r="D38" s="159"/>
      <c r="E38" s="159"/>
      <c r="F38" s="160">
        <f t="shared" si="0"/>
        <v>0</v>
      </c>
      <c r="H38" s="154" t="s">
        <v>212</v>
      </c>
    </row>
    <row r="39" spans="2:8" ht="16.2">
      <c r="B39" s="180" t="s">
        <v>62</v>
      </c>
      <c r="C39" s="158">
        <f>SUMIFS('【様式2】支出計画書 '!$T$22:$T$171,'【様式2】支出計画書 '!$B$22:$B$171,C$32,'【様式2】支出計画書 '!$C$22:$C$171,$B39,'【様式2】支出計画書 '!$I$22:$I$171,"対象")</f>
        <v>0</v>
      </c>
      <c r="D39" s="158">
        <f>SUMIFS('【様式2】支出計画書 '!$T$22:$T$171,'【様式2】支出計画書 '!$B$22:$B$171,D$32,'【様式2】支出計画書 '!$C$22:$C$171,$B39,'【様式2】支出計画書 '!$I$22:$I$171,"対象")</f>
        <v>0</v>
      </c>
      <c r="E39" s="159"/>
      <c r="F39" s="160">
        <f t="shared" si="0"/>
        <v>0</v>
      </c>
      <c r="H39" s="154" t="s">
        <v>213</v>
      </c>
    </row>
    <row r="40" spans="2:8" ht="16.2">
      <c r="B40" s="157" t="s">
        <v>263</v>
      </c>
      <c r="C40" s="158">
        <f>SUMIFS('【様式2】支出計画書 '!$T$22:$T$171,'【様式2】支出計画書 '!$B$22:$B$171,C$32,'【様式2】支出計画書 '!$C$22:$C$171,$B40,'【様式2】支出計画書 '!$I$22:$I$171,"対象")</f>
        <v>0</v>
      </c>
      <c r="D40" s="159"/>
      <c r="E40" s="159"/>
      <c r="F40" s="160">
        <f t="shared" si="0"/>
        <v>0</v>
      </c>
      <c r="H40" s="154" t="s">
        <v>214</v>
      </c>
    </row>
    <row r="41" spans="2:8" ht="16.2">
      <c r="B41" s="157" t="s">
        <v>54</v>
      </c>
      <c r="C41" s="159"/>
      <c r="D41" s="158">
        <f>SUMIFS('【様式2】支出計画書 '!$T$22:$T$171,'【様式2】支出計画書 '!$B$22:$B$171,D$32,'【様式2】支出計画書 '!$C$22:$C$171,$B41,'【様式2】支出計画書 '!$I$22:$I$171,"対象")</f>
        <v>0</v>
      </c>
      <c r="E41" s="159"/>
      <c r="F41" s="160">
        <f t="shared" si="0"/>
        <v>0</v>
      </c>
      <c r="H41" s="154" t="s">
        <v>215</v>
      </c>
    </row>
    <row r="42" spans="2:8" ht="16.2">
      <c r="B42" s="180" t="s">
        <v>52</v>
      </c>
      <c r="C42" s="159"/>
      <c r="D42" s="158">
        <f>SUMIFS('【様式2】支出計画書 '!$T$22:$T$171,'【様式2】支出計画書 '!$B$22:$B$171,D$32,'【様式2】支出計画書 '!$C$22:$C$171,$B42,'【様式2】支出計画書 '!$I$22:$I$171,"対象")</f>
        <v>0</v>
      </c>
      <c r="E42" s="159"/>
      <c r="F42" s="160">
        <f t="shared" si="0"/>
        <v>0</v>
      </c>
      <c r="H42" s="154" t="s">
        <v>216</v>
      </c>
    </row>
    <row r="43" spans="2:8" ht="16.2">
      <c r="B43" s="180" t="s">
        <v>57</v>
      </c>
      <c r="C43" s="159"/>
      <c r="D43" s="158">
        <f>SUMIFS('【様式2】支出計画書 '!$T$22:$T$171,'【様式2】支出計画書 '!$B$22:$B$171,D$32,'【様式2】支出計画書 '!$C$22:$C$171,$B43,'【様式2】支出計画書 '!$I$22:$I$171,"対象")</f>
        <v>0</v>
      </c>
      <c r="E43" s="159"/>
      <c r="F43" s="160">
        <f t="shared" si="0"/>
        <v>0</v>
      </c>
      <c r="H43" s="154" t="s">
        <v>217</v>
      </c>
    </row>
    <row r="44" spans="2:8" ht="16.8" thickBot="1">
      <c r="B44" s="180" t="s">
        <v>264</v>
      </c>
      <c r="C44" s="159"/>
      <c r="D44" s="159"/>
      <c r="E44" s="158">
        <f>SUMIFS('【様式2】支出計画書 '!$T$22:$T$171,'【様式2】支出計画書 '!$B$22:$B$171,E$32,'【様式2】支出計画書 '!$C$22:$C$171,$B44,'【様式2】支出計画書 '!$I$22:$I$171,"対象")</f>
        <v>0</v>
      </c>
      <c r="F44" s="160">
        <f t="shared" si="0"/>
        <v>0</v>
      </c>
      <c r="H44" s="154" t="s">
        <v>218</v>
      </c>
    </row>
    <row r="45" spans="2:8" ht="16.8" thickTop="1">
      <c r="B45" s="161" t="s">
        <v>378</v>
      </c>
      <c r="C45" s="162">
        <f>SUM(C33:C44)</f>
        <v>0</v>
      </c>
      <c r="D45" s="162">
        <f>SUM(D33:D44)</f>
        <v>0</v>
      </c>
      <c r="E45" s="162">
        <f>SUM(E33:E44)</f>
        <v>0</v>
      </c>
      <c r="F45" s="163">
        <f t="shared" si="0"/>
        <v>0</v>
      </c>
      <c r="H45" s="154" t="s">
        <v>219</v>
      </c>
    </row>
    <row r="46" spans="2:8" ht="16.2">
      <c r="B46" s="157" t="s">
        <v>379</v>
      </c>
      <c r="C46" s="164">
        <f>IFERROR(C45/'【様式2】支出計画書 '!$L$13,)</f>
        <v>0</v>
      </c>
      <c r="D46" s="164">
        <f>IFERROR(D45/'【様式2】支出計画書 '!$L$13,)</f>
        <v>0</v>
      </c>
      <c r="E46" s="164">
        <f>IFERROR(E45/'【様式2】支出計画書 '!$L$13,)</f>
        <v>0</v>
      </c>
      <c r="F46" s="209"/>
      <c r="H46" s="165" t="s">
        <v>220</v>
      </c>
    </row>
    <row r="47" spans="2:8" ht="16.2">
      <c r="B47" s="166"/>
      <c r="H47" s="154" t="s">
        <v>221</v>
      </c>
    </row>
    <row r="48" spans="2:8" ht="18">
      <c r="B48"/>
      <c r="C48"/>
      <c r="D48"/>
      <c r="E48"/>
      <c r="F48"/>
      <c r="H48" s="154" t="s">
        <v>222</v>
      </c>
    </row>
    <row r="49" spans="2:6" ht="18">
      <c r="B49"/>
      <c r="C49"/>
      <c r="D49"/>
      <c r="E49"/>
      <c r="F49"/>
    </row>
    <row r="50" spans="2:6" ht="18">
      <c r="B50"/>
      <c r="C50"/>
      <c r="D50"/>
      <c r="E50"/>
      <c r="F50"/>
    </row>
    <row r="51" spans="2:6" ht="18">
      <c r="B51"/>
      <c r="C51"/>
      <c r="D51"/>
      <c r="E51"/>
      <c r="F51"/>
    </row>
    <row r="52" spans="2:6" ht="18">
      <c r="B52"/>
      <c r="C52"/>
      <c r="D52"/>
      <c r="E52"/>
      <c r="F52"/>
    </row>
    <row r="53" spans="2:6" ht="18">
      <c r="B53"/>
      <c r="C53"/>
      <c r="D53"/>
      <c r="E53"/>
      <c r="F53"/>
    </row>
    <row r="54" spans="2:6" ht="18">
      <c r="B54"/>
      <c r="C54"/>
      <c r="D54"/>
      <c r="E54"/>
      <c r="F54"/>
    </row>
    <row r="55" spans="2:6" ht="18">
      <c r="B55"/>
      <c r="C55"/>
      <c r="D55"/>
      <c r="E55"/>
      <c r="F55"/>
    </row>
    <row r="56" spans="2:6" ht="18">
      <c r="B56"/>
      <c r="C56"/>
      <c r="D56"/>
      <c r="E56"/>
      <c r="F56"/>
    </row>
    <row r="57" spans="2:6" ht="18">
      <c r="B57"/>
      <c r="C57"/>
      <c r="D57"/>
      <c r="E57"/>
      <c r="F57"/>
    </row>
    <row r="58" spans="2:6" ht="18">
      <c r="B58"/>
      <c r="C58"/>
      <c r="D58"/>
      <c r="E58"/>
      <c r="F58"/>
    </row>
    <row r="59" spans="2:6" ht="18">
      <c r="B59"/>
      <c r="C59"/>
      <c r="D59"/>
      <c r="E59"/>
      <c r="F59"/>
    </row>
    <row r="60" spans="2:6" ht="18">
      <c r="B60"/>
      <c r="C60"/>
      <c r="D60"/>
      <c r="E60"/>
      <c r="F60"/>
    </row>
    <row r="61" spans="2:6" ht="18">
      <c r="B61"/>
      <c r="C61"/>
      <c r="D61"/>
      <c r="E61"/>
      <c r="F61"/>
    </row>
    <row r="62" spans="2:6" ht="18">
      <c r="B62"/>
      <c r="C62"/>
      <c r="D62"/>
      <c r="E62"/>
      <c r="F62"/>
    </row>
  </sheetData>
  <phoneticPr fontId="4"/>
  <conditionalFormatting sqref="C46">
    <cfRule type="cellIs" dxfId="0" priority="1" operator="lessThan">
      <formula>0.5</formula>
    </cfRule>
  </conditionalFormatting>
  <conditionalFormatting sqref="C33:E44">
    <cfRule type="colorScale" priority="68">
      <colorScale>
        <cfvo type="min"/>
        <cfvo type="percentile" val="50"/>
        <cfvo type="max"/>
        <color rgb="FF5A8AC6"/>
        <color rgb="FFFCFCFF"/>
        <color rgb="FFF8696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【様式1-1】事業計画書</vt:lpstr>
      <vt:lpstr>【様式1-2】事業体制図</vt:lpstr>
      <vt:lpstr>【様式2】支出計画書 </vt:lpstr>
      <vt:lpstr>【様式3】事業実施スケジュール</vt:lpstr>
      <vt:lpstr>【様式５】連携先の同意書</vt:lpstr>
      <vt:lpstr>【非表示】計算・リスト</vt:lpstr>
      <vt:lpstr>①体験商品造成費</vt:lpstr>
      <vt:lpstr>②備品購入・設備導入費</vt:lpstr>
      <vt:lpstr>③プロモーション費</vt:lpstr>
      <vt:lpstr>'【様式1-1】事業計画書'!Print_Area</vt:lpstr>
      <vt:lpstr>'【様式1-2】事業体制図'!Print_Area</vt:lpstr>
      <vt:lpstr>'【様式2】支出計画書 '!Print_Area</vt:lpstr>
      <vt:lpstr>【様式3】事業実施スケジュール!Print_Area</vt:lpstr>
      <vt:lpstr>【様式５】連携先の同意書!Print_Area</vt:lpstr>
      <vt:lpstr>取組分類</vt:lpstr>
      <vt:lpstr>地域区分</vt:lpstr>
      <vt:lpstr>都道府県</vt:lpstr>
      <vt:lpstr>法人格</vt:lpstr>
      <vt:lpstr>法人格_連携先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