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amura-c2d5\Downloads\R3\"/>
    </mc:Choice>
  </mc:AlternateContent>
  <xr:revisionPtr revIDLastSave="0" documentId="13_ncr:1_{4B37A25C-659A-491E-BC2A-A7105A90DC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3" r:id="rId1"/>
  </sheets>
  <definedNames>
    <definedName name="_xlnm.Print_Area" localSheetId="0">公表用!$B$1:$V$87</definedName>
    <definedName name="_xlnm.Print_Titles" localSheetId="0">公表用!$1:$2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3" l="1"/>
  <c r="N59" i="3"/>
  <c r="M59" i="3"/>
  <c r="Q59" i="3" s="1"/>
  <c r="K59" i="3"/>
  <c r="I59" i="3"/>
  <c r="H59" i="3"/>
  <c r="L59" i="3" s="1"/>
  <c r="F59" i="3"/>
  <c r="D59" i="3"/>
  <c r="E59" i="3" s="1"/>
  <c r="C59" i="3"/>
  <c r="G59" i="3" s="1"/>
  <c r="U58" i="3"/>
  <c r="S58" i="3"/>
  <c r="R58" i="3"/>
  <c r="Q58" i="3"/>
  <c r="O58" i="3"/>
  <c r="L58" i="3"/>
  <c r="J58" i="3"/>
  <c r="G58" i="3"/>
  <c r="E58" i="3"/>
  <c r="U57" i="3"/>
  <c r="S57" i="3"/>
  <c r="R57" i="3"/>
  <c r="V57" i="3" s="1"/>
  <c r="Q57" i="3"/>
  <c r="O57" i="3"/>
  <c r="L57" i="3"/>
  <c r="J57" i="3"/>
  <c r="G57" i="3"/>
  <c r="E57" i="3"/>
  <c r="U56" i="3"/>
  <c r="S56" i="3"/>
  <c r="R56" i="3"/>
  <c r="V56" i="3" s="1"/>
  <c r="Q56" i="3"/>
  <c r="O56" i="3"/>
  <c r="L56" i="3"/>
  <c r="J56" i="3"/>
  <c r="G56" i="3"/>
  <c r="E56" i="3"/>
  <c r="U55" i="3"/>
  <c r="T55" i="3"/>
  <c r="S55" i="3"/>
  <c r="R55" i="3"/>
  <c r="V55" i="3" s="1"/>
  <c r="Q55" i="3"/>
  <c r="O55" i="3"/>
  <c r="L55" i="3"/>
  <c r="J55" i="3"/>
  <c r="G55" i="3"/>
  <c r="E55" i="3"/>
  <c r="U54" i="3"/>
  <c r="S54" i="3"/>
  <c r="T54" i="3" s="1"/>
  <c r="R54" i="3"/>
  <c r="V54" i="3" s="1"/>
  <c r="Q54" i="3"/>
  <c r="O54" i="3"/>
  <c r="L54" i="3"/>
  <c r="J54" i="3"/>
  <c r="G54" i="3"/>
  <c r="E54" i="3"/>
  <c r="U53" i="3"/>
  <c r="S53" i="3"/>
  <c r="R53" i="3"/>
  <c r="Q53" i="3"/>
  <c r="O53" i="3"/>
  <c r="L53" i="3"/>
  <c r="J53" i="3"/>
  <c r="G53" i="3"/>
  <c r="E53" i="3"/>
  <c r="U52" i="3"/>
  <c r="S52" i="3"/>
  <c r="R52" i="3"/>
  <c r="Q52" i="3"/>
  <c r="O52" i="3"/>
  <c r="L52" i="3"/>
  <c r="J52" i="3"/>
  <c r="G52" i="3"/>
  <c r="E52" i="3"/>
  <c r="U51" i="3"/>
  <c r="S51" i="3"/>
  <c r="R51" i="3"/>
  <c r="V51" i="3" s="1"/>
  <c r="Q51" i="3"/>
  <c r="O51" i="3"/>
  <c r="L51" i="3"/>
  <c r="J51" i="3"/>
  <c r="G51" i="3"/>
  <c r="E51" i="3"/>
  <c r="U50" i="3"/>
  <c r="S50" i="3"/>
  <c r="R50" i="3"/>
  <c r="V50" i="3" s="1"/>
  <c r="Q50" i="3"/>
  <c r="O50" i="3"/>
  <c r="L50" i="3"/>
  <c r="J50" i="3"/>
  <c r="G50" i="3"/>
  <c r="E50" i="3"/>
  <c r="U49" i="3"/>
  <c r="S49" i="3"/>
  <c r="R49" i="3"/>
  <c r="Q49" i="3"/>
  <c r="O49" i="3"/>
  <c r="L49" i="3"/>
  <c r="J49" i="3"/>
  <c r="G49" i="3"/>
  <c r="E49" i="3"/>
  <c r="U48" i="3"/>
  <c r="S48" i="3"/>
  <c r="R48" i="3"/>
  <c r="T48" i="3" s="1"/>
  <c r="Q48" i="3"/>
  <c r="O48" i="3"/>
  <c r="L48" i="3"/>
  <c r="J48" i="3"/>
  <c r="G48" i="3"/>
  <c r="E48" i="3"/>
  <c r="U47" i="3"/>
  <c r="S47" i="3"/>
  <c r="T47" i="3" s="1"/>
  <c r="R47" i="3"/>
  <c r="V47" i="3" s="1"/>
  <c r="Q47" i="3"/>
  <c r="O47" i="3"/>
  <c r="L47" i="3"/>
  <c r="J47" i="3"/>
  <c r="G47" i="3"/>
  <c r="E47" i="3"/>
  <c r="U46" i="3"/>
  <c r="S46" i="3"/>
  <c r="T46" i="3" s="1"/>
  <c r="R46" i="3"/>
  <c r="Q46" i="3"/>
  <c r="O46" i="3"/>
  <c r="L46" i="3"/>
  <c r="J46" i="3"/>
  <c r="G46" i="3"/>
  <c r="E46" i="3"/>
  <c r="U45" i="3"/>
  <c r="S45" i="3"/>
  <c r="R45" i="3"/>
  <c r="Q45" i="3"/>
  <c r="O45" i="3"/>
  <c r="L45" i="3"/>
  <c r="J45" i="3"/>
  <c r="G45" i="3"/>
  <c r="E45" i="3"/>
  <c r="U44" i="3"/>
  <c r="S44" i="3"/>
  <c r="R44" i="3"/>
  <c r="T44" i="3" s="1"/>
  <c r="Q44" i="3"/>
  <c r="O44" i="3"/>
  <c r="L44" i="3"/>
  <c r="J44" i="3"/>
  <c r="G44" i="3"/>
  <c r="E44" i="3"/>
  <c r="P38" i="3"/>
  <c r="P61" i="3" s="1"/>
  <c r="N38" i="3"/>
  <c r="N61" i="3" s="1"/>
  <c r="M38" i="3"/>
  <c r="O38" i="3" s="1"/>
  <c r="K38" i="3"/>
  <c r="K61" i="3" s="1"/>
  <c r="I38" i="3"/>
  <c r="I61" i="3" s="1"/>
  <c r="H38" i="3"/>
  <c r="J38" i="3" s="1"/>
  <c r="F38" i="3"/>
  <c r="F61" i="3" s="1"/>
  <c r="D38" i="3"/>
  <c r="C38" i="3"/>
  <c r="G38" i="3" s="1"/>
  <c r="U37" i="3"/>
  <c r="S37" i="3"/>
  <c r="R37" i="3"/>
  <c r="V37" i="3" s="1"/>
  <c r="Q37" i="3"/>
  <c r="O37" i="3"/>
  <c r="L37" i="3"/>
  <c r="J37" i="3"/>
  <c r="G37" i="3"/>
  <c r="E37" i="3"/>
  <c r="U36" i="3"/>
  <c r="S36" i="3"/>
  <c r="T36" i="3" s="1"/>
  <c r="R36" i="3"/>
  <c r="Q36" i="3"/>
  <c r="O36" i="3"/>
  <c r="L36" i="3"/>
  <c r="J36" i="3"/>
  <c r="G36" i="3"/>
  <c r="E36" i="3"/>
  <c r="U35" i="3"/>
  <c r="S35" i="3"/>
  <c r="R35" i="3"/>
  <c r="Q35" i="3"/>
  <c r="O35" i="3"/>
  <c r="L35" i="3"/>
  <c r="J35" i="3"/>
  <c r="G35" i="3"/>
  <c r="E35" i="3"/>
  <c r="U34" i="3"/>
  <c r="S34" i="3"/>
  <c r="R34" i="3"/>
  <c r="Q34" i="3"/>
  <c r="O34" i="3"/>
  <c r="L34" i="3"/>
  <c r="J34" i="3"/>
  <c r="G34" i="3"/>
  <c r="E34" i="3"/>
  <c r="U33" i="3"/>
  <c r="S33" i="3"/>
  <c r="R33" i="3"/>
  <c r="V33" i="3" s="1"/>
  <c r="Q33" i="3"/>
  <c r="O33" i="3"/>
  <c r="L33" i="3"/>
  <c r="J33" i="3"/>
  <c r="G33" i="3"/>
  <c r="E33" i="3"/>
  <c r="U32" i="3"/>
  <c r="S32" i="3"/>
  <c r="T32" i="3" s="1"/>
  <c r="R32" i="3"/>
  <c r="Q32" i="3"/>
  <c r="O32" i="3"/>
  <c r="L32" i="3"/>
  <c r="J32" i="3"/>
  <c r="G32" i="3"/>
  <c r="E32" i="3"/>
  <c r="U31" i="3"/>
  <c r="S31" i="3"/>
  <c r="R31" i="3"/>
  <c r="T31" i="3" s="1"/>
  <c r="Q31" i="3"/>
  <c r="O31" i="3"/>
  <c r="L31" i="3"/>
  <c r="J31" i="3"/>
  <c r="G31" i="3"/>
  <c r="E31" i="3"/>
  <c r="U30" i="3"/>
  <c r="S30" i="3"/>
  <c r="R30" i="3"/>
  <c r="T30" i="3" s="1"/>
  <c r="Q30" i="3"/>
  <c r="O30" i="3"/>
  <c r="L30" i="3"/>
  <c r="J30" i="3"/>
  <c r="G30" i="3"/>
  <c r="E30" i="3"/>
  <c r="U29" i="3"/>
  <c r="T29" i="3"/>
  <c r="S29" i="3"/>
  <c r="R29" i="3"/>
  <c r="Q29" i="3"/>
  <c r="O29" i="3"/>
  <c r="L29" i="3"/>
  <c r="J29" i="3"/>
  <c r="G29" i="3"/>
  <c r="E29" i="3"/>
  <c r="U28" i="3"/>
  <c r="S28" i="3"/>
  <c r="T28" i="3" s="1"/>
  <c r="R28" i="3"/>
  <c r="V28" i="3" s="1"/>
  <c r="Q28" i="3"/>
  <c r="O28" i="3"/>
  <c r="L28" i="3"/>
  <c r="J28" i="3"/>
  <c r="G28" i="3"/>
  <c r="E28" i="3"/>
  <c r="U27" i="3"/>
  <c r="S27" i="3"/>
  <c r="R27" i="3"/>
  <c r="V27" i="3" s="1"/>
  <c r="Q27" i="3"/>
  <c r="O27" i="3"/>
  <c r="L27" i="3"/>
  <c r="J27" i="3"/>
  <c r="G27" i="3"/>
  <c r="E27" i="3"/>
  <c r="U26" i="3"/>
  <c r="S26" i="3"/>
  <c r="R26" i="3"/>
  <c r="T26" i="3" s="1"/>
  <c r="Q26" i="3"/>
  <c r="O26" i="3"/>
  <c r="L26" i="3"/>
  <c r="J26" i="3"/>
  <c r="G26" i="3"/>
  <c r="E26" i="3"/>
  <c r="U25" i="3"/>
  <c r="T25" i="3"/>
  <c r="S25" i="3"/>
  <c r="R25" i="3"/>
  <c r="V25" i="3" s="1"/>
  <c r="Q25" i="3"/>
  <c r="O25" i="3"/>
  <c r="L25" i="3"/>
  <c r="J25" i="3"/>
  <c r="G25" i="3"/>
  <c r="E25" i="3"/>
  <c r="U24" i="3"/>
  <c r="S24" i="3"/>
  <c r="R24" i="3"/>
  <c r="V24" i="3" s="1"/>
  <c r="Q24" i="3"/>
  <c r="O24" i="3"/>
  <c r="L24" i="3"/>
  <c r="J24" i="3"/>
  <c r="G24" i="3"/>
  <c r="E24" i="3"/>
  <c r="U23" i="3"/>
  <c r="S23" i="3"/>
  <c r="R23" i="3"/>
  <c r="Q23" i="3"/>
  <c r="O23" i="3"/>
  <c r="L23" i="3"/>
  <c r="J23" i="3"/>
  <c r="G23" i="3"/>
  <c r="E23" i="3"/>
  <c r="U22" i="3"/>
  <c r="S22" i="3"/>
  <c r="R22" i="3"/>
  <c r="T22" i="3" s="1"/>
  <c r="Q22" i="3"/>
  <c r="O22" i="3"/>
  <c r="L22" i="3"/>
  <c r="J22" i="3"/>
  <c r="G22" i="3"/>
  <c r="E22" i="3"/>
  <c r="U21" i="3"/>
  <c r="S21" i="3"/>
  <c r="R21" i="3"/>
  <c r="V21" i="3" s="1"/>
  <c r="Q21" i="3"/>
  <c r="O21" i="3"/>
  <c r="L21" i="3"/>
  <c r="J21" i="3"/>
  <c r="G21" i="3"/>
  <c r="E21" i="3"/>
  <c r="U20" i="3"/>
  <c r="S20" i="3"/>
  <c r="R20" i="3"/>
  <c r="V20" i="3" s="1"/>
  <c r="Q20" i="3"/>
  <c r="O20" i="3"/>
  <c r="L20" i="3"/>
  <c r="J20" i="3"/>
  <c r="G20" i="3"/>
  <c r="E20" i="3"/>
  <c r="U19" i="3"/>
  <c r="S19" i="3"/>
  <c r="R19" i="3"/>
  <c r="Q19" i="3"/>
  <c r="O19" i="3"/>
  <c r="L19" i="3"/>
  <c r="J19" i="3"/>
  <c r="G19" i="3"/>
  <c r="E19" i="3"/>
  <c r="U18" i="3"/>
  <c r="S18" i="3"/>
  <c r="R18" i="3"/>
  <c r="T18" i="3" s="1"/>
  <c r="Q18" i="3"/>
  <c r="O18" i="3"/>
  <c r="L18" i="3"/>
  <c r="J18" i="3"/>
  <c r="G18" i="3"/>
  <c r="E18" i="3"/>
  <c r="U17" i="3"/>
  <c r="S17" i="3"/>
  <c r="T17" i="3" s="1"/>
  <c r="R17" i="3"/>
  <c r="Q17" i="3"/>
  <c r="O17" i="3"/>
  <c r="L17" i="3"/>
  <c r="J17" i="3"/>
  <c r="G17" i="3"/>
  <c r="E17" i="3"/>
  <c r="U16" i="3"/>
  <c r="S16" i="3"/>
  <c r="R16" i="3"/>
  <c r="Q16" i="3"/>
  <c r="O16" i="3"/>
  <c r="L16" i="3"/>
  <c r="J16" i="3"/>
  <c r="G16" i="3"/>
  <c r="E16" i="3"/>
  <c r="U15" i="3"/>
  <c r="S15" i="3"/>
  <c r="R15" i="3"/>
  <c r="Q15" i="3"/>
  <c r="O15" i="3"/>
  <c r="L15" i="3"/>
  <c r="J15" i="3"/>
  <c r="G15" i="3"/>
  <c r="E15" i="3"/>
  <c r="U14" i="3"/>
  <c r="S14" i="3"/>
  <c r="R14" i="3"/>
  <c r="T14" i="3" s="1"/>
  <c r="Q14" i="3"/>
  <c r="O14" i="3"/>
  <c r="L14" i="3"/>
  <c r="J14" i="3"/>
  <c r="G14" i="3"/>
  <c r="E14" i="3"/>
  <c r="U13" i="3"/>
  <c r="S13" i="3"/>
  <c r="T13" i="3" s="1"/>
  <c r="R13" i="3"/>
  <c r="V13" i="3" s="1"/>
  <c r="Q13" i="3"/>
  <c r="O13" i="3"/>
  <c r="L13" i="3"/>
  <c r="J13" i="3"/>
  <c r="G13" i="3"/>
  <c r="E13" i="3"/>
  <c r="U12" i="3"/>
  <c r="S12" i="3"/>
  <c r="R12" i="3"/>
  <c r="Q12" i="3"/>
  <c r="O12" i="3"/>
  <c r="L12" i="3"/>
  <c r="J12" i="3"/>
  <c r="G12" i="3"/>
  <c r="E12" i="3"/>
  <c r="U11" i="3"/>
  <c r="S11" i="3"/>
  <c r="R11" i="3"/>
  <c r="V11" i="3" s="1"/>
  <c r="Q11" i="3"/>
  <c r="O11" i="3"/>
  <c r="L11" i="3"/>
  <c r="J11" i="3"/>
  <c r="G11" i="3"/>
  <c r="E11" i="3"/>
  <c r="U10" i="3"/>
  <c r="S10" i="3"/>
  <c r="R10" i="3"/>
  <c r="Q10" i="3"/>
  <c r="O10" i="3"/>
  <c r="L10" i="3"/>
  <c r="J10" i="3"/>
  <c r="G10" i="3"/>
  <c r="E10" i="3"/>
  <c r="U9" i="3"/>
  <c r="S9" i="3"/>
  <c r="R9" i="3"/>
  <c r="Q9" i="3"/>
  <c r="O9" i="3"/>
  <c r="L9" i="3"/>
  <c r="J9" i="3"/>
  <c r="G9" i="3"/>
  <c r="E9" i="3"/>
  <c r="U8" i="3"/>
  <c r="S8" i="3"/>
  <c r="R8" i="3"/>
  <c r="V8" i="3" s="1"/>
  <c r="Q8" i="3"/>
  <c r="O8" i="3"/>
  <c r="L8" i="3"/>
  <c r="J8" i="3"/>
  <c r="G8" i="3"/>
  <c r="E8" i="3"/>
  <c r="U7" i="3"/>
  <c r="S7" i="3"/>
  <c r="R7" i="3"/>
  <c r="V7" i="3" s="1"/>
  <c r="Q7" i="3"/>
  <c r="O7" i="3"/>
  <c r="L7" i="3"/>
  <c r="J7" i="3"/>
  <c r="G7" i="3"/>
  <c r="E7" i="3"/>
  <c r="V12" i="3" l="1"/>
  <c r="T24" i="3"/>
  <c r="T12" i="3"/>
  <c r="T19" i="3"/>
  <c r="V32" i="3"/>
  <c r="T37" i="3"/>
  <c r="T50" i="3"/>
  <c r="T56" i="3"/>
  <c r="V45" i="3"/>
  <c r="V58" i="3"/>
  <c r="J59" i="3"/>
  <c r="T20" i="3"/>
  <c r="T8" i="3"/>
  <c r="V9" i="3"/>
  <c r="T15" i="3"/>
  <c r="T33" i="3"/>
  <c r="T34" i="3"/>
  <c r="S38" i="3"/>
  <c r="V46" i="3"/>
  <c r="T51" i="3"/>
  <c r="T52" i="3"/>
  <c r="V53" i="3"/>
  <c r="V16" i="3"/>
  <c r="T21" i="3"/>
  <c r="V29" i="3"/>
  <c r="V35" i="3"/>
  <c r="T9" i="3"/>
  <c r="T10" i="3"/>
  <c r="T16" i="3"/>
  <c r="V17" i="3"/>
  <c r="T23" i="3"/>
  <c r="V36" i="3"/>
  <c r="O59" i="3"/>
  <c r="T49" i="3"/>
  <c r="U59" i="3"/>
  <c r="R59" i="3"/>
  <c r="V59" i="3"/>
  <c r="S59" i="3"/>
  <c r="S61" i="3" s="1"/>
  <c r="C61" i="3"/>
  <c r="V19" i="3"/>
  <c r="V31" i="3"/>
  <c r="V10" i="3"/>
  <c r="V14" i="3"/>
  <c r="V18" i="3"/>
  <c r="V22" i="3"/>
  <c r="V26" i="3"/>
  <c r="V30" i="3"/>
  <c r="V34" i="3"/>
  <c r="E38" i="3"/>
  <c r="Q38" i="3"/>
  <c r="U38" i="3"/>
  <c r="U61" i="3" s="1"/>
  <c r="V44" i="3"/>
  <c r="V48" i="3"/>
  <c r="V52" i="3"/>
  <c r="T58" i="3"/>
  <c r="T59" i="3"/>
  <c r="D61" i="3"/>
  <c r="H61" i="3"/>
  <c r="V15" i="3"/>
  <c r="V23" i="3"/>
  <c r="L38" i="3"/>
  <c r="V49" i="3"/>
  <c r="T7" i="3"/>
  <c r="T11" i="3"/>
  <c r="T27" i="3"/>
  <c r="T35" i="3"/>
  <c r="R38" i="3"/>
  <c r="T45" i="3"/>
  <c r="T53" i="3"/>
  <c r="T57" i="3"/>
  <c r="M61" i="3"/>
  <c r="Q61" i="3" l="1"/>
  <c r="O61" i="3"/>
  <c r="E61" i="3"/>
  <c r="G61" i="3"/>
  <c r="J61" i="3"/>
  <c r="L61" i="3"/>
  <c r="R61" i="3"/>
  <c r="T38" i="3"/>
  <c r="V38" i="3"/>
  <c r="V61" i="3" l="1"/>
  <c r="T61" i="3"/>
</calcChain>
</file>

<file path=xl/sharedStrings.xml><?xml version="1.0" encoding="utf-8"?>
<sst xmlns="http://schemas.openxmlformats.org/spreadsheetml/2006/main" count="145" uniqueCount="73">
  <si>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</si>
  <si>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</si>
  <si>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</si>
  <si>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</si>
  <si>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</si>
  <si>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</si>
  <si>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</si>
  <si>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</si>
  <si>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</si>
  <si>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</si>
  <si>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</si>
  <si>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</si>
  <si>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</si>
  <si>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JTB（9社計　＊2）</t>
    <phoneticPr fontId="3"/>
  </si>
  <si>
    <t>エイチ・アイ・エス（6社計　＊3）</t>
  </si>
  <si>
    <t>KNT-CTホールディングス（13社計　＊4）</t>
  </si>
  <si>
    <t>（株）日本旅行</t>
  </si>
  <si>
    <t>阪急交通社（3社計　＊5）</t>
  </si>
  <si>
    <t>（株）ジャルパック</t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</si>
  <si>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</si>
  <si>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</si>
  <si>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</si>
  <si>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</si>
  <si>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</si>
  <si>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</si>
  <si>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</si>
  <si>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</si>
  <si>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</si>
  <si>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日通旅行（株）</t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</si>
  <si>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</si>
  <si>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</si>
  <si>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</si>
  <si>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</si>
  <si>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</si>
  <si>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</si>
  <si>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</si>
  <si>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</si>
  <si>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</si>
  <si>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</si>
  <si>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</si>
  <si>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</si>
  <si>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</si>
  <si>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</si>
  <si>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</si>
  <si>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</si>
  <si>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</si>
  <si>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</si>
  <si>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</si>
  <si>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</si>
  <si>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</si>
  <si>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</si>
  <si>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</si>
  <si>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</si>
  <si>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</si>
  <si>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</si>
  <si>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</si>
  <si>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</si>
  <si>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</si>
  <si>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</si>
  <si>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</si>
  <si>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</si>
  <si>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</si>
  <si>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</si>
  <si>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</si>
  <si>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</si>
  <si>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</si>
  <si>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</si>
  <si>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</si>
  <si>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</si>
  <si>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　扱額（千円）</t>
    <phoneticPr fontId="3"/>
  </si>
  <si>
    <t>ＮＯ．２</t>
  </si>
  <si>
    <t>各　社　別　内　訳　（令和3年4月分）</t>
    <rPh sb="11" eb="13">
      <t>レイワ</t>
    </rPh>
    <rPh sb="14" eb="15">
      <t>ネン</t>
    </rPh>
    <rPh sb="16" eb="17">
      <t>ガツ</t>
    </rPh>
    <phoneticPr fontId="3"/>
  </si>
  <si>
    <t>ANA X(株)</t>
    <rPh sb="6" eb="7">
      <t>カブ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</si>
</sst>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86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/>
    <xf numFmtId="0" fontId="0" fillId="0" borderId="6" xfId="0" applyFont="1" applyFill="1" applyBorder="1" applyAlignment="1">
      <alignment horizontal="right"/>
    </xf>
    <xf numFmtId="0" fontId="5" fillId="0" borderId="0" xfId="0" applyFont="1" applyFill="1"/>
    <xf numFmtId="0" fontId="0" fillId="0" borderId="4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5" xfId="1" applyFont="1" applyFill="1" applyBorder="1" applyProtection="1">
      <protection locked="0"/>
    </xf>
    <xf numFmtId="176" fontId="0" fillId="0" borderId="4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8" xfId="0" applyNumberFormat="1" applyFont="1" applyFill="1" applyBorder="1"/>
    <xf numFmtId="38" fontId="1" fillId="0" borderId="4" xfId="2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38" fontId="1" fillId="0" borderId="4" xfId="2" applyFont="1" applyFill="1" applyBorder="1"/>
    <xf numFmtId="38" fontId="1" fillId="0" borderId="8" xfId="2" applyFont="1" applyFill="1" applyBorder="1" applyProtection="1">
      <protection locked="0"/>
    </xf>
    <xf numFmtId="38" fontId="1" fillId="0" borderId="4" xfId="2" applyFont="1" applyFill="1" applyBorder="1" applyProtection="1">
      <protection locked="0"/>
    </xf>
    <xf numFmtId="0" fontId="0" fillId="0" borderId="4" xfId="0" applyFont="1" applyFill="1" applyBorder="1" applyAlignment="1">
      <alignment horizontal="left" shrinkToFit="1"/>
    </xf>
    <xf numFmtId="176" fontId="0" fillId="0" borderId="8" xfId="0" applyNumberFormat="1" applyFont="1" applyFill="1" applyBorder="1" applyAlignment="1">
      <alignment horizontal="center"/>
    </xf>
    <xf numFmtId="176" fontId="6" fillId="0" borderId="8" xfId="0" applyNumberFormat="1" applyFont="1" applyFill="1" applyBorder="1"/>
    <xf numFmtId="176" fontId="6" fillId="0" borderId="4" xfId="0" applyNumberFormat="1" applyFont="1" applyFill="1" applyBorder="1"/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9" xfId="0" applyFont="1" applyFill="1" applyBorder="1" applyAlignment="1">
      <alignment horizontal="center"/>
    </xf>
    <xf numFmtId="176" fontId="0" fillId="0" borderId="9" xfId="0" applyNumberFormat="1" applyFont="1" applyFill="1" applyBorder="1"/>
    <xf numFmtId="176" fontId="0" fillId="0" borderId="0" xfId="0" applyNumberFormat="1" applyFont="1" applyFill="1"/>
    <xf numFmtId="0" fontId="0" fillId="0" borderId="10" xfId="0" applyFont="1" applyFill="1" applyBorder="1"/>
    <xf numFmtId="0" fontId="0" fillId="0" borderId="5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38" fontId="0" fillId="0" borderId="4" xfId="0" applyNumberFormat="1" applyFont="1" applyFill="1" applyBorder="1"/>
    <xf numFmtId="38" fontId="0" fillId="0" borderId="8" xfId="0" applyNumberFormat="1" applyFont="1" applyFill="1" applyBorder="1"/>
    <xf numFmtId="38" fontId="0" fillId="0" borderId="4" xfId="2" applyFont="1" applyFill="1" applyBorder="1"/>
    <xf numFmtId="38" fontId="6" fillId="0" borderId="4" xfId="2" applyFont="1" applyFill="1" applyBorder="1"/>
    <xf numFmtId="38" fontId="6" fillId="0" borderId="8" xfId="2" applyFont="1" applyFill="1" applyBorder="1" applyProtection="1">
      <protection locked="0"/>
    </xf>
    <xf numFmtId="38" fontId="6" fillId="0" borderId="4" xfId="0" applyNumberFormat="1" applyFont="1" applyFill="1" applyBorder="1"/>
    <xf numFmtId="38" fontId="6" fillId="0" borderId="4" xfId="2" applyFont="1" applyFill="1" applyBorder="1" applyProtection="1">
      <protection locked="0"/>
    </xf>
    <xf numFmtId="38" fontId="6" fillId="0" borderId="8" xfId="0" applyNumberFormat="1" applyFont="1" applyFill="1" applyBorder="1"/>
    <xf numFmtId="38" fontId="6" fillId="0" borderId="4" xfId="2" applyFont="1" applyFill="1" applyBorder="1" applyAlignment="1">
      <alignment vertical="center"/>
    </xf>
    <xf numFmtId="38" fontId="0" fillId="0" borderId="8" xfId="2" applyFont="1" applyFill="1" applyBorder="1" applyProtection="1">
      <protection locked="0"/>
    </xf>
    <xf numFmtId="38" fontId="0" fillId="0" borderId="4" xfId="2" applyFont="1" applyFill="1" applyBorder="1" applyProtection="1">
      <protection locked="0"/>
    </xf>
    <xf numFmtId="38" fontId="0" fillId="0" borderId="4" xfId="2" applyFont="1" applyFill="1" applyBorder="1" applyAlignment="1">
      <alignment vertical="center"/>
    </xf>
    <xf numFmtId="38" fontId="6" fillId="0" borderId="4" xfId="2" applyFont="1" applyFill="1" applyBorder="1" applyAlignment="1" applyProtection="1">
      <alignment vertical="center"/>
      <protection locked="0"/>
    </xf>
    <xf numFmtId="38" fontId="0" fillId="0" borderId="4" xfId="0" applyNumberFormat="1" applyFont="1" applyFill="1" applyBorder="1" applyAlignment="1">
      <alignment vertical="center"/>
    </xf>
    <xf numFmtId="38" fontId="0" fillId="0" borderId="8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wrapText="1" shrinkToFit="1"/>
    </xf>
    <xf numFmtId="176" fontId="0" fillId="0" borderId="4" xfId="0" applyNumberFormat="1" applyFont="1" applyFill="1" applyBorder="1" applyAlignment="1"/>
    <xf numFmtId="38" fontId="0" fillId="0" borderId="8" xfId="0" applyNumberFormat="1" applyFont="1" applyFill="1" applyBorder="1" applyAlignment="1"/>
    <xf numFmtId="176" fontId="0" fillId="0" borderId="8" xfId="0" applyNumberFormat="1" applyFont="1" applyFill="1" applyBorder="1" applyAlignment="1"/>
    <xf numFmtId="38" fontId="0" fillId="0" borderId="8" xfId="2" applyFont="1" applyFill="1" applyBorder="1" applyAlignment="1" applyProtection="1">
      <protection locked="0"/>
    </xf>
    <xf numFmtId="38" fontId="0" fillId="0" borderId="4" xfId="2" applyFont="1" applyFill="1" applyBorder="1" applyAlignment="1" applyProtection="1">
      <protection locked="0"/>
    </xf>
    <xf numFmtId="38" fontId="0" fillId="0" borderId="4" xfId="2" applyFont="1" applyFill="1" applyBorder="1" applyAlignment="1"/>
    <xf numFmtId="38" fontId="6" fillId="0" borderId="4" xfId="2" applyNumberFormat="1" applyFont="1" applyFill="1" applyBorder="1"/>
    <xf numFmtId="38" fontId="6" fillId="0" borderId="8" xfId="2" applyNumberFormat="1" applyFont="1" applyFill="1" applyBorder="1" applyProtection="1">
      <protection locked="0"/>
    </xf>
    <xf numFmtId="38" fontId="0" fillId="0" borderId="8" xfId="2" applyNumberFormat="1" applyFont="1" applyFill="1" applyBorder="1" applyAlignment="1" applyProtection="1">
      <alignment horizontal="right"/>
      <protection locked="0"/>
    </xf>
    <xf numFmtId="38" fontId="0" fillId="0" borderId="8" xfId="2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9" xfId="2" applyFont="1" applyFill="1" applyBorder="1"/>
    <xf numFmtId="38" fontId="0" fillId="0" borderId="0" xfId="2" applyFont="1" applyFill="1"/>
    <xf numFmtId="38" fontId="6" fillId="0" borderId="1" xfId="2" applyFont="1" applyFill="1" applyBorder="1" applyProtection="1">
      <protection locked="0"/>
    </xf>
    <xf numFmtId="38" fontId="0" fillId="0" borderId="4" xfId="2" applyNumberFormat="1" applyFont="1" applyFill="1" applyBorder="1"/>
    <xf numFmtId="38" fontId="6" fillId="0" borderId="12" xfId="2" applyFont="1" applyFill="1" applyBorder="1" applyProtection="1">
      <protection locked="0"/>
    </xf>
    <xf numFmtId="38" fontId="7" fillId="0" borderId="4" xfId="2" applyFont="1" applyFill="1" applyBorder="1"/>
    <xf numFmtId="38" fontId="7" fillId="0" borderId="8" xfId="2" applyFont="1" applyFill="1" applyBorder="1" applyProtection="1">
      <protection locked="0"/>
    </xf>
    <xf numFmtId="38" fontId="9" fillId="0" borderId="4" xfId="3" applyNumberFormat="1" applyFont="1" applyFill="1" applyBorder="1" applyAlignment="1"/>
    <xf numFmtId="38" fontId="0" fillId="0" borderId="8" xfId="0" applyNumberFormat="1" applyFont="1" applyFill="1" applyBorder="1" applyAlignment="1">
      <alignment horizontal="right"/>
    </xf>
    <xf numFmtId="0" fontId="0" fillId="0" borderId="11" xfId="0" applyFont="1" applyFill="1" applyBorder="1"/>
    <xf numFmtId="0" fontId="0" fillId="0" borderId="14" xfId="0" applyFont="1" applyFill="1" applyBorder="1"/>
    <xf numFmtId="0" fontId="0" fillId="0" borderId="13" xfId="0" applyFont="1" applyFill="1" applyBorder="1"/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shrinkToFit="1"/>
    </xf>
  </cellXfs>
  <cellStyles count="4">
    <cellStyle name="revised" xfId="3" xr:uid="{00000000-0005-0000-0000-000000000000}"/>
    <cellStyle name="桁区切り 2" xfId="2" xr:uid="{00000000-0005-0000-0000-000001000000}"/>
    <cellStyle name="桁区切り 5" xfId="1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61</xdr:row>
      <xdr:rowOff>107156</xdr:rowOff>
    </xdr:from>
    <xdr:to>
      <xdr:col>15</xdr:col>
      <xdr:colOff>988218</xdr:colOff>
      <xdr:row>87</xdr:row>
      <xdr:rowOff>144147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0062" y="13465969"/>
          <a:ext cx="15263812" cy="49185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6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3" x14ac:dyDescent="0.2"/>
  <cols>
    <col min="1" max="1" width="3.90625" style="1" customWidth="1"/>
    <col min="2" max="2" width="32.08984375" style="1" customWidth="1"/>
    <col min="3" max="4" width="14.90625" style="1" customWidth="1"/>
    <col min="5" max="5" width="7.90625" style="1" customWidth="1"/>
    <col min="6" max="6" width="14" style="1" customWidth="1"/>
    <col min="7" max="7" width="7.90625" style="1" customWidth="1"/>
    <col min="8" max="8" width="15.08984375" style="1" customWidth="1"/>
    <col min="9" max="9" width="14.90625" style="1" customWidth="1"/>
    <col min="10" max="10" width="9.36328125" style="1" customWidth="1"/>
    <col min="11" max="11" width="12" style="1" customWidth="1"/>
    <col min="12" max="12" width="9.36328125" style="1" customWidth="1"/>
    <col min="13" max="14" width="14.90625" style="1" customWidth="1"/>
    <col min="15" max="15" width="8" style="1" customWidth="1"/>
    <col min="16" max="16" width="13.453125" style="1" customWidth="1"/>
    <col min="17" max="17" width="10.453125" style="1" customWidth="1"/>
    <col min="18" max="19" width="14.90625" style="1" customWidth="1"/>
    <col min="20" max="20" width="8.08984375" style="1" customWidth="1"/>
    <col min="21" max="21" width="13.453125" style="1" customWidth="1"/>
    <col min="22" max="22" width="10.453125" style="1" customWidth="1"/>
    <col min="23" max="23" width="14" style="1" bestFit="1" customWidth="1"/>
    <col min="24" max="24" width="11.453125" style="1" bestFit="1" customWidth="1"/>
    <col min="25" max="25" width="9" style="1" customWidth="1"/>
    <col min="26" max="16384" width="9" style="1"/>
  </cols>
  <sheetData>
    <row r="1" spans="1:22" ht="16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 x14ac:dyDescent="0.2">
      <c r="B2" s="2" t="s">
        <v>71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 x14ac:dyDescent="0.2">
      <c r="B3" s="4"/>
      <c r="T3" s="5"/>
      <c r="V3" s="5" t="s">
        <v>1</v>
      </c>
    </row>
    <row r="4" spans="1:22" ht="16.5" customHeight="1" x14ac:dyDescent="0.2">
      <c r="B4" s="6"/>
      <c r="C4" s="82" t="s">
        <v>2</v>
      </c>
      <c r="D4" s="83"/>
      <c r="E4" s="83"/>
      <c r="F4" s="83"/>
      <c r="G4" s="84"/>
      <c r="H4" s="82" t="s">
        <v>3</v>
      </c>
      <c r="I4" s="83"/>
      <c r="J4" s="83"/>
      <c r="K4" s="83"/>
      <c r="L4" s="84"/>
      <c r="M4" s="82" t="s">
        <v>4</v>
      </c>
      <c r="N4" s="83"/>
      <c r="O4" s="83"/>
      <c r="P4" s="83"/>
      <c r="Q4" s="84"/>
      <c r="R4" s="82" t="s">
        <v>5</v>
      </c>
      <c r="S4" s="83"/>
      <c r="T4" s="83"/>
      <c r="U4" s="83"/>
      <c r="V4" s="84"/>
    </row>
    <row r="5" spans="1:22" ht="17.149999999999999" customHeight="1" x14ac:dyDescent="0.2">
      <c r="B5" s="7" t="s">
        <v>6</v>
      </c>
      <c r="C5" s="8" t="s">
        <v>7</v>
      </c>
      <c r="D5" s="9" t="s">
        <v>8</v>
      </c>
      <c r="E5" s="8" t="s">
        <v>9</v>
      </c>
      <c r="F5" s="8" t="s">
        <v>66</v>
      </c>
      <c r="G5" s="8" t="s">
        <v>67</v>
      </c>
      <c r="H5" s="8" t="s">
        <v>7</v>
      </c>
      <c r="I5" s="8" t="s">
        <v>8</v>
      </c>
      <c r="J5" s="8" t="s">
        <v>9</v>
      </c>
      <c r="K5" s="8" t="s">
        <v>68</v>
      </c>
      <c r="L5" s="8" t="s">
        <v>67</v>
      </c>
      <c r="M5" s="8" t="s">
        <v>7</v>
      </c>
      <c r="N5" s="8" t="s">
        <v>8</v>
      </c>
      <c r="O5" s="9" t="s">
        <v>9</v>
      </c>
      <c r="P5" s="8" t="s">
        <v>68</v>
      </c>
      <c r="Q5" s="8" t="s">
        <v>67</v>
      </c>
      <c r="R5" s="8" t="s">
        <v>7</v>
      </c>
      <c r="S5" s="8" t="s">
        <v>8</v>
      </c>
      <c r="T5" s="8" t="s">
        <v>9</v>
      </c>
      <c r="U5" s="8" t="s">
        <v>68</v>
      </c>
      <c r="V5" s="8" t="s">
        <v>67</v>
      </c>
    </row>
    <row r="6" spans="1:22" ht="17.149999999999999" customHeight="1" x14ac:dyDescent="0.2">
      <c r="B6" s="10"/>
      <c r="C6" s="11" t="s">
        <v>10</v>
      </c>
      <c r="D6" s="12" t="s">
        <v>11</v>
      </c>
      <c r="E6" s="10" t="s">
        <v>12</v>
      </c>
      <c r="F6" s="12" t="s">
        <v>69</v>
      </c>
      <c r="G6" s="10" t="s">
        <v>12</v>
      </c>
      <c r="H6" s="11" t="s">
        <v>10</v>
      </c>
      <c r="I6" s="10" t="s">
        <v>11</v>
      </c>
      <c r="J6" s="10" t="s">
        <v>12</v>
      </c>
      <c r="K6" s="10" t="s">
        <v>11</v>
      </c>
      <c r="L6" s="10" t="s">
        <v>12</v>
      </c>
      <c r="M6" s="11" t="s">
        <v>10</v>
      </c>
      <c r="N6" s="10" t="s">
        <v>11</v>
      </c>
      <c r="O6" s="12" t="s">
        <v>12</v>
      </c>
      <c r="P6" s="10" t="s">
        <v>11</v>
      </c>
      <c r="Q6" s="10" t="s">
        <v>12</v>
      </c>
      <c r="R6" s="13" t="s">
        <v>10</v>
      </c>
      <c r="S6" s="10" t="s">
        <v>11</v>
      </c>
      <c r="T6" s="10" t="s">
        <v>12</v>
      </c>
      <c r="U6" s="10" t="s">
        <v>11</v>
      </c>
      <c r="V6" s="10" t="s">
        <v>12</v>
      </c>
    </row>
    <row r="7" spans="1:22" s="14" customFormat="1" ht="17.149999999999999" customHeight="1" x14ac:dyDescent="0.2">
      <c r="A7" s="1">
        <v>1</v>
      </c>
      <c r="B7" s="15" t="s">
        <v>13</v>
      </c>
      <c r="C7" s="16">
        <v>1474774</v>
      </c>
      <c r="D7" s="17">
        <v>813302</v>
      </c>
      <c r="E7" s="18">
        <f>IF(OR(C7=0,D7=0),"　　－　　",ROUND(C7/D7*100,1))</f>
        <v>181.3</v>
      </c>
      <c r="F7" s="42">
        <v>54110948</v>
      </c>
      <c r="G7" s="18">
        <f>IF(OR(C7=0,F7=0),"　　－　　",ROUND(C7/F7*100,1))</f>
        <v>2.7</v>
      </c>
      <c r="H7" s="19">
        <v>297103</v>
      </c>
      <c r="I7" s="17">
        <v>415492</v>
      </c>
      <c r="J7" s="20">
        <f t="shared" ref="J7:J8" si="0">IF(OR(H7=0,I7=0),"　　－　　",ROUND(H7/I7*100,1))</f>
        <v>71.5</v>
      </c>
      <c r="K7" s="43">
        <v>10221142</v>
      </c>
      <c r="L7" s="18">
        <f>IF(OR(H7=0,K7=0),"　　－　　",ROUND(H7/K7*100,1))</f>
        <v>2.9</v>
      </c>
      <c r="M7" s="16">
        <v>23058983</v>
      </c>
      <c r="N7" s="17">
        <v>6828044</v>
      </c>
      <c r="O7" s="18">
        <f t="shared" ref="O7:O38" si="1">IF(OR(M7=0,N7=0),"　　－　　",ROUND(M7/N7*100,1))</f>
        <v>337.7</v>
      </c>
      <c r="P7" s="42">
        <v>79987758</v>
      </c>
      <c r="Q7" s="18">
        <f t="shared" ref="Q7:Q38" si="2">IF(OR(M7=0,P7=0),"　　－　　",ROUND(M7/P7*100,1))</f>
        <v>28.8</v>
      </c>
      <c r="R7" s="44">
        <f t="shared" ref="R7:S38" si="3">C7+H7+M7</f>
        <v>24830860</v>
      </c>
      <c r="S7" s="21">
        <f t="shared" si="3"/>
        <v>8056838</v>
      </c>
      <c r="T7" s="18">
        <f t="shared" ref="T7:T38" si="4">IF(OR(R7=0,S7=0),"　　－　　",ROUND(R7/S7*100,1))</f>
        <v>308.2</v>
      </c>
      <c r="U7" s="44">
        <f t="shared" ref="U7:U16" si="5">F7+K7+P7</f>
        <v>144319848</v>
      </c>
      <c r="V7" s="18">
        <f t="shared" ref="V7:V38" si="6">IF(OR(R7=0,U7=0),"　　－　　",ROUND(R7/U7*100,1))</f>
        <v>17.2</v>
      </c>
    </row>
    <row r="8" spans="1:22" ht="17.149999999999999" customHeight="1" x14ac:dyDescent="0.2">
      <c r="A8" s="1">
        <v>2</v>
      </c>
      <c r="B8" s="15" t="s">
        <v>14</v>
      </c>
      <c r="C8" s="45">
        <v>340096</v>
      </c>
      <c r="D8" s="46">
        <v>465050</v>
      </c>
      <c r="E8" s="30">
        <f t="shared" ref="E8:E38" si="7">IF(OR(C8=0,D8=0),"　　－　　",ROUND(C8/D8*100,1))</f>
        <v>73.099999999999994</v>
      </c>
      <c r="F8" s="47">
        <v>39117092</v>
      </c>
      <c r="G8" s="30">
        <f t="shared" ref="G8:G38" si="8">IF(OR(C8=0,F8=0),"　　－　　",ROUND(C8/F8*100,1))</f>
        <v>0.9</v>
      </c>
      <c r="H8" s="48">
        <v>6688</v>
      </c>
      <c r="I8" s="46">
        <v>5574</v>
      </c>
      <c r="J8" s="29">
        <f t="shared" si="0"/>
        <v>120</v>
      </c>
      <c r="K8" s="49">
        <v>3023623</v>
      </c>
      <c r="L8" s="30">
        <f t="shared" ref="L8:L38" si="9">IF(OR(H8=0,K8=0),"　　－　　",ROUND(H8/K8*100,1))</f>
        <v>0.2</v>
      </c>
      <c r="M8" s="45">
        <v>1826172</v>
      </c>
      <c r="N8" s="46">
        <v>225044</v>
      </c>
      <c r="O8" s="30">
        <f t="shared" si="1"/>
        <v>811.5</v>
      </c>
      <c r="P8" s="47">
        <v>5174436</v>
      </c>
      <c r="Q8" s="30">
        <f t="shared" si="2"/>
        <v>35.299999999999997</v>
      </c>
      <c r="R8" s="50">
        <f t="shared" si="3"/>
        <v>2172956</v>
      </c>
      <c r="S8" s="50">
        <f t="shared" si="3"/>
        <v>695668</v>
      </c>
      <c r="T8" s="30">
        <f t="shared" si="4"/>
        <v>312.39999999999998</v>
      </c>
      <c r="U8" s="45">
        <f t="shared" si="5"/>
        <v>47315151</v>
      </c>
      <c r="V8" s="30">
        <f t="shared" si="6"/>
        <v>4.5999999999999996</v>
      </c>
    </row>
    <row r="9" spans="1:22" s="14" customFormat="1" ht="17.149999999999999" customHeight="1" x14ac:dyDescent="0.2">
      <c r="A9" s="1">
        <v>3</v>
      </c>
      <c r="B9" s="15" t="s">
        <v>15</v>
      </c>
      <c r="C9" s="44">
        <v>129066</v>
      </c>
      <c r="D9" s="51">
        <v>234035</v>
      </c>
      <c r="E9" s="18">
        <f t="shared" si="7"/>
        <v>55.1</v>
      </c>
      <c r="F9" s="42">
        <v>11233046</v>
      </c>
      <c r="G9" s="18">
        <f t="shared" si="8"/>
        <v>1.1000000000000001</v>
      </c>
      <c r="H9" s="52">
        <v>72510</v>
      </c>
      <c r="I9" s="51">
        <v>0</v>
      </c>
      <c r="J9" s="20" t="str">
        <f>IF(OR(H9=0,I9=0),"　　－　　",ROUND(H9/I9*100,1))</f>
        <v>　　－　　</v>
      </c>
      <c r="K9" s="43">
        <v>2078748</v>
      </c>
      <c r="L9" s="18">
        <f t="shared" si="9"/>
        <v>3.5</v>
      </c>
      <c r="M9" s="44">
        <v>4381687</v>
      </c>
      <c r="N9" s="51">
        <v>834174</v>
      </c>
      <c r="O9" s="20">
        <f t="shared" si="1"/>
        <v>525.29999999999995</v>
      </c>
      <c r="P9" s="43">
        <v>24284508</v>
      </c>
      <c r="Q9" s="18">
        <f t="shared" si="2"/>
        <v>18</v>
      </c>
      <c r="R9" s="44">
        <f t="shared" si="3"/>
        <v>4583263</v>
      </c>
      <c r="S9" s="44">
        <f t="shared" si="3"/>
        <v>1068209</v>
      </c>
      <c r="T9" s="18">
        <f t="shared" si="4"/>
        <v>429.1</v>
      </c>
      <c r="U9" s="44">
        <f t="shared" si="5"/>
        <v>37596302</v>
      </c>
      <c r="V9" s="18">
        <f t="shared" si="6"/>
        <v>12.2</v>
      </c>
    </row>
    <row r="10" spans="1:22" s="14" customFormat="1" ht="16.5" customHeight="1" x14ac:dyDescent="0.2">
      <c r="A10" s="1">
        <v>4</v>
      </c>
      <c r="B10" s="15" t="s">
        <v>16</v>
      </c>
      <c r="C10" s="51">
        <v>318522</v>
      </c>
      <c r="D10" s="52">
        <v>0</v>
      </c>
      <c r="E10" s="20" t="str">
        <f t="shared" si="7"/>
        <v>　　－　　</v>
      </c>
      <c r="F10" s="43">
        <v>8812686</v>
      </c>
      <c r="G10" s="18">
        <f t="shared" si="8"/>
        <v>3.6</v>
      </c>
      <c r="H10" s="51">
        <v>14242</v>
      </c>
      <c r="I10" s="52">
        <v>33105</v>
      </c>
      <c r="J10" s="20">
        <f>IF(OR(H10=0,I10=0),"　　－　　",ROUND(H10/I10*100,1))</f>
        <v>43</v>
      </c>
      <c r="K10" s="43">
        <v>6732342</v>
      </c>
      <c r="L10" s="18">
        <f t="shared" si="9"/>
        <v>0.2</v>
      </c>
      <c r="M10" s="51">
        <v>8506267</v>
      </c>
      <c r="N10" s="52">
        <v>1591952</v>
      </c>
      <c r="O10" s="18">
        <f t="shared" si="1"/>
        <v>534.29999999999995</v>
      </c>
      <c r="P10" s="42">
        <v>25267764</v>
      </c>
      <c r="Q10" s="18">
        <f t="shared" si="2"/>
        <v>33.700000000000003</v>
      </c>
      <c r="R10" s="53">
        <f t="shared" si="3"/>
        <v>8839031</v>
      </c>
      <c r="S10" s="53">
        <f t="shared" si="3"/>
        <v>1625057</v>
      </c>
      <c r="T10" s="18">
        <f t="shared" si="4"/>
        <v>543.9</v>
      </c>
      <c r="U10" s="44">
        <f t="shared" si="5"/>
        <v>40812792</v>
      </c>
      <c r="V10" s="18">
        <f t="shared" si="6"/>
        <v>21.7</v>
      </c>
    </row>
    <row r="11" spans="1:22" s="14" customFormat="1" ht="17.149999999999999" customHeight="1" x14ac:dyDescent="0.2">
      <c r="A11" s="1">
        <v>5</v>
      </c>
      <c r="B11" s="15" t="s">
        <v>17</v>
      </c>
      <c r="C11" s="50">
        <v>306778</v>
      </c>
      <c r="D11" s="54">
        <v>0</v>
      </c>
      <c r="E11" s="22" t="str">
        <f t="shared" si="7"/>
        <v>　　－　　</v>
      </c>
      <c r="F11" s="55">
        <v>19071765</v>
      </c>
      <c r="G11" s="18">
        <f t="shared" si="8"/>
        <v>1.6</v>
      </c>
      <c r="H11" s="54">
        <v>0</v>
      </c>
      <c r="I11" s="54">
        <v>8538</v>
      </c>
      <c r="J11" s="23" t="str">
        <f>IF(OR(H11=0,I11=0),"　　－　　",ROUND(H11/I11*100,1))</f>
        <v>　　－　　</v>
      </c>
      <c r="K11" s="56">
        <v>814010</v>
      </c>
      <c r="L11" s="18" t="str">
        <f t="shared" si="9"/>
        <v>　　－　　</v>
      </c>
      <c r="M11" s="50">
        <v>1688496</v>
      </c>
      <c r="N11" s="54">
        <v>2591</v>
      </c>
      <c r="O11" s="23">
        <f t="shared" si="1"/>
        <v>65167.7</v>
      </c>
      <c r="P11" s="56">
        <v>15182187</v>
      </c>
      <c r="Q11" s="18">
        <f t="shared" si="2"/>
        <v>11.1</v>
      </c>
      <c r="R11" s="53">
        <f t="shared" si="3"/>
        <v>1995274</v>
      </c>
      <c r="S11" s="53">
        <f t="shared" si="3"/>
        <v>11129</v>
      </c>
      <c r="T11" s="22">
        <f t="shared" si="4"/>
        <v>17928.599999999999</v>
      </c>
      <c r="U11" s="44">
        <f t="shared" si="5"/>
        <v>35067962</v>
      </c>
      <c r="V11" s="18">
        <f t="shared" si="6"/>
        <v>5.7</v>
      </c>
    </row>
    <row r="12" spans="1:22" s="14" customFormat="1" ht="17.149999999999999" customHeight="1" x14ac:dyDescent="0.2">
      <c r="A12" s="1">
        <v>6</v>
      </c>
      <c r="B12" s="15" t="s">
        <v>18</v>
      </c>
      <c r="C12" s="44">
        <v>0</v>
      </c>
      <c r="D12" s="51">
        <v>4000</v>
      </c>
      <c r="E12" s="22" t="str">
        <f t="shared" si="7"/>
        <v>　　－　　</v>
      </c>
      <c r="F12" s="55">
        <v>3812342</v>
      </c>
      <c r="G12" s="18" t="str">
        <f t="shared" si="8"/>
        <v>　　－　　</v>
      </c>
      <c r="H12" s="52">
        <v>509</v>
      </c>
      <c r="I12" s="51">
        <v>0</v>
      </c>
      <c r="J12" s="23" t="str">
        <f t="shared" ref="J12:J38" si="10">IF(OR(H12=0,I12=0),"　　－　　",ROUND(H12/I12*100,1))</f>
        <v>　　－　　</v>
      </c>
      <c r="K12" s="56">
        <v>7140</v>
      </c>
      <c r="L12" s="18">
        <f t="shared" si="9"/>
        <v>7.1</v>
      </c>
      <c r="M12" s="44">
        <v>2961200</v>
      </c>
      <c r="N12" s="51">
        <v>633600</v>
      </c>
      <c r="O12" s="23">
        <f t="shared" si="1"/>
        <v>467.4</v>
      </c>
      <c r="P12" s="56">
        <v>12504578</v>
      </c>
      <c r="Q12" s="18">
        <f t="shared" si="2"/>
        <v>23.7</v>
      </c>
      <c r="R12" s="53">
        <f t="shared" si="3"/>
        <v>2961709</v>
      </c>
      <c r="S12" s="53">
        <f t="shared" si="3"/>
        <v>637600</v>
      </c>
      <c r="T12" s="22">
        <f t="shared" si="4"/>
        <v>464.5</v>
      </c>
      <c r="U12" s="44">
        <f t="shared" si="5"/>
        <v>16324060</v>
      </c>
      <c r="V12" s="18">
        <f t="shared" si="6"/>
        <v>18.100000000000001</v>
      </c>
    </row>
    <row r="13" spans="1:22" s="14" customFormat="1" ht="18.75" customHeight="1" x14ac:dyDescent="0.2">
      <c r="A13" s="1">
        <v>7</v>
      </c>
      <c r="B13" s="57" t="s">
        <v>72</v>
      </c>
      <c r="C13" s="51">
        <v>26262</v>
      </c>
      <c r="D13" s="52">
        <v>0</v>
      </c>
      <c r="E13" s="58" t="str">
        <f t="shared" si="7"/>
        <v>　　－　　</v>
      </c>
      <c r="F13" s="59">
        <v>1959475</v>
      </c>
      <c r="G13" s="18">
        <f t="shared" si="8"/>
        <v>1.3</v>
      </c>
      <c r="H13" s="51">
        <v>68</v>
      </c>
      <c r="I13" s="51">
        <v>372</v>
      </c>
      <c r="J13" s="60">
        <f t="shared" si="10"/>
        <v>18.3</v>
      </c>
      <c r="K13" s="59">
        <v>170889</v>
      </c>
      <c r="L13" s="58">
        <f t="shared" si="9"/>
        <v>0</v>
      </c>
      <c r="M13" s="61">
        <v>2955722</v>
      </c>
      <c r="N13" s="62">
        <v>763655</v>
      </c>
      <c r="O13" s="60">
        <f t="shared" si="1"/>
        <v>387</v>
      </c>
      <c r="P13" s="59">
        <v>14198955</v>
      </c>
      <c r="Q13" s="58">
        <f t="shared" si="2"/>
        <v>20.8</v>
      </c>
      <c r="R13" s="53">
        <f t="shared" si="3"/>
        <v>2982052</v>
      </c>
      <c r="S13" s="63">
        <f t="shared" si="3"/>
        <v>764027</v>
      </c>
      <c r="T13" s="58">
        <f t="shared" si="4"/>
        <v>390.3</v>
      </c>
      <c r="U13" s="63">
        <f t="shared" si="5"/>
        <v>16329319</v>
      </c>
      <c r="V13" s="58">
        <f t="shared" si="6"/>
        <v>18.3</v>
      </c>
    </row>
    <row r="14" spans="1:22" s="14" customFormat="1" ht="17.149999999999999" customHeight="1" x14ac:dyDescent="0.2">
      <c r="A14" s="1">
        <v>8</v>
      </c>
      <c r="B14" s="15" t="s">
        <v>19</v>
      </c>
      <c r="C14" s="44">
        <v>51066</v>
      </c>
      <c r="D14" s="51">
        <v>253920</v>
      </c>
      <c r="E14" s="20">
        <f t="shared" si="7"/>
        <v>20.100000000000001</v>
      </c>
      <c r="F14" s="43">
        <v>1755975</v>
      </c>
      <c r="G14" s="18">
        <f t="shared" si="8"/>
        <v>2.9</v>
      </c>
      <c r="H14" s="52">
        <v>3051</v>
      </c>
      <c r="I14" s="51">
        <v>0</v>
      </c>
      <c r="J14" s="23" t="str">
        <f t="shared" si="10"/>
        <v>　　－　　</v>
      </c>
      <c r="K14" s="56">
        <v>687695</v>
      </c>
      <c r="L14" s="18">
        <f t="shared" si="9"/>
        <v>0.4</v>
      </c>
      <c r="M14" s="44">
        <v>1342712</v>
      </c>
      <c r="N14" s="51">
        <v>430426</v>
      </c>
      <c r="O14" s="18">
        <f t="shared" si="1"/>
        <v>311.89999999999998</v>
      </c>
      <c r="P14" s="42">
        <v>7017921</v>
      </c>
      <c r="Q14" s="18">
        <f t="shared" si="2"/>
        <v>19.100000000000001</v>
      </c>
      <c r="R14" s="53">
        <f t="shared" si="3"/>
        <v>1396829</v>
      </c>
      <c r="S14" s="53">
        <f t="shared" si="3"/>
        <v>684346</v>
      </c>
      <c r="T14" s="22">
        <f t="shared" si="4"/>
        <v>204.1</v>
      </c>
      <c r="U14" s="44">
        <f t="shared" si="5"/>
        <v>9461591</v>
      </c>
      <c r="V14" s="18">
        <f t="shared" si="6"/>
        <v>14.8</v>
      </c>
    </row>
    <row r="15" spans="1:22" s="14" customFormat="1" ht="17.149999999999999" customHeight="1" x14ac:dyDescent="0.2">
      <c r="A15" s="1">
        <v>9</v>
      </c>
      <c r="B15" s="15" t="s">
        <v>20</v>
      </c>
      <c r="C15" s="24">
        <v>684</v>
      </c>
      <c r="D15" s="25">
        <v>2606</v>
      </c>
      <c r="E15" s="20">
        <f t="shared" si="7"/>
        <v>26.2</v>
      </c>
      <c r="F15" s="43">
        <v>148795</v>
      </c>
      <c r="G15" s="18">
        <f t="shared" si="8"/>
        <v>0.5</v>
      </c>
      <c r="H15" s="26">
        <v>642</v>
      </c>
      <c r="I15" s="25">
        <v>991</v>
      </c>
      <c r="J15" s="20">
        <f t="shared" si="10"/>
        <v>64.8</v>
      </c>
      <c r="K15" s="43">
        <v>332267</v>
      </c>
      <c r="L15" s="18">
        <f t="shared" si="9"/>
        <v>0.2</v>
      </c>
      <c r="M15" s="24">
        <v>1851795</v>
      </c>
      <c r="N15" s="25">
        <v>212243</v>
      </c>
      <c r="O15" s="18">
        <f t="shared" si="1"/>
        <v>872.5</v>
      </c>
      <c r="P15" s="42">
        <v>7444934</v>
      </c>
      <c r="Q15" s="18">
        <f t="shared" si="2"/>
        <v>24.9</v>
      </c>
      <c r="R15" s="53">
        <f t="shared" si="3"/>
        <v>1853121</v>
      </c>
      <c r="S15" s="53">
        <f t="shared" si="3"/>
        <v>215840</v>
      </c>
      <c r="T15" s="22">
        <f t="shared" si="4"/>
        <v>858.6</v>
      </c>
      <c r="U15" s="44">
        <f t="shared" si="5"/>
        <v>7925996</v>
      </c>
      <c r="V15" s="18">
        <f t="shared" si="6"/>
        <v>23.4</v>
      </c>
    </row>
    <row r="16" spans="1:22" s="14" customFormat="1" ht="17.149999999999999" customHeight="1" x14ac:dyDescent="0.2">
      <c r="A16" s="1">
        <v>10</v>
      </c>
      <c r="B16" s="15" t="s">
        <v>21</v>
      </c>
      <c r="C16" s="44">
        <v>97538</v>
      </c>
      <c r="D16" s="51">
        <v>31609</v>
      </c>
      <c r="E16" s="18">
        <f t="shared" si="7"/>
        <v>308.60000000000002</v>
      </c>
      <c r="F16" s="42">
        <v>1106438</v>
      </c>
      <c r="G16" s="18">
        <f t="shared" si="8"/>
        <v>8.8000000000000007</v>
      </c>
      <c r="H16" s="52">
        <v>3253</v>
      </c>
      <c r="I16" s="51">
        <v>6687</v>
      </c>
      <c r="J16" s="20">
        <f t="shared" si="10"/>
        <v>48.6</v>
      </c>
      <c r="K16" s="43">
        <v>239363</v>
      </c>
      <c r="L16" s="18">
        <f t="shared" si="9"/>
        <v>1.4</v>
      </c>
      <c r="M16" s="44">
        <v>1988471</v>
      </c>
      <c r="N16" s="51">
        <v>840016</v>
      </c>
      <c r="O16" s="20">
        <f t="shared" si="1"/>
        <v>236.7</v>
      </c>
      <c r="P16" s="43">
        <v>5185328</v>
      </c>
      <c r="Q16" s="18">
        <f t="shared" si="2"/>
        <v>38.299999999999997</v>
      </c>
      <c r="R16" s="44">
        <f t="shared" si="3"/>
        <v>2089262</v>
      </c>
      <c r="S16" s="44">
        <f t="shared" si="3"/>
        <v>878312</v>
      </c>
      <c r="T16" s="18">
        <f t="shared" si="4"/>
        <v>237.9</v>
      </c>
      <c r="U16" s="44">
        <f t="shared" si="5"/>
        <v>6531129</v>
      </c>
      <c r="V16" s="18">
        <f t="shared" si="6"/>
        <v>32</v>
      </c>
    </row>
    <row r="17" spans="1:22" s="14" customFormat="1" ht="17.149999999999999" customHeight="1" x14ac:dyDescent="0.2">
      <c r="A17" s="1">
        <v>11</v>
      </c>
      <c r="B17" s="15" t="s">
        <v>22</v>
      </c>
      <c r="C17" s="44">
        <v>5633</v>
      </c>
      <c r="D17" s="44">
        <v>2696</v>
      </c>
      <c r="E17" s="18">
        <f t="shared" si="7"/>
        <v>208.9</v>
      </c>
      <c r="F17" s="42">
        <v>245694</v>
      </c>
      <c r="G17" s="18">
        <f t="shared" si="8"/>
        <v>2.2999999999999998</v>
      </c>
      <c r="H17" s="52">
        <v>95</v>
      </c>
      <c r="I17" s="52">
        <v>901</v>
      </c>
      <c r="J17" s="20">
        <f t="shared" si="10"/>
        <v>10.5</v>
      </c>
      <c r="K17" s="43">
        <v>181897</v>
      </c>
      <c r="L17" s="18">
        <f t="shared" si="9"/>
        <v>0.1</v>
      </c>
      <c r="M17" s="44">
        <v>366282</v>
      </c>
      <c r="N17" s="44">
        <v>159319</v>
      </c>
      <c r="O17" s="20">
        <f t="shared" si="1"/>
        <v>229.9</v>
      </c>
      <c r="P17" s="43">
        <v>2440853</v>
      </c>
      <c r="Q17" s="18">
        <f t="shared" si="2"/>
        <v>15</v>
      </c>
      <c r="R17" s="44">
        <f t="shared" si="3"/>
        <v>372010</v>
      </c>
      <c r="S17" s="44">
        <f t="shared" si="3"/>
        <v>162916</v>
      </c>
      <c r="T17" s="18">
        <f t="shared" si="4"/>
        <v>228.3</v>
      </c>
      <c r="U17" s="44">
        <f>F17+K17+P17</f>
        <v>2868444</v>
      </c>
      <c r="V17" s="18">
        <f t="shared" si="6"/>
        <v>13</v>
      </c>
    </row>
    <row r="18" spans="1:22" s="14" customFormat="1" ht="16.5" customHeight="1" x14ac:dyDescent="0.2">
      <c r="A18" s="1">
        <v>12</v>
      </c>
      <c r="B18" s="15" t="s">
        <v>23</v>
      </c>
      <c r="C18" s="51">
        <v>0</v>
      </c>
      <c r="D18" s="52">
        <v>272</v>
      </c>
      <c r="E18" s="18" t="str">
        <f t="shared" si="7"/>
        <v>　　－　　</v>
      </c>
      <c r="F18" s="43">
        <v>331780</v>
      </c>
      <c r="G18" s="18" t="str">
        <f t="shared" si="8"/>
        <v>　　－　　</v>
      </c>
      <c r="H18" s="51">
        <v>0</v>
      </c>
      <c r="I18" s="52">
        <v>0</v>
      </c>
      <c r="J18" s="20" t="str">
        <f>IF(OR(H18=0,I18=0),"　　－　　",ROUND(H18/I18*100,1))</f>
        <v>　　－　　</v>
      </c>
      <c r="K18" s="43">
        <v>0</v>
      </c>
      <c r="L18" s="18" t="str">
        <f t="shared" si="9"/>
        <v>　　－　　</v>
      </c>
      <c r="M18" s="51">
        <v>204210</v>
      </c>
      <c r="N18" s="52">
        <v>62534</v>
      </c>
      <c r="O18" s="20">
        <f t="shared" si="1"/>
        <v>326.60000000000002</v>
      </c>
      <c r="P18" s="43">
        <v>2032580</v>
      </c>
      <c r="Q18" s="18">
        <f t="shared" si="2"/>
        <v>10</v>
      </c>
      <c r="R18" s="44">
        <f t="shared" si="3"/>
        <v>204210</v>
      </c>
      <c r="S18" s="63">
        <f t="shared" si="3"/>
        <v>62806</v>
      </c>
      <c r="T18" s="18">
        <f t="shared" si="4"/>
        <v>325.10000000000002</v>
      </c>
      <c r="U18" s="44">
        <f t="shared" ref="U18:U37" si="11">F18+K18+P18</f>
        <v>2364360</v>
      </c>
      <c r="V18" s="18">
        <f t="shared" si="6"/>
        <v>8.6</v>
      </c>
    </row>
    <row r="19" spans="1:22" s="14" customFormat="1" ht="16.5" customHeight="1" x14ac:dyDescent="0.2">
      <c r="A19" s="1">
        <v>13</v>
      </c>
      <c r="B19" s="15" t="s">
        <v>24</v>
      </c>
      <c r="C19" s="45">
        <v>274493</v>
      </c>
      <c r="D19" s="46">
        <v>161095</v>
      </c>
      <c r="E19" s="18">
        <f t="shared" si="7"/>
        <v>170.4</v>
      </c>
      <c r="F19" s="43">
        <v>3513414</v>
      </c>
      <c r="G19" s="18">
        <f t="shared" si="8"/>
        <v>7.8</v>
      </c>
      <c r="H19" s="51">
        <v>0</v>
      </c>
      <c r="I19" s="52">
        <v>0</v>
      </c>
      <c r="J19" s="20" t="str">
        <f t="shared" si="10"/>
        <v>　　－　　</v>
      </c>
      <c r="K19" s="43">
        <v>0</v>
      </c>
      <c r="L19" s="18" t="str">
        <f t="shared" si="9"/>
        <v>　　－　　</v>
      </c>
      <c r="M19" s="45">
        <v>122579</v>
      </c>
      <c r="N19" s="46">
        <v>22293</v>
      </c>
      <c r="O19" s="20">
        <f t="shared" si="1"/>
        <v>549.9</v>
      </c>
      <c r="P19" s="43">
        <v>320830</v>
      </c>
      <c r="Q19" s="18">
        <f t="shared" si="2"/>
        <v>38.200000000000003</v>
      </c>
      <c r="R19" s="44">
        <f t="shared" si="3"/>
        <v>397072</v>
      </c>
      <c r="S19" s="44">
        <f t="shared" si="3"/>
        <v>183388</v>
      </c>
      <c r="T19" s="18">
        <f t="shared" si="4"/>
        <v>216.5</v>
      </c>
      <c r="U19" s="44">
        <f t="shared" si="11"/>
        <v>3834244</v>
      </c>
      <c r="V19" s="18">
        <f t="shared" si="6"/>
        <v>10.4</v>
      </c>
    </row>
    <row r="20" spans="1:22" s="14" customFormat="1" ht="18.75" customHeight="1" x14ac:dyDescent="0.2">
      <c r="A20" s="1">
        <v>14</v>
      </c>
      <c r="B20" s="15" t="s">
        <v>25</v>
      </c>
      <c r="C20" s="64">
        <v>409</v>
      </c>
      <c r="D20" s="65">
        <v>61</v>
      </c>
      <c r="E20" s="18">
        <f t="shared" si="7"/>
        <v>670.5</v>
      </c>
      <c r="F20" s="42">
        <v>57249</v>
      </c>
      <c r="G20" s="18">
        <f t="shared" si="8"/>
        <v>0.7</v>
      </c>
      <c r="H20" s="52">
        <v>575</v>
      </c>
      <c r="I20" s="66">
        <v>0</v>
      </c>
      <c r="J20" s="20" t="str">
        <f t="shared" si="10"/>
        <v>　　－　　</v>
      </c>
      <c r="K20" s="43">
        <v>260347</v>
      </c>
      <c r="L20" s="18">
        <f t="shared" si="9"/>
        <v>0.2</v>
      </c>
      <c r="M20" s="44">
        <v>522257</v>
      </c>
      <c r="N20" s="51">
        <v>103207</v>
      </c>
      <c r="O20" s="20">
        <f t="shared" si="1"/>
        <v>506</v>
      </c>
      <c r="P20" s="43">
        <v>3484224</v>
      </c>
      <c r="Q20" s="18">
        <f t="shared" si="2"/>
        <v>15</v>
      </c>
      <c r="R20" s="44">
        <f t="shared" si="3"/>
        <v>523241</v>
      </c>
      <c r="S20" s="44">
        <f t="shared" si="3"/>
        <v>103268</v>
      </c>
      <c r="T20" s="18">
        <f t="shared" si="4"/>
        <v>506.7</v>
      </c>
      <c r="U20" s="44">
        <f t="shared" si="11"/>
        <v>3801820</v>
      </c>
      <c r="V20" s="18">
        <f t="shared" si="6"/>
        <v>13.8</v>
      </c>
    </row>
    <row r="21" spans="1:22" s="14" customFormat="1" ht="17.149999999999999" customHeight="1" x14ac:dyDescent="0.2">
      <c r="A21" s="1">
        <v>15</v>
      </c>
      <c r="B21" s="15" t="s">
        <v>26</v>
      </c>
      <c r="C21" s="44">
        <v>0</v>
      </c>
      <c r="D21" s="51">
        <v>5279</v>
      </c>
      <c r="E21" s="18" t="str">
        <f t="shared" si="7"/>
        <v>　　－　　</v>
      </c>
      <c r="F21" s="42">
        <v>547762</v>
      </c>
      <c r="G21" s="18" t="str">
        <f t="shared" si="8"/>
        <v>　　－　　</v>
      </c>
      <c r="H21" s="52">
        <v>0</v>
      </c>
      <c r="I21" s="51">
        <v>0</v>
      </c>
      <c r="J21" s="20" t="str">
        <f t="shared" si="10"/>
        <v>　　－　　</v>
      </c>
      <c r="K21" s="43">
        <v>13841</v>
      </c>
      <c r="L21" s="18" t="str">
        <f t="shared" si="9"/>
        <v>　　－　　</v>
      </c>
      <c r="M21" s="44">
        <v>106981</v>
      </c>
      <c r="N21" s="51">
        <v>41776</v>
      </c>
      <c r="O21" s="20">
        <f t="shared" si="1"/>
        <v>256.10000000000002</v>
      </c>
      <c r="P21" s="43">
        <v>3351491</v>
      </c>
      <c r="Q21" s="18">
        <f t="shared" si="2"/>
        <v>3.2</v>
      </c>
      <c r="R21" s="44">
        <f t="shared" si="3"/>
        <v>106981</v>
      </c>
      <c r="S21" s="44">
        <f t="shared" si="3"/>
        <v>47055</v>
      </c>
      <c r="T21" s="18">
        <f t="shared" si="4"/>
        <v>227.4</v>
      </c>
      <c r="U21" s="44">
        <f t="shared" si="11"/>
        <v>3913094</v>
      </c>
      <c r="V21" s="18">
        <f t="shared" si="6"/>
        <v>2.7</v>
      </c>
    </row>
    <row r="22" spans="1:22" s="14" customFormat="1" ht="17.149999999999999" customHeight="1" x14ac:dyDescent="0.2">
      <c r="A22" s="1">
        <v>16</v>
      </c>
      <c r="B22" s="15" t="s">
        <v>27</v>
      </c>
      <c r="C22" s="45">
        <v>344241</v>
      </c>
      <c r="D22" s="46">
        <v>83459</v>
      </c>
      <c r="E22" s="18">
        <f t="shared" si="7"/>
        <v>412.5</v>
      </c>
      <c r="F22" s="42">
        <v>3007713</v>
      </c>
      <c r="G22" s="18">
        <f t="shared" si="8"/>
        <v>11.4</v>
      </c>
      <c r="H22" s="48">
        <v>0</v>
      </c>
      <c r="I22" s="46">
        <v>0</v>
      </c>
      <c r="J22" s="20" t="str">
        <f t="shared" si="10"/>
        <v>　　－　　</v>
      </c>
      <c r="K22" s="43">
        <v>1440</v>
      </c>
      <c r="L22" s="18" t="str">
        <f t="shared" si="9"/>
        <v>　　－　　</v>
      </c>
      <c r="M22" s="45">
        <v>94232</v>
      </c>
      <c r="N22" s="46">
        <v>23493</v>
      </c>
      <c r="O22" s="20">
        <f t="shared" si="1"/>
        <v>401.1</v>
      </c>
      <c r="P22" s="43">
        <v>229946</v>
      </c>
      <c r="Q22" s="18">
        <f t="shared" si="2"/>
        <v>41</v>
      </c>
      <c r="R22" s="44">
        <f t="shared" si="3"/>
        <v>438473</v>
      </c>
      <c r="S22" s="44">
        <f t="shared" si="3"/>
        <v>106952</v>
      </c>
      <c r="T22" s="18">
        <f t="shared" si="4"/>
        <v>410</v>
      </c>
      <c r="U22" s="44">
        <f t="shared" si="11"/>
        <v>3239099</v>
      </c>
      <c r="V22" s="18">
        <f t="shared" si="6"/>
        <v>13.5</v>
      </c>
    </row>
    <row r="23" spans="1:22" s="14" customFormat="1" ht="17.149999999999999" customHeight="1" x14ac:dyDescent="0.2">
      <c r="A23" s="1">
        <v>17</v>
      </c>
      <c r="B23" s="15" t="s">
        <v>28</v>
      </c>
      <c r="C23" s="45">
        <v>0</v>
      </c>
      <c r="D23" s="46">
        <v>1825</v>
      </c>
      <c r="E23" s="18" t="str">
        <f t="shared" si="7"/>
        <v>　　－　　</v>
      </c>
      <c r="F23" s="42">
        <v>2119133</v>
      </c>
      <c r="G23" s="18" t="str">
        <f t="shared" si="8"/>
        <v>　　－　　</v>
      </c>
      <c r="H23" s="48">
        <v>0</v>
      </c>
      <c r="I23" s="46">
        <v>3480</v>
      </c>
      <c r="J23" s="20" t="str">
        <f t="shared" si="10"/>
        <v>　　－　　</v>
      </c>
      <c r="K23" s="43">
        <v>159683</v>
      </c>
      <c r="L23" s="18" t="str">
        <f t="shared" si="9"/>
        <v>　　－　　</v>
      </c>
      <c r="M23" s="45">
        <v>0</v>
      </c>
      <c r="N23" s="46">
        <v>46266</v>
      </c>
      <c r="O23" s="20" t="str">
        <f t="shared" si="1"/>
        <v>　　－　　</v>
      </c>
      <c r="P23" s="43">
        <v>450850</v>
      </c>
      <c r="Q23" s="18" t="str">
        <f t="shared" si="2"/>
        <v>　　－　　</v>
      </c>
      <c r="R23" s="44">
        <f t="shared" si="3"/>
        <v>0</v>
      </c>
      <c r="S23" s="44">
        <f t="shared" si="3"/>
        <v>51571</v>
      </c>
      <c r="T23" s="18" t="str">
        <f t="shared" si="4"/>
        <v>　　－　　</v>
      </c>
      <c r="U23" s="44">
        <f t="shared" si="11"/>
        <v>2729666</v>
      </c>
      <c r="V23" s="18" t="str">
        <f t="shared" si="6"/>
        <v>　　－　　</v>
      </c>
    </row>
    <row r="24" spans="1:22" s="14" customFormat="1" ht="16.5" customHeight="1" x14ac:dyDescent="0.2">
      <c r="A24" s="1">
        <v>18</v>
      </c>
      <c r="B24" s="27" t="s">
        <v>29</v>
      </c>
      <c r="C24" s="44">
        <v>163932</v>
      </c>
      <c r="D24" s="51">
        <v>0</v>
      </c>
      <c r="E24" s="18" t="str">
        <f t="shared" si="7"/>
        <v>　　－　　</v>
      </c>
      <c r="F24" s="42">
        <v>1534417</v>
      </c>
      <c r="G24" s="18">
        <f t="shared" si="8"/>
        <v>10.7</v>
      </c>
      <c r="H24" s="52">
        <v>0</v>
      </c>
      <c r="I24" s="51">
        <v>0</v>
      </c>
      <c r="J24" s="20" t="str">
        <f t="shared" si="10"/>
        <v>　　－　　</v>
      </c>
      <c r="K24" s="43">
        <v>958</v>
      </c>
      <c r="L24" s="18" t="str">
        <f t="shared" si="9"/>
        <v>　　－　　</v>
      </c>
      <c r="M24" s="44">
        <v>510090</v>
      </c>
      <c r="N24" s="51">
        <v>150657</v>
      </c>
      <c r="O24" s="20">
        <f t="shared" si="1"/>
        <v>338.6</v>
      </c>
      <c r="P24" s="42">
        <v>1313791</v>
      </c>
      <c r="Q24" s="18">
        <f t="shared" si="2"/>
        <v>38.799999999999997</v>
      </c>
      <c r="R24" s="44">
        <f t="shared" si="3"/>
        <v>674022</v>
      </c>
      <c r="S24" s="44">
        <f t="shared" si="3"/>
        <v>150657</v>
      </c>
      <c r="T24" s="18">
        <f t="shared" si="4"/>
        <v>447.4</v>
      </c>
      <c r="U24" s="44">
        <f t="shared" si="11"/>
        <v>2849166</v>
      </c>
      <c r="V24" s="18">
        <f t="shared" si="6"/>
        <v>23.7</v>
      </c>
    </row>
    <row r="25" spans="1:22" s="14" customFormat="1" ht="17.149999999999999" customHeight="1" x14ac:dyDescent="0.2">
      <c r="A25" s="1">
        <v>19</v>
      </c>
      <c r="B25" s="15" t="s">
        <v>30</v>
      </c>
      <c r="C25" s="44">
        <v>41253</v>
      </c>
      <c r="D25" s="51">
        <v>27873</v>
      </c>
      <c r="E25" s="18">
        <f t="shared" si="7"/>
        <v>148</v>
      </c>
      <c r="F25" s="42">
        <v>881285</v>
      </c>
      <c r="G25" s="18">
        <f t="shared" si="8"/>
        <v>4.7</v>
      </c>
      <c r="H25" s="52">
        <v>1327</v>
      </c>
      <c r="I25" s="51">
        <v>22</v>
      </c>
      <c r="J25" s="20">
        <f t="shared" si="10"/>
        <v>6031.8</v>
      </c>
      <c r="K25" s="43">
        <v>47799</v>
      </c>
      <c r="L25" s="18">
        <f t="shared" si="9"/>
        <v>2.8</v>
      </c>
      <c r="M25" s="44">
        <v>621905</v>
      </c>
      <c r="N25" s="52">
        <v>79752</v>
      </c>
      <c r="O25" s="18">
        <f t="shared" si="1"/>
        <v>779.8</v>
      </c>
      <c r="P25" s="42">
        <v>1518873</v>
      </c>
      <c r="Q25" s="18">
        <f t="shared" si="2"/>
        <v>40.9</v>
      </c>
      <c r="R25" s="53">
        <f t="shared" si="3"/>
        <v>664485</v>
      </c>
      <c r="S25" s="53">
        <f t="shared" si="3"/>
        <v>107647</v>
      </c>
      <c r="T25" s="18">
        <f t="shared" si="4"/>
        <v>617.29999999999995</v>
      </c>
      <c r="U25" s="44">
        <f t="shared" si="11"/>
        <v>2447957</v>
      </c>
      <c r="V25" s="18">
        <f t="shared" si="6"/>
        <v>27.1</v>
      </c>
    </row>
    <row r="26" spans="1:22" s="14" customFormat="1" ht="16.5" customHeight="1" x14ac:dyDescent="0.2">
      <c r="A26" s="1">
        <v>20</v>
      </c>
      <c r="B26" s="15" t="s">
        <v>31</v>
      </c>
      <c r="C26" s="44">
        <v>281605</v>
      </c>
      <c r="D26" s="51">
        <v>130034</v>
      </c>
      <c r="E26" s="18">
        <f t="shared" si="7"/>
        <v>216.6</v>
      </c>
      <c r="F26" s="42">
        <v>2401811</v>
      </c>
      <c r="G26" s="18">
        <f t="shared" si="8"/>
        <v>11.7</v>
      </c>
      <c r="H26" s="52">
        <v>0</v>
      </c>
      <c r="I26" s="51">
        <v>24</v>
      </c>
      <c r="J26" s="20" t="str">
        <f t="shared" si="10"/>
        <v>　　－　　</v>
      </c>
      <c r="K26" s="43">
        <v>5444</v>
      </c>
      <c r="L26" s="18" t="str">
        <f t="shared" si="9"/>
        <v>　　－　　</v>
      </c>
      <c r="M26" s="44">
        <v>95462</v>
      </c>
      <c r="N26" s="51">
        <v>74621</v>
      </c>
      <c r="O26" s="18">
        <f t="shared" si="1"/>
        <v>127.9</v>
      </c>
      <c r="P26" s="42">
        <v>160936</v>
      </c>
      <c r="Q26" s="18">
        <f t="shared" si="2"/>
        <v>59.3</v>
      </c>
      <c r="R26" s="53">
        <f t="shared" si="3"/>
        <v>377067</v>
      </c>
      <c r="S26" s="53">
        <f t="shared" si="3"/>
        <v>204679</v>
      </c>
      <c r="T26" s="18">
        <f t="shared" si="4"/>
        <v>184.2</v>
      </c>
      <c r="U26" s="44">
        <f t="shared" si="11"/>
        <v>2568191</v>
      </c>
      <c r="V26" s="18">
        <f t="shared" si="6"/>
        <v>14.7</v>
      </c>
    </row>
    <row r="27" spans="1:22" s="14" customFormat="1" ht="16.5" customHeight="1" x14ac:dyDescent="0.2">
      <c r="A27" s="1">
        <v>21</v>
      </c>
      <c r="B27" s="15" t="s">
        <v>32</v>
      </c>
      <c r="C27" s="44">
        <v>272995</v>
      </c>
      <c r="D27" s="51">
        <v>122323</v>
      </c>
      <c r="E27" s="18">
        <f t="shared" si="7"/>
        <v>223.2</v>
      </c>
      <c r="F27" s="42">
        <v>2259849</v>
      </c>
      <c r="G27" s="18">
        <f t="shared" si="8"/>
        <v>12.1</v>
      </c>
      <c r="H27" s="52">
        <v>0</v>
      </c>
      <c r="I27" s="51">
        <v>0</v>
      </c>
      <c r="J27" s="20" t="str">
        <f t="shared" si="10"/>
        <v>　　－　　</v>
      </c>
      <c r="K27" s="43">
        <v>0</v>
      </c>
      <c r="L27" s="18" t="str">
        <f t="shared" si="9"/>
        <v>　　－　　</v>
      </c>
      <c r="M27" s="44">
        <v>79893</v>
      </c>
      <c r="N27" s="51">
        <v>10006</v>
      </c>
      <c r="O27" s="20">
        <f t="shared" si="1"/>
        <v>798.5</v>
      </c>
      <c r="P27" s="43">
        <v>232742</v>
      </c>
      <c r="Q27" s="18">
        <f t="shared" si="2"/>
        <v>34.299999999999997</v>
      </c>
      <c r="R27" s="44">
        <f t="shared" si="3"/>
        <v>352888</v>
      </c>
      <c r="S27" s="44">
        <f t="shared" si="3"/>
        <v>132329</v>
      </c>
      <c r="T27" s="18">
        <f t="shared" si="4"/>
        <v>266.7</v>
      </c>
      <c r="U27" s="44">
        <f t="shared" si="11"/>
        <v>2492591</v>
      </c>
      <c r="V27" s="18">
        <f t="shared" si="6"/>
        <v>14.2</v>
      </c>
    </row>
    <row r="28" spans="1:22" s="14" customFormat="1" ht="17.149999999999999" customHeight="1" x14ac:dyDescent="0.2">
      <c r="A28" s="1">
        <v>22</v>
      </c>
      <c r="B28" s="15" t="s">
        <v>33</v>
      </c>
      <c r="C28" s="44">
        <v>20323</v>
      </c>
      <c r="D28" s="51">
        <v>12604</v>
      </c>
      <c r="E28" s="18">
        <f t="shared" si="7"/>
        <v>161.19999999999999</v>
      </c>
      <c r="F28" s="42">
        <v>3145157</v>
      </c>
      <c r="G28" s="18">
        <f t="shared" si="8"/>
        <v>0.6</v>
      </c>
      <c r="H28" s="52">
        <v>0</v>
      </c>
      <c r="I28" s="51">
        <v>491</v>
      </c>
      <c r="J28" s="20" t="str">
        <f t="shared" si="10"/>
        <v>　　－　　</v>
      </c>
      <c r="K28" s="43">
        <v>72401</v>
      </c>
      <c r="L28" s="18" t="str">
        <f t="shared" si="9"/>
        <v>　　－　　</v>
      </c>
      <c r="M28" s="44">
        <v>82080</v>
      </c>
      <c r="N28" s="51">
        <v>17946</v>
      </c>
      <c r="O28" s="20">
        <f t="shared" si="1"/>
        <v>457.4</v>
      </c>
      <c r="P28" s="43">
        <v>94468</v>
      </c>
      <c r="Q28" s="18">
        <f t="shared" si="2"/>
        <v>86.9</v>
      </c>
      <c r="R28" s="44">
        <f t="shared" si="3"/>
        <v>102403</v>
      </c>
      <c r="S28" s="44">
        <f t="shared" si="3"/>
        <v>31041</v>
      </c>
      <c r="T28" s="18">
        <f t="shared" si="4"/>
        <v>329.9</v>
      </c>
      <c r="U28" s="44">
        <f t="shared" si="11"/>
        <v>3312026</v>
      </c>
      <c r="V28" s="18">
        <f t="shared" si="6"/>
        <v>3.1</v>
      </c>
    </row>
    <row r="29" spans="1:22" s="14" customFormat="1" ht="17.149999999999999" customHeight="1" x14ac:dyDescent="0.2">
      <c r="A29" s="1">
        <v>23</v>
      </c>
      <c r="B29" s="15" t="s">
        <v>34</v>
      </c>
      <c r="C29" s="45">
        <v>124668</v>
      </c>
      <c r="D29" s="46">
        <v>60096</v>
      </c>
      <c r="E29" s="18">
        <f t="shared" si="7"/>
        <v>207.4</v>
      </c>
      <c r="F29" s="42">
        <v>1713503</v>
      </c>
      <c r="G29" s="18">
        <f t="shared" si="8"/>
        <v>7.3</v>
      </c>
      <c r="H29" s="52">
        <v>0</v>
      </c>
      <c r="I29" s="51">
        <v>0</v>
      </c>
      <c r="J29" s="20" t="str">
        <f t="shared" si="10"/>
        <v>　　－　　</v>
      </c>
      <c r="K29" s="43">
        <v>0</v>
      </c>
      <c r="L29" s="18" t="str">
        <f t="shared" si="9"/>
        <v>　　－　　</v>
      </c>
      <c r="M29" s="45">
        <v>126812</v>
      </c>
      <c r="N29" s="46">
        <v>49013</v>
      </c>
      <c r="O29" s="20">
        <f t="shared" si="1"/>
        <v>258.7</v>
      </c>
      <c r="P29" s="43">
        <v>313880</v>
      </c>
      <c r="Q29" s="18">
        <f t="shared" si="2"/>
        <v>40.4</v>
      </c>
      <c r="R29" s="44">
        <f t="shared" si="3"/>
        <v>251480</v>
      </c>
      <c r="S29" s="44">
        <f t="shared" si="3"/>
        <v>109109</v>
      </c>
      <c r="T29" s="18">
        <f t="shared" si="4"/>
        <v>230.5</v>
      </c>
      <c r="U29" s="44">
        <f t="shared" si="11"/>
        <v>2027383</v>
      </c>
      <c r="V29" s="18">
        <f t="shared" si="6"/>
        <v>12.4</v>
      </c>
    </row>
    <row r="30" spans="1:22" s="14" customFormat="1" ht="16.5" customHeight="1" x14ac:dyDescent="0.2">
      <c r="A30" s="1">
        <v>24</v>
      </c>
      <c r="B30" s="15" t="s">
        <v>35</v>
      </c>
      <c r="C30" s="45">
        <v>0</v>
      </c>
      <c r="D30" s="45">
        <v>0</v>
      </c>
      <c r="E30" s="18" t="str">
        <f t="shared" si="7"/>
        <v>　　－　　</v>
      </c>
      <c r="F30" s="42">
        <v>156863</v>
      </c>
      <c r="G30" s="18" t="str">
        <f t="shared" si="8"/>
        <v>　　－　　</v>
      </c>
      <c r="H30" s="48">
        <v>0</v>
      </c>
      <c r="I30" s="48">
        <v>0</v>
      </c>
      <c r="J30" s="20" t="str">
        <f t="shared" si="10"/>
        <v>　　－　　</v>
      </c>
      <c r="K30" s="43">
        <v>24464</v>
      </c>
      <c r="L30" s="18" t="str">
        <f t="shared" si="9"/>
        <v>　　－　　</v>
      </c>
      <c r="M30" s="45">
        <v>118525</v>
      </c>
      <c r="N30" s="45">
        <v>13204</v>
      </c>
      <c r="O30" s="20">
        <f t="shared" si="1"/>
        <v>897.6</v>
      </c>
      <c r="P30" s="43">
        <v>1826320</v>
      </c>
      <c r="Q30" s="18">
        <f t="shared" si="2"/>
        <v>6.5</v>
      </c>
      <c r="R30" s="44">
        <f t="shared" si="3"/>
        <v>118525</v>
      </c>
      <c r="S30" s="44">
        <f t="shared" si="3"/>
        <v>13204</v>
      </c>
      <c r="T30" s="18">
        <f t="shared" si="4"/>
        <v>897.6</v>
      </c>
      <c r="U30" s="44">
        <f t="shared" si="11"/>
        <v>2007647</v>
      </c>
      <c r="V30" s="18">
        <f t="shared" si="6"/>
        <v>5.9</v>
      </c>
    </row>
    <row r="31" spans="1:22" s="14" customFormat="1" ht="17.149999999999999" customHeight="1" x14ac:dyDescent="0.2">
      <c r="A31" s="1">
        <v>25</v>
      </c>
      <c r="B31" s="15" t="s">
        <v>36</v>
      </c>
      <c r="C31" s="44">
        <v>9029</v>
      </c>
      <c r="D31" s="51">
        <v>9569</v>
      </c>
      <c r="E31" s="18">
        <f t="shared" si="7"/>
        <v>94.4</v>
      </c>
      <c r="F31" s="42">
        <v>749841</v>
      </c>
      <c r="G31" s="18">
        <f t="shared" si="8"/>
        <v>1.2</v>
      </c>
      <c r="H31" s="52">
        <v>3316</v>
      </c>
      <c r="I31" s="51">
        <v>27605</v>
      </c>
      <c r="J31" s="20">
        <f t="shared" si="10"/>
        <v>12</v>
      </c>
      <c r="K31" s="43">
        <v>421052</v>
      </c>
      <c r="L31" s="18">
        <f t="shared" si="9"/>
        <v>0.8</v>
      </c>
      <c r="M31" s="44">
        <v>284989</v>
      </c>
      <c r="N31" s="51">
        <v>27529</v>
      </c>
      <c r="O31" s="20">
        <f t="shared" si="1"/>
        <v>1035.2</v>
      </c>
      <c r="P31" s="43">
        <v>2059569</v>
      </c>
      <c r="Q31" s="18">
        <f t="shared" si="2"/>
        <v>13.8</v>
      </c>
      <c r="R31" s="44">
        <f t="shared" si="3"/>
        <v>297334</v>
      </c>
      <c r="S31" s="44">
        <f t="shared" si="3"/>
        <v>64703</v>
      </c>
      <c r="T31" s="18">
        <f t="shared" si="4"/>
        <v>459.5</v>
      </c>
      <c r="U31" s="44">
        <f t="shared" si="11"/>
        <v>3230462</v>
      </c>
      <c r="V31" s="18">
        <f t="shared" si="6"/>
        <v>9.1999999999999993</v>
      </c>
    </row>
    <row r="32" spans="1:22" s="14" customFormat="1" ht="16.5" customHeight="1" x14ac:dyDescent="0.2">
      <c r="A32" s="1">
        <v>26</v>
      </c>
      <c r="B32" s="15" t="s">
        <v>37</v>
      </c>
      <c r="C32" s="51">
        <v>0</v>
      </c>
      <c r="D32" s="52">
        <v>0</v>
      </c>
      <c r="E32" s="28" t="str">
        <f t="shared" si="7"/>
        <v>　　－　　</v>
      </c>
      <c r="F32" s="77">
        <v>0</v>
      </c>
      <c r="G32" s="18" t="str">
        <f t="shared" si="8"/>
        <v>　　－　　</v>
      </c>
      <c r="H32" s="51">
        <v>7631</v>
      </c>
      <c r="I32" s="52">
        <v>1623</v>
      </c>
      <c r="J32" s="20">
        <f t="shared" si="10"/>
        <v>470.2</v>
      </c>
      <c r="K32" s="43">
        <v>79411</v>
      </c>
      <c r="L32" s="18">
        <f t="shared" si="9"/>
        <v>9.6</v>
      </c>
      <c r="M32" s="51">
        <v>252297</v>
      </c>
      <c r="N32" s="52">
        <v>31079</v>
      </c>
      <c r="O32" s="18">
        <f t="shared" si="1"/>
        <v>811.8</v>
      </c>
      <c r="P32" s="42">
        <v>1361322</v>
      </c>
      <c r="Q32" s="18">
        <f t="shared" si="2"/>
        <v>18.5</v>
      </c>
      <c r="R32" s="53">
        <f t="shared" si="3"/>
        <v>259928</v>
      </c>
      <c r="S32" s="53">
        <f t="shared" si="3"/>
        <v>32702</v>
      </c>
      <c r="T32" s="18">
        <f t="shared" si="4"/>
        <v>794.8</v>
      </c>
      <c r="U32" s="44">
        <f t="shared" si="11"/>
        <v>1440733</v>
      </c>
      <c r="V32" s="18">
        <f t="shared" si="6"/>
        <v>18</v>
      </c>
    </row>
    <row r="33" spans="1:25" s="14" customFormat="1" ht="16.5" customHeight="1" x14ac:dyDescent="0.2">
      <c r="A33" s="1">
        <v>27</v>
      </c>
      <c r="B33" s="15" t="s">
        <v>38</v>
      </c>
      <c r="C33" s="51">
        <v>3480</v>
      </c>
      <c r="D33" s="52">
        <v>44235</v>
      </c>
      <c r="E33" s="20">
        <f t="shared" si="7"/>
        <v>7.9</v>
      </c>
      <c r="F33" s="43">
        <v>203834</v>
      </c>
      <c r="G33" s="18">
        <f t="shared" si="8"/>
        <v>1.7</v>
      </c>
      <c r="H33" s="48">
        <v>0</v>
      </c>
      <c r="I33" s="46">
        <v>0</v>
      </c>
      <c r="J33" s="20" t="str">
        <f t="shared" si="10"/>
        <v>　　－　　</v>
      </c>
      <c r="K33" s="43">
        <v>35791</v>
      </c>
      <c r="L33" s="18" t="str">
        <f t="shared" si="9"/>
        <v>　　－　　</v>
      </c>
      <c r="M33" s="45">
        <v>321138</v>
      </c>
      <c r="N33" s="46">
        <v>58429</v>
      </c>
      <c r="O33" s="18">
        <f t="shared" si="1"/>
        <v>549.6</v>
      </c>
      <c r="P33" s="42">
        <v>1002586</v>
      </c>
      <c r="Q33" s="18">
        <f t="shared" si="2"/>
        <v>32</v>
      </c>
      <c r="R33" s="53">
        <f t="shared" si="3"/>
        <v>324618</v>
      </c>
      <c r="S33" s="53">
        <f t="shared" si="3"/>
        <v>102664</v>
      </c>
      <c r="T33" s="18">
        <f t="shared" si="4"/>
        <v>316.2</v>
      </c>
      <c r="U33" s="44">
        <f t="shared" si="11"/>
        <v>1242211</v>
      </c>
      <c r="V33" s="18">
        <f t="shared" si="6"/>
        <v>26.1</v>
      </c>
    </row>
    <row r="34" spans="1:25" s="14" customFormat="1" ht="17.149999999999999" customHeight="1" x14ac:dyDescent="0.2">
      <c r="A34" s="1">
        <v>28</v>
      </c>
      <c r="B34" s="15" t="s">
        <v>39</v>
      </c>
      <c r="C34" s="46">
        <v>239255</v>
      </c>
      <c r="D34" s="48">
        <v>19153</v>
      </c>
      <c r="E34" s="29">
        <f t="shared" si="7"/>
        <v>1249.2</v>
      </c>
      <c r="F34" s="49">
        <v>1048590</v>
      </c>
      <c r="G34" s="30">
        <f t="shared" si="8"/>
        <v>22.8</v>
      </c>
      <c r="H34" s="46">
        <v>0</v>
      </c>
      <c r="I34" s="48">
        <v>0</v>
      </c>
      <c r="J34" s="29" t="str">
        <f t="shared" si="10"/>
        <v>　　－　　</v>
      </c>
      <c r="K34" s="49">
        <v>0</v>
      </c>
      <c r="L34" s="30" t="str">
        <f t="shared" si="9"/>
        <v>　　－　　</v>
      </c>
      <c r="M34" s="46">
        <v>50168</v>
      </c>
      <c r="N34" s="48">
        <v>17702</v>
      </c>
      <c r="O34" s="30">
        <f t="shared" si="1"/>
        <v>283.39999999999998</v>
      </c>
      <c r="P34" s="47">
        <v>118215</v>
      </c>
      <c r="Q34" s="30">
        <f t="shared" si="2"/>
        <v>42.4</v>
      </c>
      <c r="R34" s="50">
        <f t="shared" si="3"/>
        <v>289423</v>
      </c>
      <c r="S34" s="50">
        <f t="shared" si="3"/>
        <v>36855</v>
      </c>
      <c r="T34" s="30">
        <f t="shared" si="4"/>
        <v>785.3</v>
      </c>
      <c r="U34" s="45">
        <f t="shared" si="11"/>
        <v>1166805</v>
      </c>
      <c r="V34" s="30">
        <f t="shared" si="6"/>
        <v>24.8</v>
      </c>
    </row>
    <row r="35" spans="1:25" s="14" customFormat="1" ht="17.149999999999999" customHeight="1" x14ac:dyDescent="0.2">
      <c r="A35" s="1">
        <v>29</v>
      </c>
      <c r="B35" s="15" t="s">
        <v>40</v>
      </c>
      <c r="C35" s="44">
        <v>37607</v>
      </c>
      <c r="D35" s="51">
        <v>14199</v>
      </c>
      <c r="E35" s="18">
        <f t="shared" si="7"/>
        <v>264.89999999999998</v>
      </c>
      <c r="F35" s="42">
        <v>570005</v>
      </c>
      <c r="G35" s="18">
        <f t="shared" si="8"/>
        <v>6.6</v>
      </c>
      <c r="H35" s="52">
        <v>0</v>
      </c>
      <c r="I35" s="51">
        <v>0</v>
      </c>
      <c r="J35" s="20" t="str">
        <f>IF(OR(H35=0,I35=0),"　　－　　",ROUND(H35/I35*100,1))</f>
        <v>　　－　　</v>
      </c>
      <c r="K35" s="43">
        <v>0</v>
      </c>
      <c r="L35" s="18" t="str">
        <f t="shared" si="9"/>
        <v>　　－　　</v>
      </c>
      <c r="M35" s="44">
        <v>172215</v>
      </c>
      <c r="N35" s="51">
        <v>165413</v>
      </c>
      <c r="O35" s="20">
        <f t="shared" si="1"/>
        <v>104.1</v>
      </c>
      <c r="P35" s="43">
        <v>689819</v>
      </c>
      <c r="Q35" s="18">
        <f t="shared" si="2"/>
        <v>25</v>
      </c>
      <c r="R35" s="44">
        <f t="shared" si="3"/>
        <v>209822</v>
      </c>
      <c r="S35" s="44">
        <f t="shared" si="3"/>
        <v>179612</v>
      </c>
      <c r="T35" s="18">
        <f t="shared" si="4"/>
        <v>116.8</v>
      </c>
      <c r="U35" s="44">
        <f t="shared" si="11"/>
        <v>1259824</v>
      </c>
      <c r="V35" s="18">
        <f t="shared" si="6"/>
        <v>16.7</v>
      </c>
    </row>
    <row r="36" spans="1:25" s="14" customFormat="1" ht="17.149999999999999" customHeight="1" x14ac:dyDescent="0.2">
      <c r="A36" s="1">
        <v>30</v>
      </c>
      <c r="B36" s="67" t="s">
        <v>41</v>
      </c>
      <c r="C36" s="44">
        <v>11627</v>
      </c>
      <c r="D36" s="51">
        <v>13011</v>
      </c>
      <c r="E36" s="18">
        <f t="shared" si="7"/>
        <v>89.4</v>
      </c>
      <c r="F36" s="42">
        <v>321069</v>
      </c>
      <c r="G36" s="18">
        <f t="shared" si="8"/>
        <v>3.6</v>
      </c>
      <c r="H36" s="52">
        <v>0</v>
      </c>
      <c r="I36" s="51">
        <v>0</v>
      </c>
      <c r="J36" s="18" t="str">
        <f t="shared" si="10"/>
        <v>　　－　　</v>
      </c>
      <c r="K36" s="68">
        <v>23053</v>
      </c>
      <c r="L36" s="18" t="str">
        <f t="shared" si="9"/>
        <v>　　－　　</v>
      </c>
      <c r="M36" s="31">
        <v>500938</v>
      </c>
      <c r="N36" s="51">
        <v>346378</v>
      </c>
      <c r="O36" s="20">
        <f t="shared" si="1"/>
        <v>144.6</v>
      </c>
      <c r="P36" s="43">
        <v>1104231</v>
      </c>
      <c r="Q36" s="18">
        <f t="shared" si="2"/>
        <v>45.4</v>
      </c>
      <c r="R36" s="44">
        <f t="shared" si="3"/>
        <v>512565</v>
      </c>
      <c r="S36" s="44">
        <f t="shared" si="3"/>
        <v>359389</v>
      </c>
      <c r="T36" s="18">
        <f t="shared" si="4"/>
        <v>142.6</v>
      </c>
      <c r="U36" s="44">
        <f t="shared" si="11"/>
        <v>1448353</v>
      </c>
      <c r="V36" s="18">
        <f t="shared" si="6"/>
        <v>35.4</v>
      </c>
    </row>
    <row r="37" spans="1:25" s="14" customFormat="1" ht="16.5" customHeight="1" x14ac:dyDescent="0.2">
      <c r="A37" s="1">
        <v>31</v>
      </c>
      <c r="B37" s="15" t="s">
        <v>42</v>
      </c>
      <c r="C37" s="44">
        <v>4987</v>
      </c>
      <c r="D37" s="51">
        <v>3184</v>
      </c>
      <c r="E37" s="18">
        <f t="shared" si="7"/>
        <v>156.6</v>
      </c>
      <c r="F37" s="42">
        <v>283579</v>
      </c>
      <c r="G37" s="18">
        <f t="shared" si="8"/>
        <v>1.8</v>
      </c>
      <c r="H37" s="52">
        <v>439</v>
      </c>
      <c r="I37" s="51">
        <v>2199</v>
      </c>
      <c r="J37" s="20">
        <f t="shared" si="10"/>
        <v>20</v>
      </c>
      <c r="K37" s="43">
        <v>70005</v>
      </c>
      <c r="L37" s="18">
        <f t="shared" si="9"/>
        <v>0.6</v>
      </c>
      <c r="M37" s="44">
        <v>326314</v>
      </c>
      <c r="N37" s="51">
        <v>70340</v>
      </c>
      <c r="O37" s="20">
        <f t="shared" si="1"/>
        <v>463.9</v>
      </c>
      <c r="P37" s="43">
        <v>977824</v>
      </c>
      <c r="Q37" s="18">
        <f t="shared" si="2"/>
        <v>33.4</v>
      </c>
      <c r="R37" s="44">
        <f t="shared" si="3"/>
        <v>331740</v>
      </c>
      <c r="S37" s="44">
        <f t="shared" si="3"/>
        <v>75723</v>
      </c>
      <c r="T37" s="18">
        <f t="shared" si="4"/>
        <v>438.1</v>
      </c>
      <c r="U37" s="44">
        <f t="shared" si="11"/>
        <v>1331408</v>
      </c>
      <c r="V37" s="18">
        <f t="shared" si="6"/>
        <v>24.9</v>
      </c>
      <c r="X37" s="32"/>
    </row>
    <row r="38" spans="1:25" ht="18" customHeight="1" x14ac:dyDescent="0.2">
      <c r="B38" s="33" t="s">
        <v>43</v>
      </c>
      <c r="C38" s="69">
        <f>SUM(C7:C37)</f>
        <v>4580323</v>
      </c>
      <c r="D38" s="69">
        <f>SUM(D7:D37)</f>
        <v>2515490</v>
      </c>
      <c r="E38" s="34">
        <f t="shared" si="7"/>
        <v>182.1</v>
      </c>
      <c r="F38" s="69">
        <f>SUM(F7:F37)</f>
        <v>166221110</v>
      </c>
      <c r="G38" s="34">
        <f t="shared" si="8"/>
        <v>2.8</v>
      </c>
      <c r="H38" s="69">
        <f>SUM(H7:H37)</f>
        <v>411449</v>
      </c>
      <c r="I38" s="69">
        <f>SUM(I7:I37)</f>
        <v>507104</v>
      </c>
      <c r="J38" s="34">
        <f t="shared" si="10"/>
        <v>81.099999999999994</v>
      </c>
      <c r="K38" s="69">
        <f>SUM(K7:K37)</f>
        <v>25704805</v>
      </c>
      <c r="L38" s="34">
        <f t="shared" si="9"/>
        <v>1.6</v>
      </c>
      <c r="M38" s="69">
        <f>SUM(M7:M37)</f>
        <v>55520872</v>
      </c>
      <c r="N38" s="69">
        <f>SUM(N7:N37)</f>
        <v>13932702</v>
      </c>
      <c r="O38" s="34">
        <f t="shared" si="1"/>
        <v>398.5</v>
      </c>
      <c r="P38" s="69">
        <f>SUM(P7:P37)</f>
        <v>221333719</v>
      </c>
      <c r="Q38" s="34">
        <f t="shared" si="2"/>
        <v>25.1</v>
      </c>
      <c r="R38" s="69">
        <f t="shared" si="3"/>
        <v>60512644</v>
      </c>
      <c r="S38" s="69">
        <f t="shared" si="3"/>
        <v>16955296</v>
      </c>
      <c r="T38" s="34">
        <f t="shared" si="4"/>
        <v>356.9</v>
      </c>
      <c r="U38" s="69">
        <f>F38+K38+P38</f>
        <v>413259634</v>
      </c>
      <c r="V38" s="34">
        <f t="shared" si="6"/>
        <v>14.6</v>
      </c>
      <c r="W38" s="70"/>
      <c r="X38" s="70"/>
      <c r="Y38" s="70"/>
    </row>
    <row r="39" spans="1:25" ht="22" customHeight="1" x14ac:dyDescent="0.2">
      <c r="B39" s="1" t="s">
        <v>44</v>
      </c>
      <c r="C39" s="70"/>
      <c r="D39" s="70"/>
      <c r="E39" s="35"/>
      <c r="F39" s="35"/>
      <c r="G39" s="35"/>
      <c r="H39" s="70"/>
      <c r="I39" s="70"/>
      <c r="J39" s="35"/>
      <c r="K39" s="35"/>
      <c r="L39" s="35"/>
      <c r="M39" s="70"/>
      <c r="N39" s="70"/>
      <c r="O39" s="35"/>
      <c r="P39" s="35"/>
      <c r="Q39" s="35"/>
      <c r="R39" s="70"/>
      <c r="S39" s="70"/>
      <c r="T39" s="35"/>
      <c r="U39" s="35"/>
      <c r="V39" s="35"/>
    </row>
    <row r="40" spans="1:25" ht="19.5" customHeight="1" x14ac:dyDescent="0.2">
      <c r="B40" s="36"/>
      <c r="T40" s="5"/>
      <c r="V40" s="5" t="s">
        <v>70</v>
      </c>
    </row>
    <row r="41" spans="1:25" ht="19.5" customHeight="1" x14ac:dyDescent="0.2">
      <c r="B41" s="37"/>
      <c r="C41" s="82" t="s">
        <v>2</v>
      </c>
      <c r="D41" s="83"/>
      <c r="E41" s="83"/>
      <c r="F41" s="83"/>
      <c r="G41" s="84"/>
      <c r="H41" s="6" t="s">
        <v>3</v>
      </c>
      <c r="I41" s="78"/>
      <c r="J41" s="78"/>
      <c r="K41" s="78"/>
      <c r="L41" s="78"/>
      <c r="M41" s="6" t="s">
        <v>4</v>
      </c>
      <c r="N41" s="37"/>
      <c r="O41" s="78"/>
      <c r="P41" s="78"/>
      <c r="Q41" s="78"/>
      <c r="R41" s="37" t="s">
        <v>5</v>
      </c>
      <c r="S41" s="78"/>
      <c r="T41" s="79"/>
      <c r="U41" s="78"/>
      <c r="V41" s="80"/>
    </row>
    <row r="42" spans="1:25" ht="19.5" customHeight="1" x14ac:dyDescent="0.2">
      <c r="B42" s="38" t="s">
        <v>6</v>
      </c>
      <c r="C42" s="8" t="s">
        <v>7</v>
      </c>
      <c r="D42" s="9" t="s">
        <v>45</v>
      </c>
      <c r="E42" s="8" t="s">
        <v>46</v>
      </c>
      <c r="F42" s="8" t="s">
        <v>66</v>
      </c>
      <c r="G42" s="8" t="s">
        <v>67</v>
      </c>
      <c r="H42" s="8" t="s">
        <v>7</v>
      </c>
      <c r="I42" s="8" t="s">
        <v>45</v>
      </c>
      <c r="J42" s="8" t="s">
        <v>46</v>
      </c>
      <c r="K42" s="8" t="s">
        <v>68</v>
      </c>
      <c r="L42" s="8" t="s">
        <v>67</v>
      </c>
      <c r="M42" s="8" t="s">
        <v>7</v>
      </c>
      <c r="N42" s="8" t="s">
        <v>45</v>
      </c>
      <c r="O42" s="9" t="s">
        <v>46</v>
      </c>
      <c r="P42" s="8" t="s">
        <v>68</v>
      </c>
      <c r="Q42" s="8" t="s">
        <v>67</v>
      </c>
      <c r="R42" s="8" t="s">
        <v>7</v>
      </c>
      <c r="S42" s="8" t="s">
        <v>45</v>
      </c>
      <c r="T42" s="8" t="s">
        <v>46</v>
      </c>
      <c r="U42" s="8" t="s">
        <v>68</v>
      </c>
      <c r="V42" s="8" t="s">
        <v>67</v>
      </c>
    </row>
    <row r="43" spans="1:25" ht="19.5" customHeight="1" x14ac:dyDescent="0.2">
      <c r="B43" s="12"/>
      <c r="C43" s="11" t="s">
        <v>10</v>
      </c>
      <c r="D43" s="12" t="s">
        <v>47</v>
      </c>
      <c r="E43" s="10" t="s">
        <v>48</v>
      </c>
      <c r="F43" s="12" t="s">
        <v>69</v>
      </c>
      <c r="G43" s="10" t="s">
        <v>12</v>
      </c>
      <c r="H43" s="11" t="s">
        <v>10</v>
      </c>
      <c r="I43" s="10" t="s">
        <v>47</v>
      </c>
      <c r="J43" s="10" t="s">
        <v>48</v>
      </c>
      <c r="K43" s="10" t="s">
        <v>11</v>
      </c>
      <c r="L43" s="10" t="s">
        <v>12</v>
      </c>
      <c r="M43" s="11" t="s">
        <v>10</v>
      </c>
      <c r="N43" s="10" t="s">
        <v>47</v>
      </c>
      <c r="O43" s="12" t="s">
        <v>48</v>
      </c>
      <c r="P43" s="10" t="s">
        <v>11</v>
      </c>
      <c r="Q43" s="10" t="s">
        <v>12</v>
      </c>
      <c r="R43" s="13" t="s">
        <v>10</v>
      </c>
      <c r="S43" s="10" t="s">
        <v>47</v>
      </c>
      <c r="T43" s="10" t="s">
        <v>48</v>
      </c>
      <c r="U43" s="10" t="s">
        <v>11</v>
      </c>
      <c r="V43" s="10" t="s">
        <v>12</v>
      </c>
    </row>
    <row r="44" spans="1:25" s="14" customFormat="1" ht="16.5" customHeight="1" x14ac:dyDescent="0.2">
      <c r="A44" s="1">
        <v>32</v>
      </c>
      <c r="B44" s="67" t="s">
        <v>49</v>
      </c>
      <c r="C44" s="45">
        <v>6080</v>
      </c>
      <c r="D44" s="45">
        <v>1063</v>
      </c>
      <c r="E44" s="18">
        <f t="shared" ref="E44:E59" si="12">IF(OR(C44=0,D44=0),"　　－　　",ROUND(C44/D44*100,1))</f>
        <v>572</v>
      </c>
      <c r="F44" s="42">
        <v>240126</v>
      </c>
      <c r="G44" s="18">
        <f t="shared" ref="G44:G61" si="13">IF(OR(C44=0,F44=0),"　　－　　",ROUND(C44/F44*100,1))</f>
        <v>2.5</v>
      </c>
      <c r="H44" s="71">
        <v>181</v>
      </c>
      <c r="I44" s="46">
        <v>0</v>
      </c>
      <c r="J44" s="20" t="str">
        <f t="shared" ref="J44:J59" si="14">IF(OR(H44=0,I44=0),"　　－　　",ROUND(H44/I44*100,1))</f>
        <v>　　－　　</v>
      </c>
      <c r="K44" s="43">
        <v>19834</v>
      </c>
      <c r="L44" s="18">
        <f t="shared" ref="L44:L59" si="15">IF(OR(H44=0,K44=0),"　　－　　",ROUND(H44/K44*100,1))</f>
        <v>0.9</v>
      </c>
      <c r="M44" s="45">
        <v>147637</v>
      </c>
      <c r="N44" s="46">
        <v>19326</v>
      </c>
      <c r="O44" s="20">
        <f t="shared" ref="O44:O59" si="16">IF(OR(M44=0,N44=0),"　　－　　",ROUND(M44/N44*100,1))</f>
        <v>763.9</v>
      </c>
      <c r="P44" s="43">
        <v>814309</v>
      </c>
      <c r="Q44" s="18">
        <f t="shared" ref="Q44:Q59" si="17">IF(OR(M44=0,P44=0),"　　－　　",ROUND(M44/P44*100,1))</f>
        <v>18.100000000000001</v>
      </c>
      <c r="R44" s="44">
        <f t="shared" ref="R44:S59" si="18">C44+H44+M44</f>
        <v>153898</v>
      </c>
      <c r="S44" s="44">
        <f t="shared" si="18"/>
        <v>20389</v>
      </c>
      <c r="T44" s="18">
        <f t="shared" ref="T44:T59" si="19">IF(OR(R44=0,S44=0),"　　－　　",ROUND(R44/S44*100,1))</f>
        <v>754.8</v>
      </c>
      <c r="U44" s="72">
        <f t="shared" ref="U44:U58" si="20">F44+K44+P44</f>
        <v>1074269</v>
      </c>
      <c r="V44" s="18">
        <f t="shared" ref="V44:V59" si="21">IF(OR(R44=0,U44=0),"　　－　　",ROUND(R44/U44*100,1))</f>
        <v>14.3</v>
      </c>
    </row>
    <row r="45" spans="1:25" s="14" customFormat="1" ht="16.5" customHeight="1" x14ac:dyDescent="0.2">
      <c r="A45" s="1">
        <v>33</v>
      </c>
      <c r="B45" s="67" t="s">
        <v>50</v>
      </c>
      <c r="C45" s="45">
        <v>638</v>
      </c>
      <c r="D45" s="45">
        <v>0</v>
      </c>
      <c r="E45" s="18" t="str">
        <f t="shared" si="12"/>
        <v>　　－　　</v>
      </c>
      <c r="F45" s="42">
        <v>44214</v>
      </c>
      <c r="G45" s="18">
        <f t="shared" si="13"/>
        <v>1.4</v>
      </c>
      <c r="H45" s="48">
        <v>0</v>
      </c>
      <c r="I45" s="73">
        <v>0</v>
      </c>
      <c r="J45" s="20" t="str">
        <f t="shared" si="14"/>
        <v>　　－　　</v>
      </c>
      <c r="K45" s="43">
        <v>2298</v>
      </c>
      <c r="L45" s="18" t="str">
        <f t="shared" si="15"/>
        <v>　　－　　</v>
      </c>
      <c r="M45" s="45">
        <v>643908</v>
      </c>
      <c r="N45" s="45">
        <v>301998</v>
      </c>
      <c r="O45" s="20">
        <f t="shared" si="16"/>
        <v>213.2</v>
      </c>
      <c r="P45" s="43">
        <v>1469127</v>
      </c>
      <c r="Q45" s="18">
        <f t="shared" si="17"/>
        <v>43.8</v>
      </c>
      <c r="R45" s="44">
        <f t="shared" si="18"/>
        <v>644546</v>
      </c>
      <c r="S45" s="44">
        <f t="shared" si="18"/>
        <v>301998</v>
      </c>
      <c r="T45" s="18">
        <f t="shared" si="19"/>
        <v>213.4</v>
      </c>
      <c r="U45" s="72">
        <f t="shared" si="20"/>
        <v>1515639</v>
      </c>
      <c r="V45" s="18">
        <f t="shared" si="21"/>
        <v>42.5</v>
      </c>
    </row>
    <row r="46" spans="1:25" s="14" customFormat="1" ht="16.5" customHeight="1" x14ac:dyDescent="0.2">
      <c r="A46" s="1">
        <v>34</v>
      </c>
      <c r="B46" s="15" t="s">
        <v>51</v>
      </c>
      <c r="C46" s="45">
        <v>109189</v>
      </c>
      <c r="D46" s="46">
        <v>95064</v>
      </c>
      <c r="E46" s="18">
        <f t="shared" si="12"/>
        <v>114.9</v>
      </c>
      <c r="F46" s="42">
        <v>341972</v>
      </c>
      <c r="G46" s="18">
        <f t="shared" si="13"/>
        <v>31.9</v>
      </c>
      <c r="H46" s="52">
        <v>0</v>
      </c>
      <c r="I46" s="51">
        <v>0</v>
      </c>
      <c r="J46" s="20" t="str">
        <f t="shared" si="14"/>
        <v>　　－　　</v>
      </c>
      <c r="K46" s="43">
        <v>0</v>
      </c>
      <c r="L46" s="18" t="str">
        <f t="shared" si="15"/>
        <v>　　－　　</v>
      </c>
      <c r="M46" s="45">
        <v>66890</v>
      </c>
      <c r="N46" s="46">
        <v>21340</v>
      </c>
      <c r="O46" s="20">
        <f t="shared" si="16"/>
        <v>313.39999999999998</v>
      </c>
      <c r="P46" s="43">
        <v>106518</v>
      </c>
      <c r="Q46" s="18">
        <f t="shared" si="17"/>
        <v>62.8</v>
      </c>
      <c r="R46" s="44">
        <f t="shared" si="18"/>
        <v>176079</v>
      </c>
      <c r="S46" s="44">
        <f t="shared" si="18"/>
        <v>116404</v>
      </c>
      <c r="T46" s="18">
        <f t="shared" si="19"/>
        <v>151.30000000000001</v>
      </c>
      <c r="U46" s="72">
        <f t="shared" si="20"/>
        <v>448490</v>
      </c>
      <c r="V46" s="18">
        <f t="shared" si="21"/>
        <v>39.299999999999997</v>
      </c>
    </row>
    <row r="47" spans="1:25" s="14" customFormat="1" ht="17.149999999999999" customHeight="1" x14ac:dyDescent="0.2">
      <c r="A47" s="1">
        <v>35</v>
      </c>
      <c r="B47" s="39" t="s">
        <v>52</v>
      </c>
      <c r="C47" s="51">
        <v>1802</v>
      </c>
      <c r="D47" s="52">
        <v>2999</v>
      </c>
      <c r="E47" s="20">
        <f t="shared" si="12"/>
        <v>60.1</v>
      </c>
      <c r="F47" s="43">
        <v>222544</v>
      </c>
      <c r="G47" s="18">
        <f t="shared" si="13"/>
        <v>0.8</v>
      </c>
      <c r="H47" s="51">
        <v>0</v>
      </c>
      <c r="I47" s="52">
        <v>0</v>
      </c>
      <c r="J47" s="20" t="str">
        <f t="shared" si="14"/>
        <v>　　－　　</v>
      </c>
      <c r="K47" s="43">
        <v>6017</v>
      </c>
      <c r="L47" s="18" t="str">
        <f t="shared" si="15"/>
        <v>　　－　　</v>
      </c>
      <c r="M47" s="51">
        <v>84781</v>
      </c>
      <c r="N47" s="52">
        <v>31067</v>
      </c>
      <c r="O47" s="18">
        <f t="shared" si="16"/>
        <v>272.89999999999998</v>
      </c>
      <c r="P47" s="42">
        <v>773664</v>
      </c>
      <c r="Q47" s="18">
        <f t="shared" si="17"/>
        <v>11</v>
      </c>
      <c r="R47" s="53">
        <f t="shared" si="18"/>
        <v>86583</v>
      </c>
      <c r="S47" s="53">
        <f t="shared" si="18"/>
        <v>34066</v>
      </c>
      <c r="T47" s="18">
        <f t="shared" si="19"/>
        <v>254.2</v>
      </c>
      <c r="U47" s="72">
        <f t="shared" si="20"/>
        <v>1002225</v>
      </c>
      <c r="V47" s="18">
        <f t="shared" si="21"/>
        <v>8.6</v>
      </c>
    </row>
    <row r="48" spans="1:25" s="14" customFormat="1" ht="16.5" customHeight="1" x14ac:dyDescent="0.2">
      <c r="A48" s="1">
        <v>36</v>
      </c>
      <c r="B48" s="67" t="s">
        <v>53</v>
      </c>
      <c r="C48" s="74">
        <v>0</v>
      </c>
      <c r="D48" s="75">
        <v>0</v>
      </c>
      <c r="E48" s="18" t="str">
        <f t="shared" si="12"/>
        <v>　　－　　</v>
      </c>
      <c r="F48" s="42">
        <v>49888</v>
      </c>
      <c r="G48" s="18" t="str">
        <f t="shared" si="13"/>
        <v>　　－　　</v>
      </c>
      <c r="H48" s="52">
        <v>0</v>
      </c>
      <c r="I48" s="51">
        <v>0</v>
      </c>
      <c r="J48" s="20" t="str">
        <f>IF(OR(H48=0,I48=0),"　　－　　",ROUND(H48/I48*100,1))</f>
        <v>　　－　　</v>
      </c>
      <c r="K48" s="43">
        <v>0</v>
      </c>
      <c r="L48" s="18" t="str">
        <f t="shared" si="15"/>
        <v>　　－　　</v>
      </c>
      <c r="M48" s="74">
        <v>73872</v>
      </c>
      <c r="N48" s="75">
        <v>15827</v>
      </c>
      <c r="O48" s="20">
        <f t="shared" si="16"/>
        <v>466.7</v>
      </c>
      <c r="P48" s="43">
        <v>430524</v>
      </c>
      <c r="Q48" s="18">
        <f t="shared" si="17"/>
        <v>17.2</v>
      </c>
      <c r="R48" s="44">
        <f t="shared" si="18"/>
        <v>73872</v>
      </c>
      <c r="S48" s="44">
        <f t="shared" si="18"/>
        <v>15827</v>
      </c>
      <c r="T48" s="18">
        <f t="shared" si="19"/>
        <v>466.7</v>
      </c>
      <c r="U48" s="72">
        <f t="shared" si="20"/>
        <v>480412</v>
      </c>
      <c r="V48" s="18">
        <f t="shared" si="21"/>
        <v>15.4</v>
      </c>
    </row>
    <row r="49" spans="1:23" s="14" customFormat="1" ht="17.149999999999999" customHeight="1" x14ac:dyDescent="0.55000000000000004">
      <c r="A49" s="1">
        <v>37</v>
      </c>
      <c r="B49" s="15" t="s">
        <v>54</v>
      </c>
      <c r="C49" s="51">
        <v>0</v>
      </c>
      <c r="D49" s="52">
        <v>34</v>
      </c>
      <c r="E49" s="20" t="str">
        <f t="shared" si="12"/>
        <v>　　－　　</v>
      </c>
      <c r="F49" s="43">
        <v>9706</v>
      </c>
      <c r="G49" s="18" t="str">
        <f t="shared" si="13"/>
        <v>　　－　　</v>
      </c>
      <c r="H49" s="51">
        <v>0</v>
      </c>
      <c r="I49" s="52">
        <v>0</v>
      </c>
      <c r="J49" s="20" t="str">
        <f t="shared" si="14"/>
        <v>　　－　　</v>
      </c>
      <c r="K49" s="43">
        <v>0</v>
      </c>
      <c r="L49" s="18" t="str">
        <f t="shared" si="15"/>
        <v>　　－　　</v>
      </c>
      <c r="M49" s="76">
        <v>55912</v>
      </c>
      <c r="N49" s="76">
        <v>6248</v>
      </c>
      <c r="O49" s="18">
        <f t="shared" si="16"/>
        <v>894.9</v>
      </c>
      <c r="P49" s="42">
        <v>298691</v>
      </c>
      <c r="Q49" s="18">
        <f t="shared" si="17"/>
        <v>18.7</v>
      </c>
      <c r="R49" s="53">
        <f t="shared" si="18"/>
        <v>55912</v>
      </c>
      <c r="S49" s="63">
        <f t="shared" si="18"/>
        <v>6282</v>
      </c>
      <c r="T49" s="18">
        <f t="shared" si="19"/>
        <v>890</v>
      </c>
      <c r="U49" s="72">
        <f t="shared" si="20"/>
        <v>308397</v>
      </c>
      <c r="V49" s="18">
        <f t="shared" si="21"/>
        <v>18.100000000000001</v>
      </c>
    </row>
    <row r="50" spans="1:23" s="14" customFormat="1" ht="15.75" customHeight="1" x14ac:dyDescent="0.2">
      <c r="A50" s="1">
        <v>38</v>
      </c>
      <c r="B50" s="15" t="s">
        <v>55</v>
      </c>
      <c r="C50" s="45">
        <v>7153</v>
      </c>
      <c r="D50" s="46">
        <v>17963</v>
      </c>
      <c r="E50" s="18">
        <f t="shared" si="12"/>
        <v>39.799999999999997</v>
      </c>
      <c r="F50" s="42">
        <v>517884</v>
      </c>
      <c r="G50" s="18">
        <f t="shared" si="13"/>
        <v>1.4</v>
      </c>
      <c r="H50" s="52">
        <v>0</v>
      </c>
      <c r="I50" s="51">
        <v>0</v>
      </c>
      <c r="J50" s="20" t="str">
        <f t="shared" si="14"/>
        <v>　　－　　</v>
      </c>
      <c r="K50" s="43"/>
      <c r="L50" s="18" t="str">
        <f t="shared" si="15"/>
        <v>　　－　　</v>
      </c>
      <c r="M50" s="45">
        <v>985</v>
      </c>
      <c r="N50" s="46">
        <v>5432</v>
      </c>
      <c r="O50" s="20">
        <f t="shared" si="16"/>
        <v>18.100000000000001</v>
      </c>
      <c r="P50" s="43">
        <v>23573</v>
      </c>
      <c r="Q50" s="18">
        <f t="shared" si="17"/>
        <v>4.2</v>
      </c>
      <c r="R50" s="44">
        <f t="shared" si="18"/>
        <v>8138</v>
      </c>
      <c r="S50" s="44">
        <f t="shared" si="18"/>
        <v>23395</v>
      </c>
      <c r="T50" s="18">
        <f t="shared" si="19"/>
        <v>34.799999999999997</v>
      </c>
      <c r="U50" s="72">
        <f t="shared" si="20"/>
        <v>541457</v>
      </c>
      <c r="V50" s="18">
        <f t="shared" si="21"/>
        <v>1.5</v>
      </c>
    </row>
    <row r="51" spans="1:23" s="14" customFormat="1" ht="16.5" customHeight="1" x14ac:dyDescent="0.2">
      <c r="A51" s="1">
        <v>39</v>
      </c>
      <c r="B51" s="15" t="s">
        <v>56</v>
      </c>
      <c r="C51" s="45">
        <v>0</v>
      </c>
      <c r="D51" s="46">
        <v>0</v>
      </c>
      <c r="E51" s="18" t="str">
        <f t="shared" si="12"/>
        <v>　　－　　</v>
      </c>
      <c r="F51" s="42">
        <v>11916</v>
      </c>
      <c r="G51" s="18" t="str">
        <f t="shared" si="13"/>
        <v>　　－　　</v>
      </c>
      <c r="H51" s="48">
        <v>0</v>
      </c>
      <c r="I51" s="46">
        <v>0</v>
      </c>
      <c r="J51" s="20" t="str">
        <f t="shared" si="14"/>
        <v>　　－　　</v>
      </c>
      <c r="K51" s="43">
        <v>11424</v>
      </c>
      <c r="L51" s="18" t="str">
        <f t="shared" si="15"/>
        <v>　　－　　</v>
      </c>
      <c r="M51" s="45">
        <v>57557</v>
      </c>
      <c r="N51" s="46">
        <v>4842</v>
      </c>
      <c r="O51" s="20">
        <f t="shared" si="16"/>
        <v>1188.7</v>
      </c>
      <c r="P51" s="43">
        <v>439837</v>
      </c>
      <c r="Q51" s="18">
        <f t="shared" si="17"/>
        <v>13.1</v>
      </c>
      <c r="R51" s="44">
        <f t="shared" si="18"/>
        <v>57557</v>
      </c>
      <c r="S51" s="44">
        <f t="shared" si="18"/>
        <v>4842</v>
      </c>
      <c r="T51" s="18">
        <f t="shared" si="19"/>
        <v>1188.7</v>
      </c>
      <c r="U51" s="72">
        <f t="shared" si="20"/>
        <v>463177</v>
      </c>
      <c r="V51" s="18">
        <f t="shared" si="21"/>
        <v>12.4</v>
      </c>
    </row>
    <row r="52" spans="1:23" s="14" customFormat="1" ht="17.149999999999999" customHeight="1" x14ac:dyDescent="0.2">
      <c r="A52" s="1">
        <v>40</v>
      </c>
      <c r="B52" s="15" t="s">
        <v>57</v>
      </c>
      <c r="C52" s="46">
        <v>30204</v>
      </c>
      <c r="D52" s="48">
        <v>5225</v>
      </c>
      <c r="E52" s="29">
        <f t="shared" si="12"/>
        <v>578.1</v>
      </c>
      <c r="F52" s="49">
        <v>400649</v>
      </c>
      <c r="G52" s="30">
        <f t="shared" si="13"/>
        <v>7.5</v>
      </c>
      <c r="H52" s="46">
        <v>0</v>
      </c>
      <c r="I52" s="48">
        <v>0</v>
      </c>
      <c r="J52" s="29" t="str">
        <f t="shared" si="14"/>
        <v>　　－　　</v>
      </c>
      <c r="K52" s="49">
        <v>0</v>
      </c>
      <c r="L52" s="30" t="str">
        <f t="shared" si="15"/>
        <v>　　－　　</v>
      </c>
      <c r="M52" s="46">
        <v>4545</v>
      </c>
      <c r="N52" s="48">
        <v>1258</v>
      </c>
      <c r="O52" s="30">
        <f t="shared" si="16"/>
        <v>361.3</v>
      </c>
      <c r="P52" s="47">
        <v>9936</v>
      </c>
      <c r="Q52" s="30">
        <f t="shared" si="17"/>
        <v>45.7</v>
      </c>
      <c r="R52" s="50">
        <f t="shared" si="18"/>
        <v>34749</v>
      </c>
      <c r="S52" s="50">
        <f t="shared" si="18"/>
        <v>6483</v>
      </c>
      <c r="T52" s="30">
        <f t="shared" si="19"/>
        <v>536</v>
      </c>
      <c r="U52" s="64">
        <f>F52+K52+P52</f>
        <v>410585</v>
      </c>
      <c r="V52" s="30">
        <f t="shared" si="21"/>
        <v>8.5</v>
      </c>
    </row>
    <row r="53" spans="1:23" s="14" customFormat="1" ht="16.5" customHeight="1" x14ac:dyDescent="0.2">
      <c r="A53" s="1">
        <v>41</v>
      </c>
      <c r="B53" s="15" t="s">
        <v>58</v>
      </c>
      <c r="C53" s="44">
        <v>12056</v>
      </c>
      <c r="D53" s="51">
        <v>2397</v>
      </c>
      <c r="E53" s="18">
        <f t="shared" si="12"/>
        <v>503</v>
      </c>
      <c r="F53" s="42">
        <v>90880</v>
      </c>
      <c r="G53" s="18">
        <f t="shared" si="13"/>
        <v>13.3</v>
      </c>
      <c r="H53" s="52">
        <v>0</v>
      </c>
      <c r="I53" s="51">
        <v>0</v>
      </c>
      <c r="J53" s="20" t="str">
        <f t="shared" si="14"/>
        <v>　　－　　</v>
      </c>
      <c r="K53" s="43">
        <v>18753</v>
      </c>
      <c r="L53" s="18" t="str">
        <f t="shared" si="15"/>
        <v>　　－　　</v>
      </c>
      <c r="M53" s="44">
        <v>119270</v>
      </c>
      <c r="N53" s="52">
        <v>10555</v>
      </c>
      <c r="O53" s="18">
        <f t="shared" si="16"/>
        <v>1130</v>
      </c>
      <c r="P53" s="42">
        <v>376104</v>
      </c>
      <c r="Q53" s="18">
        <f t="shared" si="17"/>
        <v>31.7</v>
      </c>
      <c r="R53" s="53">
        <f t="shared" si="18"/>
        <v>131326</v>
      </c>
      <c r="S53" s="53">
        <f t="shared" si="18"/>
        <v>12952</v>
      </c>
      <c r="T53" s="18">
        <f t="shared" si="19"/>
        <v>1013.9</v>
      </c>
      <c r="U53" s="72">
        <f t="shared" si="20"/>
        <v>485737</v>
      </c>
      <c r="V53" s="18">
        <f t="shared" si="21"/>
        <v>27</v>
      </c>
    </row>
    <row r="54" spans="1:23" s="14" customFormat="1" ht="17.149999999999999" customHeight="1" x14ac:dyDescent="0.2">
      <c r="A54" s="1">
        <v>42</v>
      </c>
      <c r="B54" s="15" t="s">
        <v>59</v>
      </c>
      <c r="C54" s="44">
        <v>18970</v>
      </c>
      <c r="D54" s="51">
        <v>16348</v>
      </c>
      <c r="E54" s="18">
        <f t="shared" si="12"/>
        <v>116</v>
      </c>
      <c r="F54" s="42">
        <v>278796</v>
      </c>
      <c r="G54" s="18">
        <f t="shared" si="13"/>
        <v>6.8</v>
      </c>
      <c r="H54" s="52">
        <v>0</v>
      </c>
      <c r="I54" s="51">
        <v>0</v>
      </c>
      <c r="J54" s="20" t="str">
        <f t="shared" si="14"/>
        <v>　　－　　</v>
      </c>
      <c r="K54" s="43">
        <v>0</v>
      </c>
      <c r="L54" s="18" t="str">
        <f t="shared" si="15"/>
        <v>　　－　　</v>
      </c>
      <c r="M54" s="44">
        <v>0</v>
      </c>
      <c r="N54" s="51">
        <v>0</v>
      </c>
      <c r="O54" s="20" t="str">
        <f t="shared" si="16"/>
        <v>　　－　　</v>
      </c>
      <c r="P54" s="43">
        <v>0</v>
      </c>
      <c r="Q54" s="18" t="str">
        <f t="shared" si="17"/>
        <v>　　－　　</v>
      </c>
      <c r="R54" s="44">
        <f t="shared" si="18"/>
        <v>18970</v>
      </c>
      <c r="S54" s="44">
        <f t="shared" si="18"/>
        <v>16348</v>
      </c>
      <c r="T54" s="18">
        <f t="shared" si="19"/>
        <v>116</v>
      </c>
      <c r="U54" s="72">
        <f t="shared" si="20"/>
        <v>278796</v>
      </c>
      <c r="V54" s="18">
        <f t="shared" si="21"/>
        <v>6.8</v>
      </c>
    </row>
    <row r="55" spans="1:23" s="14" customFormat="1" ht="17.149999999999999" customHeight="1" x14ac:dyDescent="0.2">
      <c r="A55" s="1">
        <v>43</v>
      </c>
      <c r="B55" s="15" t="s">
        <v>60</v>
      </c>
      <c r="C55" s="44">
        <v>45361</v>
      </c>
      <c r="D55" s="51">
        <v>19645</v>
      </c>
      <c r="E55" s="18">
        <f t="shared" si="12"/>
        <v>230.9</v>
      </c>
      <c r="F55" s="42">
        <v>367276</v>
      </c>
      <c r="G55" s="18">
        <f t="shared" si="13"/>
        <v>12.4</v>
      </c>
      <c r="H55" s="52">
        <v>0</v>
      </c>
      <c r="I55" s="51">
        <v>0</v>
      </c>
      <c r="J55" s="20" t="str">
        <f t="shared" si="14"/>
        <v>　　－　　</v>
      </c>
      <c r="K55" s="43">
        <v>0</v>
      </c>
      <c r="L55" s="18" t="str">
        <f t="shared" si="15"/>
        <v>　　－　　</v>
      </c>
      <c r="M55" s="44">
        <v>2176</v>
      </c>
      <c r="N55" s="51">
        <v>2787</v>
      </c>
      <c r="O55" s="20">
        <f t="shared" si="16"/>
        <v>78.099999999999994</v>
      </c>
      <c r="P55" s="43">
        <v>10852</v>
      </c>
      <c r="Q55" s="18">
        <f t="shared" si="17"/>
        <v>20.100000000000001</v>
      </c>
      <c r="R55" s="44">
        <f t="shared" si="18"/>
        <v>47537</v>
      </c>
      <c r="S55" s="44">
        <f t="shared" si="18"/>
        <v>22432</v>
      </c>
      <c r="T55" s="18">
        <f t="shared" si="19"/>
        <v>211.9</v>
      </c>
      <c r="U55" s="72">
        <f t="shared" si="20"/>
        <v>378128</v>
      </c>
      <c r="V55" s="18">
        <f t="shared" si="21"/>
        <v>12.6</v>
      </c>
    </row>
    <row r="56" spans="1:23" s="14" customFormat="1" ht="17.149999999999999" customHeight="1" x14ac:dyDescent="0.2">
      <c r="A56" s="1">
        <v>44</v>
      </c>
      <c r="B56" s="15" t="s">
        <v>61</v>
      </c>
      <c r="C56" s="45">
        <v>77</v>
      </c>
      <c r="D56" s="46">
        <v>39</v>
      </c>
      <c r="E56" s="18">
        <f t="shared" si="12"/>
        <v>197.4</v>
      </c>
      <c r="F56" s="42">
        <v>21861</v>
      </c>
      <c r="G56" s="18">
        <f t="shared" si="13"/>
        <v>0.4</v>
      </c>
      <c r="H56" s="48">
        <v>0</v>
      </c>
      <c r="I56" s="46">
        <v>193</v>
      </c>
      <c r="J56" s="20" t="str">
        <f t="shared" si="14"/>
        <v>　　－　　</v>
      </c>
      <c r="K56" s="43">
        <v>896</v>
      </c>
      <c r="L56" s="18" t="str">
        <f t="shared" si="15"/>
        <v>　　－　　</v>
      </c>
      <c r="M56" s="45">
        <v>232698</v>
      </c>
      <c r="N56" s="46">
        <v>8397</v>
      </c>
      <c r="O56" s="20">
        <f t="shared" si="16"/>
        <v>2771.2</v>
      </c>
      <c r="P56" s="43">
        <v>271816</v>
      </c>
      <c r="Q56" s="18">
        <f t="shared" si="17"/>
        <v>85.6</v>
      </c>
      <c r="R56" s="44">
        <f t="shared" si="18"/>
        <v>232775</v>
      </c>
      <c r="S56" s="44">
        <f t="shared" si="18"/>
        <v>8629</v>
      </c>
      <c r="T56" s="18">
        <f t="shared" si="19"/>
        <v>2697.6</v>
      </c>
      <c r="U56" s="72">
        <f t="shared" si="20"/>
        <v>294573</v>
      </c>
      <c r="V56" s="18">
        <f t="shared" si="21"/>
        <v>79</v>
      </c>
    </row>
    <row r="57" spans="1:23" s="14" customFormat="1" ht="17.149999999999999" customHeight="1" x14ac:dyDescent="0.2">
      <c r="A57" s="1">
        <v>45</v>
      </c>
      <c r="B57" s="15" t="s">
        <v>62</v>
      </c>
      <c r="C57" s="44">
        <v>0</v>
      </c>
      <c r="D57" s="51">
        <v>0</v>
      </c>
      <c r="E57" s="18" t="str">
        <f t="shared" si="12"/>
        <v>　　－　　</v>
      </c>
      <c r="F57" s="42">
        <v>943185</v>
      </c>
      <c r="G57" s="18" t="str">
        <f t="shared" si="13"/>
        <v>　　－　　</v>
      </c>
      <c r="H57" s="52">
        <v>0</v>
      </c>
      <c r="I57" s="51">
        <v>0</v>
      </c>
      <c r="J57" s="20" t="str">
        <f t="shared" si="14"/>
        <v>　　－　　</v>
      </c>
      <c r="K57" s="43">
        <v>0</v>
      </c>
      <c r="L57" s="18" t="str">
        <f t="shared" si="15"/>
        <v>　　－　　</v>
      </c>
      <c r="M57" s="44">
        <v>120274</v>
      </c>
      <c r="N57" s="51">
        <v>11686</v>
      </c>
      <c r="O57" s="20">
        <f t="shared" si="16"/>
        <v>1029.2</v>
      </c>
      <c r="P57" s="43">
        <v>177730</v>
      </c>
      <c r="Q57" s="18">
        <f t="shared" si="17"/>
        <v>67.7</v>
      </c>
      <c r="R57" s="44">
        <f t="shared" si="18"/>
        <v>120274</v>
      </c>
      <c r="S57" s="44">
        <f t="shared" si="18"/>
        <v>11686</v>
      </c>
      <c r="T57" s="18">
        <f t="shared" si="19"/>
        <v>1029.2</v>
      </c>
      <c r="U57" s="72">
        <f t="shared" si="20"/>
        <v>1120915</v>
      </c>
      <c r="V57" s="18">
        <f t="shared" si="21"/>
        <v>10.7</v>
      </c>
    </row>
    <row r="58" spans="1:23" s="14" customFormat="1" ht="16.5" customHeight="1" x14ac:dyDescent="0.2">
      <c r="A58" s="1">
        <v>46</v>
      </c>
      <c r="B58" s="15" t="s">
        <v>63</v>
      </c>
      <c r="C58" s="44">
        <v>0</v>
      </c>
      <c r="D58" s="51">
        <v>0</v>
      </c>
      <c r="E58" s="18" t="str">
        <f t="shared" si="12"/>
        <v>　　－　　</v>
      </c>
      <c r="F58" s="42">
        <v>0</v>
      </c>
      <c r="G58" s="18" t="str">
        <f t="shared" si="13"/>
        <v>　　－　　</v>
      </c>
      <c r="H58" s="52">
        <v>0</v>
      </c>
      <c r="I58" s="51">
        <v>0</v>
      </c>
      <c r="J58" s="20" t="str">
        <f t="shared" si="14"/>
        <v>　　－　　</v>
      </c>
      <c r="K58" s="43">
        <v>0</v>
      </c>
      <c r="L58" s="18" t="str">
        <f t="shared" si="15"/>
        <v>　　－　　</v>
      </c>
      <c r="M58" s="44">
        <v>31532</v>
      </c>
      <c r="N58" s="52">
        <v>7814</v>
      </c>
      <c r="O58" s="20">
        <f t="shared" si="16"/>
        <v>403.5</v>
      </c>
      <c r="P58" s="43">
        <v>186935</v>
      </c>
      <c r="Q58" s="18">
        <f t="shared" si="17"/>
        <v>16.899999999999999</v>
      </c>
      <c r="R58" s="44">
        <f t="shared" si="18"/>
        <v>31532</v>
      </c>
      <c r="S58" s="44">
        <f t="shared" si="18"/>
        <v>7814</v>
      </c>
      <c r="T58" s="18">
        <f t="shared" si="19"/>
        <v>403.5</v>
      </c>
      <c r="U58" s="72">
        <f t="shared" si="20"/>
        <v>186935</v>
      </c>
      <c r="V58" s="18">
        <f t="shared" si="21"/>
        <v>16.899999999999999</v>
      </c>
    </row>
    <row r="59" spans="1:23" ht="18.75" customHeight="1" x14ac:dyDescent="0.2">
      <c r="B59" s="33" t="s">
        <v>43</v>
      </c>
      <c r="C59" s="69">
        <f>SUM(C44:C58)</f>
        <v>231530</v>
      </c>
      <c r="D59" s="69">
        <f>SUM(D44:D58)</f>
        <v>160777</v>
      </c>
      <c r="E59" s="34">
        <f t="shared" si="12"/>
        <v>144</v>
      </c>
      <c r="F59" s="69">
        <f>SUM(F44:F58)</f>
        <v>3540897</v>
      </c>
      <c r="G59" s="34">
        <f t="shared" si="13"/>
        <v>6.5</v>
      </c>
      <c r="H59" s="69">
        <f>SUM(H44:H58)</f>
        <v>181</v>
      </c>
      <c r="I59" s="69">
        <f>SUM(I44:I58)</f>
        <v>193</v>
      </c>
      <c r="J59" s="34">
        <f t="shared" si="14"/>
        <v>93.8</v>
      </c>
      <c r="K59" s="69">
        <f>SUM(K44:K58)</f>
        <v>59222</v>
      </c>
      <c r="L59" s="34">
        <f t="shared" si="15"/>
        <v>0.3</v>
      </c>
      <c r="M59" s="69">
        <f>SUM(M44:M58)</f>
        <v>1642037</v>
      </c>
      <c r="N59" s="69">
        <f>SUM(N44:N58)</f>
        <v>448577</v>
      </c>
      <c r="O59" s="34">
        <f t="shared" si="16"/>
        <v>366.1</v>
      </c>
      <c r="P59" s="69">
        <f>SUM(P44:P58)</f>
        <v>5389616</v>
      </c>
      <c r="Q59" s="34">
        <f t="shared" si="17"/>
        <v>30.5</v>
      </c>
      <c r="R59" s="69">
        <f t="shared" si="18"/>
        <v>1873748</v>
      </c>
      <c r="S59" s="69">
        <f t="shared" si="18"/>
        <v>609547</v>
      </c>
      <c r="T59" s="34">
        <f t="shared" si="19"/>
        <v>307.39999999999998</v>
      </c>
      <c r="U59" s="69">
        <f>F59+K59+P59</f>
        <v>8989735</v>
      </c>
      <c r="V59" s="34">
        <f t="shared" si="21"/>
        <v>20.8</v>
      </c>
    </row>
    <row r="60" spans="1:23" ht="16.5" customHeight="1" x14ac:dyDescent="0.2">
      <c r="E60" s="35"/>
      <c r="F60" s="35"/>
      <c r="G60" s="35"/>
      <c r="J60" s="35"/>
      <c r="K60" s="31"/>
      <c r="L60" s="35"/>
      <c r="O60" s="35"/>
      <c r="P60" s="31"/>
      <c r="Q60" s="35"/>
      <c r="U60" s="31"/>
      <c r="V60" s="35"/>
    </row>
    <row r="61" spans="1:23" ht="18" customHeight="1" x14ac:dyDescent="0.2">
      <c r="B61" s="33" t="s">
        <v>64</v>
      </c>
      <c r="C61" s="69">
        <f>SUM(C38+C59)</f>
        <v>4811853</v>
      </c>
      <c r="D61" s="69">
        <f>SUM(D38+D59)</f>
        <v>2676267</v>
      </c>
      <c r="E61" s="34">
        <f>IF(OR(C61=0,D61=0),"　　－　　",ROUND(C61/D61*100,1))</f>
        <v>179.8</v>
      </c>
      <c r="F61" s="69">
        <f>SUM(F38+F59)</f>
        <v>169762007</v>
      </c>
      <c r="G61" s="34">
        <f t="shared" si="13"/>
        <v>2.8</v>
      </c>
      <c r="H61" s="69">
        <f>SUM(H38+H59)</f>
        <v>411630</v>
      </c>
      <c r="I61" s="69">
        <f>SUM(I38+I59)</f>
        <v>507297</v>
      </c>
      <c r="J61" s="34">
        <f>IF(OR(H61=0,I61=0),"　　－　　",ROUND(H61/I61*100,1))</f>
        <v>81.099999999999994</v>
      </c>
      <c r="K61" s="69">
        <f>SUM(K38+K59)</f>
        <v>25764027</v>
      </c>
      <c r="L61" s="34">
        <f t="shared" ref="L61" si="22">IF(OR(H61=0,K61=0),"　　－　　",ROUND(H61/K61*100,1))</f>
        <v>1.6</v>
      </c>
      <c r="M61" s="69">
        <f>SUM(M38+M59)</f>
        <v>57162909</v>
      </c>
      <c r="N61" s="69">
        <f>SUM(N38+N59)</f>
        <v>14381279</v>
      </c>
      <c r="O61" s="34">
        <f>IF(OR(M61=0,N61=0),"　　－　　",ROUND(M61/N61*100,1))</f>
        <v>397.5</v>
      </c>
      <c r="P61" s="69">
        <f>SUM(P38+P59)</f>
        <v>226723335</v>
      </c>
      <c r="Q61" s="34">
        <f t="shared" ref="Q61" si="23">IF(OR(M61=0,P61=0),"　　－　　",ROUND(M61/P61*100,1))</f>
        <v>25.2</v>
      </c>
      <c r="R61" s="69">
        <f>SUM(R38+R59)</f>
        <v>62386392</v>
      </c>
      <c r="S61" s="69">
        <f>SUM(S38+S59)</f>
        <v>17564843</v>
      </c>
      <c r="T61" s="34">
        <f>IF(OR(R61=0,S61=0),"　　－　　",ROUND(R61/S61*100,1))</f>
        <v>355.2</v>
      </c>
      <c r="U61" s="69">
        <f>SUM(U38+U59)</f>
        <v>422249369</v>
      </c>
      <c r="V61" s="34">
        <f t="shared" ref="V61" si="24">IF(OR(R61=0,U61=0),"　　－　　",ROUND(R61/U61*100,1))</f>
        <v>14.8</v>
      </c>
      <c r="W61" s="70"/>
    </row>
    <row r="62" spans="1:23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1:23" x14ac:dyDescent="0.2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pans="1:23" x14ac:dyDescent="0.2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spans="2:22" ht="14.25" customHeight="1" x14ac:dyDescent="0.2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spans="2:22" ht="14.25" customHeight="1" x14ac:dyDescent="0.2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22" ht="15" customHeight="1" x14ac:dyDescent="0.2"/>
    <row r="68" spans="2:22" ht="15" customHeight="1" x14ac:dyDescent="0.2"/>
    <row r="69" spans="2:22" ht="15" customHeight="1" x14ac:dyDescent="0.2"/>
    <row r="70" spans="2:22" ht="15" customHeight="1" x14ac:dyDescent="0.2"/>
    <row r="71" spans="2:22" ht="15" customHeight="1" x14ac:dyDescent="0.2"/>
    <row r="72" spans="2:22" ht="15" customHeight="1" x14ac:dyDescent="0.2"/>
    <row r="73" spans="2:22" ht="15" customHeight="1" x14ac:dyDescent="0.2"/>
    <row r="74" spans="2:22" ht="15" customHeight="1" x14ac:dyDescent="0.2"/>
    <row r="75" spans="2:22" ht="15" customHeight="1" x14ac:dyDescent="0.2"/>
    <row r="76" spans="2:22" ht="15" customHeight="1" x14ac:dyDescent="0.2"/>
    <row r="77" spans="2:22" ht="15" customHeight="1" x14ac:dyDescent="0.2"/>
    <row r="78" spans="2:22" ht="15" customHeight="1" x14ac:dyDescent="0.2"/>
    <row r="79" spans="2:22" ht="15" customHeight="1" x14ac:dyDescent="0.2"/>
    <row r="80" spans="2:22" ht="15" customHeight="1" x14ac:dyDescent="0.2"/>
    <row r="81" spans="2:19" ht="15" customHeight="1" x14ac:dyDescent="0.2"/>
    <row r="82" spans="2:19" ht="15" customHeight="1" x14ac:dyDescent="0.2"/>
    <row r="83" spans="2:19" ht="15" customHeight="1" x14ac:dyDescent="0.2"/>
    <row r="84" spans="2:19" ht="15" customHeight="1" x14ac:dyDescent="0.2"/>
    <row r="85" spans="2:19" ht="15" customHeight="1" x14ac:dyDescent="0.2"/>
    <row r="86" spans="2:19" ht="18.75" customHeight="1" x14ac:dyDescent="0.2">
      <c r="B86" s="81" t="s">
        <v>65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</sheetData>
  <mergeCells count="7">
    <mergeCell ref="B86:S86"/>
    <mergeCell ref="C4:G4"/>
    <mergeCell ref="H4:L4"/>
    <mergeCell ref="M4:Q4"/>
    <mergeCell ref="R4:V4"/>
    <mergeCell ref="C41:G41"/>
    <mergeCell ref="B62:T62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