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tamura-c2d5\Downloads\R3\"/>
    </mc:Choice>
  </mc:AlternateContent>
  <xr:revisionPtr revIDLastSave="0" documentId="13_ncr:1_{9BA2067F-E9EA-4861-93EF-2922CEA12F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公表用】" sheetId="1" r:id="rId1"/>
  </sheets>
  <definedNames>
    <definedName name="_xlnm.Print_Area" localSheetId="0">【公表用】!$B$1:$V$86</definedName>
    <definedName name="_xlnm.Print_Titles" localSheetId="0">【公表用】!$1:$2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R58" i="1"/>
  <c r="P58" i="1"/>
  <c r="O58" i="1"/>
  <c r="N58" i="1"/>
  <c r="M58" i="1"/>
  <c r="Q58" i="1" s="1"/>
  <c r="K58" i="1"/>
  <c r="J58" i="1"/>
  <c r="I58" i="1"/>
  <c r="H58" i="1"/>
  <c r="L58" i="1" s="1"/>
  <c r="G58" i="1"/>
  <c r="F58" i="1"/>
  <c r="U58" i="1" s="1"/>
  <c r="V58" i="1" s="1"/>
  <c r="E58" i="1"/>
  <c r="D58" i="1"/>
  <c r="S58" i="1" s="1"/>
  <c r="T58" i="1" s="1"/>
  <c r="C58" i="1"/>
  <c r="V57" i="1"/>
  <c r="U57" i="1"/>
  <c r="S57" i="1"/>
  <c r="T57" i="1" s="1"/>
  <c r="R57" i="1"/>
  <c r="Q57" i="1"/>
  <c r="O57" i="1"/>
  <c r="L57" i="1"/>
  <c r="J57" i="1"/>
  <c r="G57" i="1"/>
  <c r="E57" i="1"/>
  <c r="V56" i="1"/>
  <c r="U56" i="1"/>
  <c r="T56" i="1"/>
  <c r="S56" i="1"/>
  <c r="R56" i="1"/>
  <c r="Q56" i="1"/>
  <c r="O56" i="1"/>
  <c r="L56" i="1"/>
  <c r="J56" i="1"/>
  <c r="G56" i="1"/>
  <c r="E56" i="1"/>
  <c r="U55" i="1"/>
  <c r="T55" i="1"/>
  <c r="S55" i="1"/>
  <c r="R55" i="1"/>
  <c r="V55" i="1" s="1"/>
  <c r="Q55" i="1"/>
  <c r="O55" i="1"/>
  <c r="L55" i="1"/>
  <c r="J55" i="1"/>
  <c r="G55" i="1"/>
  <c r="E55" i="1"/>
  <c r="U54" i="1"/>
  <c r="T54" i="1"/>
  <c r="S54" i="1"/>
  <c r="R54" i="1"/>
  <c r="V54" i="1" s="1"/>
  <c r="Q54" i="1"/>
  <c r="O54" i="1"/>
  <c r="L54" i="1"/>
  <c r="J54" i="1"/>
  <c r="G54" i="1"/>
  <c r="E54" i="1"/>
  <c r="U53" i="1"/>
  <c r="S53" i="1"/>
  <c r="R53" i="1"/>
  <c r="V53" i="1" s="1"/>
  <c r="Q53" i="1"/>
  <c r="O53" i="1"/>
  <c r="L53" i="1"/>
  <c r="J53" i="1"/>
  <c r="G53" i="1"/>
  <c r="E53" i="1"/>
  <c r="U52" i="1"/>
  <c r="S52" i="1"/>
  <c r="R52" i="1"/>
  <c r="V52" i="1" s="1"/>
  <c r="Q52" i="1"/>
  <c r="O52" i="1"/>
  <c r="L52" i="1"/>
  <c r="J52" i="1"/>
  <c r="G52" i="1"/>
  <c r="E52" i="1"/>
  <c r="U51" i="1"/>
  <c r="V51" i="1" s="1"/>
  <c r="S51" i="1"/>
  <c r="R51" i="1"/>
  <c r="T51" i="1" s="1"/>
  <c r="Q51" i="1"/>
  <c r="O51" i="1"/>
  <c r="L51" i="1"/>
  <c r="J51" i="1"/>
  <c r="G51" i="1"/>
  <c r="E51" i="1"/>
  <c r="V50" i="1"/>
  <c r="U50" i="1"/>
  <c r="S50" i="1"/>
  <c r="R50" i="1"/>
  <c r="T50" i="1" s="1"/>
  <c r="Q50" i="1"/>
  <c r="O50" i="1"/>
  <c r="L50" i="1"/>
  <c r="J50" i="1"/>
  <c r="G50" i="1"/>
  <c r="E50" i="1"/>
  <c r="V49" i="1"/>
  <c r="U49" i="1"/>
  <c r="S49" i="1"/>
  <c r="T49" i="1" s="1"/>
  <c r="R49" i="1"/>
  <c r="Q49" i="1"/>
  <c r="O49" i="1"/>
  <c r="L49" i="1"/>
  <c r="J49" i="1"/>
  <c r="G49" i="1"/>
  <c r="E49" i="1"/>
  <c r="V48" i="1"/>
  <c r="U48" i="1"/>
  <c r="T48" i="1"/>
  <c r="S48" i="1"/>
  <c r="R48" i="1"/>
  <c r="Q48" i="1"/>
  <c r="O48" i="1"/>
  <c r="L48" i="1"/>
  <c r="J48" i="1"/>
  <c r="G48" i="1"/>
  <c r="E48" i="1"/>
  <c r="U47" i="1"/>
  <c r="T47" i="1"/>
  <c r="S47" i="1"/>
  <c r="R47" i="1"/>
  <c r="V47" i="1" s="1"/>
  <c r="Q47" i="1"/>
  <c r="O47" i="1"/>
  <c r="L47" i="1"/>
  <c r="J47" i="1"/>
  <c r="G47" i="1"/>
  <c r="E47" i="1"/>
  <c r="U46" i="1"/>
  <c r="T46" i="1"/>
  <c r="S46" i="1"/>
  <c r="R46" i="1"/>
  <c r="V46" i="1" s="1"/>
  <c r="Q46" i="1"/>
  <c r="O46" i="1"/>
  <c r="L46" i="1"/>
  <c r="J46" i="1"/>
  <c r="G46" i="1"/>
  <c r="E46" i="1"/>
  <c r="U45" i="1"/>
  <c r="S45" i="1"/>
  <c r="R45" i="1"/>
  <c r="V45" i="1" s="1"/>
  <c r="Q45" i="1"/>
  <c r="O45" i="1"/>
  <c r="L45" i="1"/>
  <c r="J45" i="1"/>
  <c r="G45" i="1"/>
  <c r="E45" i="1"/>
  <c r="U44" i="1"/>
  <c r="S44" i="1"/>
  <c r="R44" i="1"/>
  <c r="V44" i="1" s="1"/>
  <c r="Q44" i="1"/>
  <c r="O44" i="1"/>
  <c r="L44" i="1"/>
  <c r="J44" i="1"/>
  <c r="G44" i="1"/>
  <c r="E44" i="1"/>
  <c r="U43" i="1"/>
  <c r="V43" i="1" s="1"/>
  <c r="S43" i="1"/>
  <c r="R43" i="1"/>
  <c r="T43" i="1" s="1"/>
  <c r="Q43" i="1"/>
  <c r="O43" i="1"/>
  <c r="L43" i="1"/>
  <c r="J43" i="1"/>
  <c r="G43" i="1"/>
  <c r="E43" i="1"/>
  <c r="U37" i="1"/>
  <c r="R37" i="1"/>
  <c r="R60" i="1" s="1"/>
  <c r="P37" i="1"/>
  <c r="P60" i="1" s="1"/>
  <c r="O37" i="1"/>
  <c r="N37" i="1"/>
  <c r="N60" i="1" s="1"/>
  <c r="M37" i="1"/>
  <c r="M60" i="1" s="1"/>
  <c r="K37" i="1"/>
  <c r="K60" i="1" s="1"/>
  <c r="J37" i="1"/>
  <c r="I37" i="1"/>
  <c r="I60" i="1" s="1"/>
  <c r="H37" i="1"/>
  <c r="L37" i="1" s="1"/>
  <c r="G37" i="1"/>
  <c r="F37" i="1"/>
  <c r="E37" i="1"/>
  <c r="D37" i="1"/>
  <c r="D60" i="1" s="1"/>
  <c r="C37" i="1"/>
  <c r="C60" i="1" s="1"/>
  <c r="V36" i="1"/>
  <c r="U36" i="1"/>
  <c r="S36" i="1"/>
  <c r="T36" i="1" s="1"/>
  <c r="R36" i="1"/>
  <c r="Q36" i="1"/>
  <c r="O36" i="1"/>
  <c r="L36" i="1"/>
  <c r="J36" i="1"/>
  <c r="G36" i="1"/>
  <c r="E36" i="1"/>
  <c r="V35" i="1"/>
  <c r="U35" i="1"/>
  <c r="T35" i="1"/>
  <c r="S35" i="1"/>
  <c r="R35" i="1"/>
  <c r="Q35" i="1"/>
  <c r="O35" i="1"/>
  <c r="L35" i="1"/>
  <c r="J35" i="1"/>
  <c r="G35" i="1"/>
  <c r="E35" i="1"/>
  <c r="U34" i="1"/>
  <c r="T34" i="1"/>
  <c r="S34" i="1"/>
  <c r="R34" i="1"/>
  <c r="V34" i="1" s="1"/>
  <c r="Q34" i="1"/>
  <c r="O34" i="1"/>
  <c r="L34" i="1"/>
  <c r="J34" i="1"/>
  <c r="G34" i="1"/>
  <c r="E34" i="1"/>
  <c r="U33" i="1"/>
  <c r="T33" i="1"/>
  <c r="S33" i="1"/>
  <c r="R33" i="1"/>
  <c r="V33" i="1" s="1"/>
  <c r="Q33" i="1"/>
  <c r="O33" i="1"/>
  <c r="L33" i="1"/>
  <c r="J33" i="1"/>
  <c r="G33" i="1"/>
  <c r="E33" i="1"/>
  <c r="U32" i="1"/>
  <c r="S32" i="1"/>
  <c r="R32" i="1"/>
  <c r="V32" i="1" s="1"/>
  <c r="Q32" i="1"/>
  <c r="O32" i="1"/>
  <c r="L32" i="1"/>
  <c r="J32" i="1"/>
  <c r="G32" i="1"/>
  <c r="E32" i="1"/>
  <c r="U31" i="1"/>
  <c r="S31" i="1"/>
  <c r="R31" i="1"/>
  <c r="V31" i="1" s="1"/>
  <c r="Q31" i="1"/>
  <c r="O31" i="1"/>
  <c r="L31" i="1"/>
  <c r="J31" i="1"/>
  <c r="G31" i="1"/>
  <c r="E31" i="1"/>
  <c r="U30" i="1"/>
  <c r="V30" i="1" s="1"/>
  <c r="S30" i="1"/>
  <c r="R30" i="1"/>
  <c r="T30" i="1" s="1"/>
  <c r="Q30" i="1"/>
  <c r="O30" i="1"/>
  <c r="L30" i="1"/>
  <c r="J30" i="1"/>
  <c r="G30" i="1"/>
  <c r="E30" i="1"/>
  <c r="V29" i="1"/>
  <c r="U29" i="1"/>
  <c r="S29" i="1"/>
  <c r="R29" i="1"/>
  <c r="T29" i="1" s="1"/>
  <c r="Q29" i="1"/>
  <c r="O29" i="1"/>
  <c r="L29" i="1"/>
  <c r="J29" i="1"/>
  <c r="G29" i="1"/>
  <c r="E29" i="1"/>
  <c r="V28" i="1"/>
  <c r="U28" i="1"/>
  <c r="S28" i="1"/>
  <c r="T28" i="1" s="1"/>
  <c r="R28" i="1"/>
  <c r="Q28" i="1"/>
  <c r="O28" i="1"/>
  <c r="L28" i="1"/>
  <c r="J28" i="1"/>
  <c r="G28" i="1"/>
  <c r="E28" i="1"/>
  <c r="V27" i="1"/>
  <c r="U27" i="1"/>
  <c r="T27" i="1"/>
  <c r="S27" i="1"/>
  <c r="R27" i="1"/>
  <c r="Q27" i="1"/>
  <c r="O27" i="1"/>
  <c r="L27" i="1"/>
  <c r="J27" i="1"/>
  <c r="G27" i="1"/>
  <c r="E27" i="1"/>
  <c r="U26" i="1"/>
  <c r="T26" i="1"/>
  <c r="S26" i="1"/>
  <c r="R26" i="1"/>
  <c r="V26" i="1" s="1"/>
  <c r="Q26" i="1"/>
  <c r="O26" i="1"/>
  <c r="L26" i="1"/>
  <c r="J26" i="1"/>
  <c r="G26" i="1"/>
  <c r="E26" i="1"/>
  <c r="U25" i="1"/>
  <c r="T25" i="1"/>
  <c r="S25" i="1"/>
  <c r="R25" i="1"/>
  <c r="V25" i="1" s="1"/>
  <c r="Q25" i="1"/>
  <c r="O25" i="1"/>
  <c r="L25" i="1"/>
  <c r="J25" i="1"/>
  <c r="G25" i="1"/>
  <c r="E25" i="1"/>
  <c r="U24" i="1"/>
  <c r="S24" i="1"/>
  <c r="R24" i="1"/>
  <c r="V24" i="1" s="1"/>
  <c r="Q24" i="1"/>
  <c r="O24" i="1"/>
  <c r="L24" i="1"/>
  <c r="J24" i="1"/>
  <c r="G24" i="1"/>
  <c r="E24" i="1"/>
  <c r="U23" i="1"/>
  <c r="S23" i="1"/>
  <c r="R23" i="1"/>
  <c r="V23" i="1" s="1"/>
  <c r="Q23" i="1"/>
  <c r="O23" i="1"/>
  <c r="L23" i="1"/>
  <c r="J23" i="1"/>
  <c r="G23" i="1"/>
  <c r="E23" i="1"/>
  <c r="U22" i="1"/>
  <c r="V22" i="1" s="1"/>
  <c r="S22" i="1"/>
  <c r="R22" i="1"/>
  <c r="T22" i="1" s="1"/>
  <c r="Q22" i="1"/>
  <c r="O22" i="1"/>
  <c r="L22" i="1"/>
  <c r="J22" i="1"/>
  <c r="G22" i="1"/>
  <c r="E22" i="1"/>
  <c r="V21" i="1"/>
  <c r="U21" i="1"/>
  <c r="S21" i="1"/>
  <c r="R21" i="1"/>
  <c r="T21" i="1" s="1"/>
  <c r="Q21" i="1"/>
  <c r="O21" i="1"/>
  <c r="L21" i="1"/>
  <c r="J21" i="1"/>
  <c r="G21" i="1"/>
  <c r="E21" i="1"/>
  <c r="V20" i="1"/>
  <c r="U20" i="1"/>
  <c r="S20" i="1"/>
  <c r="T20" i="1" s="1"/>
  <c r="R20" i="1"/>
  <c r="Q20" i="1"/>
  <c r="O20" i="1"/>
  <c r="L20" i="1"/>
  <c r="J20" i="1"/>
  <c r="G20" i="1"/>
  <c r="E20" i="1"/>
  <c r="V19" i="1"/>
  <c r="U19" i="1"/>
  <c r="T19" i="1"/>
  <c r="S19" i="1"/>
  <c r="R19" i="1"/>
  <c r="Q19" i="1"/>
  <c r="O19" i="1"/>
  <c r="L19" i="1"/>
  <c r="J19" i="1"/>
  <c r="G19" i="1"/>
  <c r="E19" i="1"/>
  <c r="U18" i="1"/>
  <c r="T18" i="1"/>
  <c r="S18" i="1"/>
  <c r="R18" i="1"/>
  <c r="V18" i="1" s="1"/>
  <c r="Q18" i="1"/>
  <c r="O18" i="1"/>
  <c r="L18" i="1"/>
  <c r="J18" i="1"/>
  <c r="G18" i="1"/>
  <c r="E18" i="1"/>
  <c r="U17" i="1"/>
  <c r="T17" i="1"/>
  <c r="S17" i="1"/>
  <c r="R17" i="1"/>
  <c r="V17" i="1" s="1"/>
  <c r="Q17" i="1"/>
  <c r="O17" i="1"/>
  <c r="L17" i="1"/>
  <c r="J17" i="1"/>
  <c r="G17" i="1"/>
  <c r="E17" i="1"/>
  <c r="U16" i="1"/>
  <c r="S16" i="1"/>
  <c r="R16" i="1"/>
  <c r="V16" i="1" s="1"/>
  <c r="Q16" i="1"/>
  <c r="O16" i="1"/>
  <c r="L16" i="1"/>
  <c r="J16" i="1"/>
  <c r="G16" i="1"/>
  <c r="E16" i="1"/>
  <c r="U15" i="1"/>
  <c r="S15" i="1"/>
  <c r="R15" i="1"/>
  <c r="V15" i="1" s="1"/>
  <c r="Q15" i="1"/>
  <c r="O15" i="1"/>
  <c r="L15" i="1"/>
  <c r="J15" i="1"/>
  <c r="G15" i="1"/>
  <c r="E15" i="1"/>
  <c r="U14" i="1"/>
  <c r="V14" i="1" s="1"/>
  <c r="S14" i="1"/>
  <c r="R14" i="1"/>
  <c r="T14" i="1" s="1"/>
  <c r="Q14" i="1"/>
  <c r="O14" i="1"/>
  <c r="L14" i="1"/>
  <c r="J14" i="1"/>
  <c r="G14" i="1"/>
  <c r="E14" i="1"/>
  <c r="V13" i="1"/>
  <c r="U13" i="1"/>
  <c r="S13" i="1"/>
  <c r="R13" i="1"/>
  <c r="T13" i="1" s="1"/>
  <c r="Q13" i="1"/>
  <c r="O13" i="1"/>
  <c r="L13" i="1"/>
  <c r="J13" i="1"/>
  <c r="G13" i="1"/>
  <c r="E13" i="1"/>
  <c r="V12" i="1"/>
  <c r="U12" i="1"/>
  <c r="S12" i="1"/>
  <c r="T12" i="1" s="1"/>
  <c r="R12" i="1"/>
  <c r="Q12" i="1"/>
  <c r="O12" i="1"/>
  <c r="L12" i="1"/>
  <c r="J12" i="1"/>
  <c r="G12" i="1"/>
  <c r="E12" i="1"/>
  <c r="V11" i="1"/>
  <c r="U11" i="1"/>
  <c r="T11" i="1"/>
  <c r="S11" i="1"/>
  <c r="R11" i="1"/>
  <c r="Q11" i="1"/>
  <c r="O11" i="1"/>
  <c r="L11" i="1"/>
  <c r="J11" i="1"/>
  <c r="G11" i="1"/>
  <c r="E11" i="1"/>
  <c r="U10" i="1"/>
  <c r="T10" i="1"/>
  <c r="S10" i="1"/>
  <c r="R10" i="1"/>
  <c r="V10" i="1" s="1"/>
  <c r="Q10" i="1"/>
  <c r="O10" i="1"/>
  <c r="L10" i="1"/>
  <c r="J10" i="1"/>
  <c r="G10" i="1"/>
  <c r="E10" i="1"/>
  <c r="U9" i="1"/>
  <c r="T9" i="1"/>
  <c r="S9" i="1"/>
  <c r="R9" i="1"/>
  <c r="V9" i="1" s="1"/>
  <c r="Q9" i="1"/>
  <c r="O9" i="1"/>
  <c r="L9" i="1"/>
  <c r="J9" i="1"/>
  <c r="G9" i="1"/>
  <c r="E9" i="1"/>
  <c r="U8" i="1"/>
  <c r="S8" i="1"/>
  <c r="R8" i="1"/>
  <c r="V8" i="1" s="1"/>
  <c r="Q8" i="1"/>
  <c r="O8" i="1"/>
  <c r="L8" i="1"/>
  <c r="J8" i="1"/>
  <c r="G8" i="1"/>
  <c r="E8" i="1"/>
  <c r="U7" i="1"/>
  <c r="S7" i="1"/>
  <c r="R7" i="1"/>
  <c r="V7" i="1" s="1"/>
  <c r="Q7" i="1"/>
  <c r="O7" i="1"/>
  <c r="L7" i="1"/>
  <c r="J7" i="1"/>
  <c r="G7" i="1"/>
  <c r="E7" i="1"/>
  <c r="E60" i="1" l="1"/>
  <c r="Q60" i="1"/>
  <c r="O60" i="1"/>
  <c r="H60" i="1"/>
  <c r="J60" i="1" s="1"/>
  <c r="T7" i="1"/>
  <c r="T15" i="1"/>
  <c r="T23" i="1"/>
  <c r="T31" i="1"/>
  <c r="Q37" i="1"/>
  <c r="T44" i="1"/>
  <c r="T52" i="1"/>
  <c r="S37" i="1"/>
  <c r="T37" i="1" s="1"/>
  <c r="T8" i="1"/>
  <c r="T16" i="1"/>
  <c r="T24" i="1"/>
  <c r="T32" i="1"/>
  <c r="T45" i="1"/>
  <c r="T53" i="1"/>
  <c r="G60" i="1"/>
  <c r="S60" i="1"/>
  <c r="T60" i="1" s="1"/>
  <c r="V37" i="1"/>
  <c r="U60" i="1"/>
  <c r="V60" i="1" s="1"/>
  <c r="L60" i="1"/>
</calcChain>
</file>

<file path=xl/sharedStrings.xml><?xml version="1.0" encoding="utf-8"?>
<sst xmlns="http://schemas.openxmlformats.org/spreadsheetml/2006/main" count="144" uniqueCount="72">
  <si>
    <t>主　　要　　旅　　行　　業　　者　　の　　旅　　行　　取　　扱　　状　　況　　速　　報</t>
  </si>
  <si>
    <t>各　社　別　内　訳　（令和3年5月分）</t>
    <rPh sb="11" eb="13">
      <t>レイワ</t>
    </rPh>
    <rPh sb="14" eb="15">
      <t>ネン</t>
    </rPh>
    <rPh sb="16" eb="17">
      <t>ガツ</t>
    </rPh>
    <phoneticPr fontId="3"/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</si>
  <si>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</si>
  <si>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</si>
  <si>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</si>
  <si>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</si>
  <si>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</si>
  <si>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</si>
  <si>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</si>
  <si>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3"/>
  </si>
  <si>
    <t>前年同</t>
    <rPh sb="2" eb="3">
      <t>ドウ</t>
    </rPh>
    <phoneticPr fontId="3"/>
  </si>
  <si>
    <t>前々年同月取</t>
    <rPh sb="0" eb="3">
      <t>ゼンゼンネン</t>
    </rPh>
    <phoneticPr fontId="3"/>
  </si>
  <si>
    <t>前々年同</t>
    <rPh sb="0" eb="3">
      <t>ゼンゼンネン</t>
    </rPh>
    <rPh sb="3" eb="4">
      <t>ドウ</t>
    </rPh>
    <phoneticPr fontId="3"/>
  </si>
  <si>
    <t>前々年同月取</t>
    <rPh sb="0" eb="2">
      <t>ゼンゼン</t>
    </rPh>
    <rPh sb="2" eb="3">
      <t>ネン</t>
    </rPh>
    <rPh sb="3" eb="5">
      <t>ドウゲツ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</si>
  <si>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</si>
  <si>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</si>
  <si>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</si>
  <si>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　扱額（千円）</t>
    <phoneticPr fontId="3"/>
  </si>
  <si>
    <t>JTB（9社計　＊2）</t>
    <phoneticPr fontId="3"/>
  </si>
  <si>
    <t>エイチ・アイ・エス（6社計　＊3）</t>
  </si>
  <si>
    <t>KNT-CTホールディングス（13社計　＊4）</t>
    <phoneticPr fontId="3"/>
  </si>
  <si>
    <t>（株）日本旅行</t>
  </si>
  <si>
    <t>阪急交通社（3社計　＊5）</t>
  </si>
  <si>
    <t>（株）ジャルパック</t>
  </si>
  <si>
    <t>ANA X(株)</t>
    <rPh sb="6" eb="7">
      <t>カブ</t>
    </rPh>
    <phoneticPr fontId="3"/>
  </si>
  <si>
    <t>東武トップツアーズ（株）</t>
    <phoneticPr fontId="3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</si>
  <si>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</si>
  <si>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</si>
  <si>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</si>
  <si>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</si>
  <si>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</si>
  <si>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</si>
  <si>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</si>
  <si>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3"/>
  </si>
  <si>
    <t>株式会社HTB-BCDトラベル</t>
  </si>
  <si>
    <t>西鉄旅行（株）</t>
  </si>
  <si>
    <t>（株）エヌオーイー</t>
    <phoneticPr fontId="3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</si>
  <si>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</si>
  <si>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</si>
  <si>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</si>
  <si>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</si>
  <si>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3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</si>
  <si>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</si>
  <si>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</si>
  <si>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</si>
  <si>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</si>
  <si>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</si>
  <si>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</si>
  <si>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</si>
  <si>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</si>
  <si>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ＮＯ．２</t>
  </si>
  <si>
    <t>前年同月取</t>
  </si>
  <si>
    <t>前年同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</si>
  <si>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</si>
  <si>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</si>
  <si>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</si>
  <si>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</si>
  <si>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</si>
  <si>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</si>
  <si>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</si>
  <si>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</si>
  <si>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</si>
  <si>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</si>
  <si>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テック航空サービス（株）</t>
    <phoneticPr fontId="3"/>
  </si>
  <si>
    <t>西武トラベル（株）</t>
    <phoneticPr fontId="3"/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</si>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</sst>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[Red]0.0"/>
  </numFmts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8"/>
      <color indexed="16"/>
      <name val="Century Schoolbook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8" fillId="0" borderId="0">
      <alignment horizontal="right"/>
    </xf>
  </cellStyleXfs>
  <cellXfs count="83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8" xfId="0" applyFont="1" applyFill="1" applyBorder="1"/>
    <xf numFmtId="0" fontId="0" fillId="0" borderId="7" xfId="0" applyFont="1" applyFill="1" applyBorder="1" applyAlignment="1">
      <alignment horizontal="right"/>
    </xf>
    <xf numFmtId="0" fontId="5" fillId="0" borderId="0" xfId="0" applyFont="1" applyFill="1"/>
    <xf numFmtId="0" fontId="0" fillId="0" borderId="5" xfId="0" applyFont="1" applyFill="1" applyBorder="1" applyAlignment="1">
      <alignment shrinkToFit="1"/>
    </xf>
    <xf numFmtId="38" fontId="1" fillId="0" borderId="1" xfId="1" applyFont="1" applyFill="1" applyBorder="1"/>
    <xf numFmtId="38" fontId="1" fillId="0" borderId="6" xfId="1" applyFont="1" applyFill="1" applyBorder="1" applyProtection="1">
      <protection locked="0"/>
    </xf>
    <xf numFmtId="176" fontId="0" fillId="0" borderId="5" xfId="0" applyNumberFormat="1" applyFont="1" applyFill="1" applyBorder="1"/>
    <xf numFmtId="38" fontId="0" fillId="0" borderId="5" xfId="0" applyNumberFormat="1" applyFont="1" applyFill="1" applyBorder="1"/>
    <xf numFmtId="38" fontId="1" fillId="0" borderId="1" xfId="1" applyFont="1" applyFill="1" applyBorder="1" applyProtection="1">
      <protection locked="0"/>
    </xf>
    <xf numFmtId="176" fontId="0" fillId="0" borderId="9" xfId="0" applyNumberFormat="1" applyFont="1" applyFill="1" applyBorder="1"/>
    <xf numFmtId="38" fontId="0" fillId="0" borderId="9" xfId="0" applyNumberFormat="1" applyFont="1" applyFill="1" applyBorder="1"/>
    <xf numFmtId="38" fontId="0" fillId="0" borderId="5" xfId="1" applyFont="1" applyFill="1" applyBorder="1"/>
    <xf numFmtId="38" fontId="1" fillId="0" borderId="5" xfId="2" applyFont="1" applyFill="1" applyBorder="1" applyAlignment="1">
      <alignment vertical="center"/>
    </xf>
    <xf numFmtId="38" fontId="6" fillId="0" borderId="5" xfId="1" applyFont="1" applyFill="1" applyBorder="1"/>
    <xf numFmtId="38" fontId="6" fillId="0" borderId="9" xfId="1" applyFont="1" applyFill="1" applyBorder="1" applyProtection="1">
      <protection locked="0"/>
    </xf>
    <xf numFmtId="176" fontId="6" fillId="0" borderId="5" xfId="0" applyNumberFormat="1" applyFont="1" applyFill="1" applyBorder="1"/>
    <xf numFmtId="38" fontId="6" fillId="0" borderId="5" xfId="0" applyNumberFormat="1" applyFont="1" applyFill="1" applyBorder="1"/>
    <xf numFmtId="38" fontId="6" fillId="0" borderId="5" xfId="1" applyFont="1" applyFill="1" applyBorder="1" applyProtection="1">
      <protection locked="0"/>
    </xf>
    <xf numFmtId="176" fontId="6" fillId="0" borderId="9" xfId="0" applyNumberFormat="1" applyFont="1" applyFill="1" applyBorder="1"/>
    <xf numFmtId="38" fontId="6" fillId="0" borderId="9" xfId="0" applyNumberFormat="1" applyFont="1" applyFill="1" applyBorder="1"/>
    <xf numFmtId="38" fontId="6" fillId="0" borderId="5" xfId="1" applyFont="1" applyFill="1" applyBorder="1" applyAlignment="1">
      <alignment vertical="center"/>
    </xf>
    <xf numFmtId="38" fontId="0" fillId="0" borderId="9" xfId="1" applyFont="1" applyFill="1" applyBorder="1" applyProtection="1">
      <protection locked="0"/>
    </xf>
    <xf numFmtId="38" fontId="0" fillId="0" borderId="5" xfId="1" applyFont="1" applyFill="1" applyBorder="1" applyProtection="1">
      <protection locked="0"/>
    </xf>
    <xf numFmtId="38" fontId="0" fillId="0" borderId="5" xfId="1" applyFont="1" applyFill="1" applyBorder="1" applyAlignment="1">
      <alignment vertical="center"/>
    </xf>
    <xf numFmtId="38" fontId="6" fillId="0" borderId="5" xfId="1" applyFont="1" applyFill="1" applyBorder="1" applyAlignment="1" applyProtection="1">
      <alignment vertical="center"/>
      <protection locked="0"/>
    </xf>
    <xf numFmtId="176" fontId="0" fillId="0" borderId="5" xfId="0" applyNumberFormat="1" applyFont="1" applyFill="1" applyBorder="1" applyAlignment="1">
      <alignment vertical="center"/>
    </xf>
    <xf numFmtId="38" fontId="0" fillId="0" borderId="5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38" fontId="0" fillId="0" borderId="9" xfId="0" applyNumberFormat="1" applyFont="1" applyFill="1" applyBorder="1" applyAlignment="1">
      <alignment vertical="center"/>
    </xf>
    <xf numFmtId="38" fontId="5" fillId="0" borderId="0" xfId="0" applyNumberFormat="1" applyFont="1" applyFill="1"/>
    <xf numFmtId="0" fontId="0" fillId="0" borderId="5" xfId="0" applyFont="1" applyFill="1" applyBorder="1" applyAlignment="1">
      <alignment wrapText="1" shrinkToFit="1"/>
    </xf>
    <xf numFmtId="176" fontId="0" fillId="0" borderId="5" xfId="0" applyNumberFormat="1" applyFont="1" applyFill="1" applyBorder="1" applyAlignment="1"/>
    <xf numFmtId="38" fontId="0" fillId="0" borderId="9" xfId="0" applyNumberFormat="1" applyFont="1" applyFill="1" applyBorder="1" applyAlignment="1"/>
    <xf numFmtId="176" fontId="0" fillId="0" borderId="9" xfId="0" applyNumberFormat="1" applyFont="1" applyFill="1" applyBorder="1" applyAlignment="1"/>
    <xf numFmtId="38" fontId="0" fillId="0" borderId="9" xfId="1" applyFont="1" applyFill="1" applyBorder="1" applyAlignment="1" applyProtection="1">
      <protection locked="0"/>
    </xf>
    <xf numFmtId="38" fontId="0" fillId="0" borderId="5" xfId="1" applyFont="1" applyFill="1" applyBorder="1" applyAlignment="1" applyProtection="1">
      <protection locked="0"/>
    </xf>
    <xf numFmtId="38" fontId="0" fillId="0" borderId="5" xfId="1" applyFont="1" applyFill="1" applyBorder="1" applyAlignment="1"/>
    <xf numFmtId="38" fontId="1" fillId="0" borderId="5" xfId="2" applyFont="1" applyFill="1" applyBorder="1"/>
    <xf numFmtId="38" fontId="1" fillId="0" borderId="9" xfId="2" applyFont="1" applyFill="1" applyBorder="1" applyProtection="1">
      <protection locked="0"/>
    </xf>
    <xf numFmtId="38" fontId="1" fillId="0" borderId="5" xfId="2" applyFont="1" applyFill="1" applyBorder="1" applyProtection="1">
      <protection locked="0"/>
    </xf>
    <xf numFmtId="38" fontId="6" fillId="0" borderId="5" xfId="1" applyNumberFormat="1" applyFont="1" applyFill="1" applyBorder="1"/>
    <xf numFmtId="38" fontId="6" fillId="0" borderId="9" xfId="1" applyNumberFormat="1" applyFont="1" applyFill="1" applyBorder="1" applyProtection="1">
      <protection locked="0"/>
    </xf>
    <xf numFmtId="38" fontId="0" fillId="0" borderId="9" xfId="1" applyNumberFormat="1" applyFont="1" applyFill="1" applyBorder="1" applyAlignment="1" applyProtection="1">
      <alignment horizontal="right"/>
      <protection locked="0"/>
    </xf>
    <xf numFmtId="0" fontId="0" fillId="0" borderId="5" xfId="0" applyFont="1" applyFill="1" applyBorder="1" applyAlignment="1">
      <alignment horizontal="left" shrinkToFit="1"/>
    </xf>
    <xf numFmtId="176" fontId="0" fillId="0" borderId="9" xfId="0" applyNumberFormat="1" applyFont="1" applyFill="1" applyBorder="1" applyAlignment="1">
      <alignment horizontal="center"/>
    </xf>
    <xf numFmtId="38" fontId="0" fillId="0" borderId="9" xfId="0" applyNumberFormat="1" applyFont="1" applyFill="1" applyBorder="1" applyAlignment="1">
      <alignment horizontal="right"/>
    </xf>
    <xf numFmtId="38" fontId="0" fillId="0" borderId="9" xfId="1" applyFont="1" applyFill="1" applyBorder="1" applyAlignment="1" applyProtection="1">
      <alignment shrinkToFit="1"/>
      <protection locked="0"/>
    </xf>
    <xf numFmtId="38" fontId="0" fillId="0" borderId="0" xfId="0" applyNumberFormat="1" applyFont="1" applyFill="1" applyBorder="1"/>
    <xf numFmtId="38" fontId="0" fillId="0" borderId="0" xfId="0" applyNumberFormat="1" applyFont="1" applyFill="1"/>
    <xf numFmtId="0" fontId="0" fillId="0" borderId="10" xfId="0" applyFont="1" applyFill="1" applyBorder="1" applyAlignment="1">
      <alignment horizontal="center"/>
    </xf>
    <xf numFmtId="38" fontId="0" fillId="0" borderId="10" xfId="1" applyFont="1" applyFill="1" applyBorder="1"/>
    <xf numFmtId="176" fontId="0" fillId="0" borderId="10" xfId="0" applyNumberFormat="1" applyFont="1" applyFill="1" applyBorder="1"/>
    <xf numFmtId="38" fontId="0" fillId="0" borderId="0" xfId="1" applyFont="1" applyFill="1"/>
    <xf numFmtId="176" fontId="0" fillId="0" borderId="0" xfId="0" applyNumberFormat="1" applyFont="1" applyFill="1"/>
    <xf numFmtId="0" fontId="0" fillId="0" borderId="11" xfId="0" applyFont="1" applyFill="1" applyBorder="1"/>
    <xf numFmtId="0" fontId="0" fillId="0" borderId="6" xfId="0" applyFont="1" applyFill="1" applyBorder="1"/>
    <xf numFmtId="0" fontId="0" fillId="0" borderId="9" xfId="0" applyFont="1" applyFill="1" applyBorder="1" applyAlignment="1">
      <alignment horizontal="center"/>
    </xf>
    <xf numFmtId="38" fontId="6" fillId="0" borderId="1" xfId="1" applyFont="1" applyFill="1" applyBorder="1" applyProtection="1">
      <protection locked="0"/>
    </xf>
    <xf numFmtId="38" fontId="0" fillId="0" borderId="5" xfId="1" applyNumberFormat="1" applyFont="1" applyFill="1" applyBorder="1"/>
    <xf numFmtId="38" fontId="6" fillId="0" borderId="12" xfId="1" applyFont="1" applyFill="1" applyBorder="1" applyProtection="1">
      <protection locked="0"/>
    </xf>
    <xf numFmtId="0" fontId="0" fillId="0" borderId="9" xfId="0" applyFont="1" applyFill="1" applyBorder="1" applyAlignment="1">
      <alignment shrinkToFit="1"/>
    </xf>
    <xf numFmtId="38" fontId="7" fillId="0" borderId="5" xfId="1" applyFont="1" applyFill="1" applyBorder="1"/>
    <xf numFmtId="38" fontId="7" fillId="0" borderId="9" xfId="1" applyFont="1" applyFill="1" applyBorder="1" applyProtection="1">
      <protection locked="0"/>
    </xf>
    <xf numFmtId="38" fontId="6" fillId="0" borderId="5" xfId="3" applyNumberFormat="1" applyFont="1" applyFill="1" applyBorder="1" applyAlignment="1"/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0" fontId="0" fillId="0" borderId="13" xfId="0" applyFont="1" applyFill="1" applyBorder="1" applyAlignment="1">
      <alignment horizontal="left" shrinkToFit="1"/>
    </xf>
    <xf numFmtId="0" fontId="0" fillId="0" borderId="0" xfId="0" applyFont="1" applyFill="1" applyAlignment="1">
      <alignment vertical="top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4">
    <cellStyle name="revised" xfId="3" xr:uid="{00000000-0005-0000-0000-000000000000}"/>
    <cellStyle name="桁区切り 2" xfId="2" xr:uid="{00000000-0005-0000-0000-000001000000}"/>
    <cellStyle name="桁区切り 5" xfId="1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250031</xdr:colOff>
      <xdr:row>60</xdr:row>
      <xdr:rowOff>119063</xdr:rowOff>
    </xdr:from>
    <xdr:to>
      <xdr:col>21</xdr:col>
      <xdr:colOff>222091</xdr:colOff>
      <xdr:row>86</xdr:row>
      <xdr:rowOff>156052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5306" y="13025438"/>
          <a:ext cx="20203160" cy="494236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"/>
  <sheetViews>
    <sheetView tabSelected="1" view="pageBreakPreview" zoomScale="80" zoomScaleSheetLayoutView="8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3" x14ac:dyDescent="0.2"/>
  <cols>
    <col min="1" max="1" width="3.90625" style="1" customWidth="1"/>
    <col min="2" max="2" width="32.08984375" style="1" customWidth="1"/>
    <col min="3" max="4" width="14.90625" style="1" customWidth="1"/>
    <col min="5" max="5" width="7.90625" style="1" customWidth="1"/>
    <col min="6" max="6" width="14" style="1" customWidth="1"/>
    <col min="7" max="7" width="7.90625" style="1" customWidth="1"/>
    <col min="8" max="8" width="15.08984375" style="1" customWidth="1"/>
    <col min="9" max="9" width="14.90625" style="1" customWidth="1"/>
    <col min="10" max="10" width="9.36328125" style="1" customWidth="1"/>
    <col min="11" max="11" width="12" style="1" customWidth="1"/>
    <col min="12" max="12" width="9.36328125" style="1" customWidth="1"/>
    <col min="13" max="14" width="14.90625" style="1" customWidth="1"/>
    <col min="15" max="15" width="8" style="1" customWidth="1"/>
    <col min="16" max="16" width="13.453125" style="1" customWidth="1"/>
    <col min="17" max="17" width="10.453125" style="1" customWidth="1"/>
    <col min="18" max="19" width="14.90625" style="1" customWidth="1"/>
    <col min="20" max="20" width="8.08984375" style="1" customWidth="1"/>
    <col min="21" max="21" width="13.453125" style="1" customWidth="1"/>
    <col min="22" max="22" width="10.453125" style="1" customWidth="1"/>
    <col min="23" max="23" width="14" style="1" bestFit="1" customWidth="1"/>
    <col min="24" max="24" width="11.453125" style="1" bestFit="1" customWidth="1"/>
    <col min="25" max="25" width="9" style="1" customWidth="1"/>
    <col min="26" max="16384" width="9" style="1"/>
  </cols>
  <sheetData>
    <row r="1" spans="1:23" ht="16.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16.5" customHeight="1" x14ac:dyDescent="0.2">
      <c r="B2" s="2" t="s">
        <v>1</v>
      </c>
      <c r="C2" s="3"/>
      <c r="D2" s="3"/>
      <c r="E2" s="3"/>
      <c r="F2" s="3"/>
      <c r="G2" s="3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16.5" customHeight="1" x14ac:dyDescent="0.2">
      <c r="B3" s="4"/>
      <c r="T3" s="5"/>
      <c r="V3" s="5" t="s">
        <v>2</v>
      </c>
    </row>
    <row r="4" spans="1:23" ht="16.5" customHeight="1" x14ac:dyDescent="0.2">
      <c r="B4" s="6"/>
      <c r="C4" s="80" t="s">
        <v>3</v>
      </c>
      <c r="D4" s="81"/>
      <c r="E4" s="81"/>
      <c r="F4" s="81"/>
      <c r="G4" s="82"/>
      <c r="H4" s="80" t="s">
        <v>4</v>
      </c>
      <c r="I4" s="81"/>
      <c r="J4" s="81"/>
      <c r="K4" s="81"/>
      <c r="L4" s="82"/>
      <c r="M4" s="80" t="s">
        <v>5</v>
      </c>
      <c r="N4" s="81"/>
      <c r="O4" s="81"/>
      <c r="P4" s="81"/>
      <c r="Q4" s="82"/>
      <c r="R4" s="80" t="s">
        <v>6</v>
      </c>
      <c r="S4" s="81"/>
      <c r="T4" s="81"/>
      <c r="U4" s="81"/>
      <c r="V4" s="82"/>
    </row>
    <row r="5" spans="1:23" ht="17.149999999999999" customHeight="1" x14ac:dyDescent="0.2">
      <c r="B5" s="7" t="s">
        <v>7</v>
      </c>
      <c r="C5" s="8" t="s">
        <v>8</v>
      </c>
      <c r="D5" s="9" t="s">
        <v>9</v>
      </c>
      <c r="E5" s="8" t="s">
        <v>10</v>
      </c>
      <c r="F5" s="8" t="s">
        <v>11</v>
      </c>
      <c r="G5" s="8" t="s">
        <v>12</v>
      </c>
      <c r="H5" s="8" t="s">
        <v>8</v>
      </c>
      <c r="I5" s="8" t="s">
        <v>9</v>
      </c>
      <c r="J5" s="8" t="s">
        <v>10</v>
      </c>
      <c r="K5" s="8" t="s">
        <v>13</v>
      </c>
      <c r="L5" s="8" t="s">
        <v>12</v>
      </c>
      <c r="M5" s="8" t="s">
        <v>8</v>
      </c>
      <c r="N5" s="8" t="s">
        <v>9</v>
      </c>
      <c r="O5" s="9" t="s">
        <v>10</v>
      </c>
      <c r="P5" s="8" t="s">
        <v>13</v>
      </c>
      <c r="Q5" s="8" t="s">
        <v>12</v>
      </c>
      <c r="R5" s="8" t="s">
        <v>8</v>
      </c>
      <c r="S5" s="8" t="s">
        <v>9</v>
      </c>
      <c r="T5" s="8" t="s">
        <v>10</v>
      </c>
      <c r="U5" s="8" t="s">
        <v>13</v>
      </c>
      <c r="V5" s="8" t="s">
        <v>12</v>
      </c>
    </row>
    <row r="6" spans="1:23" ht="17.149999999999999" customHeight="1" x14ac:dyDescent="0.2">
      <c r="B6" s="10"/>
      <c r="C6" s="11" t="s">
        <v>14</v>
      </c>
      <c r="D6" s="12" t="s">
        <v>15</v>
      </c>
      <c r="E6" s="10" t="s">
        <v>16</v>
      </c>
      <c r="F6" s="12" t="s">
        <v>17</v>
      </c>
      <c r="G6" s="10" t="s">
        <v>16</v>
      </c>
      <c r="H6" s="11" t="s">
        <v>14</v>
      </c>
      <c r="I6" s="10" t="s">
        <v>15</v>
      </c>
      <c r="J6" s="10" t="s">
        <v>16</v>
      </c>
      <c r="K6" s="10" t="s">
        <v>15</v>
      </c>
      <c r="L6" s="10" t="s">
        <v>16</v>
      </c>
      <c r="M6" s="11" t="s">
        <v>14</v>
      </c>
      <c r="N6" s="10" t="s">
        <v>15</v>
      </c>
      <c r="O6" s="12" t="s">
        <v>16</v>
      </c>
      <c r="P6" s="10" t="s">
        <v>15</v>
      </c>
      <c r="Q6" s="10" t="s">
        <v>16</v>
      </c>
      <c r="R6" s="13" t="s">
        <v>14</v>
      </c>
      <c r="S6" s="10" t="s">
        <v>15</v>
      </c>
      <c r="T6" s="10" t="s">
        <v>16</v>
      </c>
      <c r="U6" s="10" t="s">
        <v>15</v>
      </c>
      <c r="V6" s="10" t="s">
        <v>16</v>
      </c>
    </row>
    <row r="7" spans="1:23" s="14" customFormat="1" ht="17.149999999999999" customHeight="1" x14ac:dyDescent="0.2">
      <c r="A7" s="1">
        <v>1</v>
      </c>
      <c r="B7" s="15" t="s">
        <v>18</v>
      </c>
      <c r="C7" s="16">
        <v>808127</v>
      </c>
      <c r="D7" s="17">
        <v>674855</v>
      </c>
      <c r="E7" s="18">
        <f>IF(OR(C7=0,D7=0),"　　－　　",ROUND(C7/D7*100,1))</f>
        <v>119.7</v>
      </c>
      <c r="F7" s="19">
        <v>43629386</v>
      </c>
      <c r="G7" s="18">
        <f>IF(OR(C7=0,F7=0),"　　－　　",ROUND(C7/F7*100,1))</f>
        <v>1.9</v>
      </c>
      <c r="H7" s="20">
        <v>496167</v>
      </c>
      <c r="I7" s="17">
        <v>33082</v>
      </c>
      <c r="J7" s="21">
        <f t="shared" ref="J7:J8" si="0">IF(OR(H7=0,I7=0),"　　－　　",ROUND(H7/I7*100,1))</f>
        <v>1499.8</v>
      </c>
      <c r="K7" s="22">
        <v>8959945</v>
      </c>
      <c r="L7" s="18">
        <f>IF(OR(H7=0,K7=0),"　　－　　",ROUND(H7/K7*100,1))</f>
        <v>5.5</v>
      </c>
      <c r="M7" s="16">
        <v>15770735</v>
      </c>
      <c r="N7" s="17">
        <v>4395596</v>
      </c>
      <c r="O7" s="18">
        <f t="shared" ref="O7:O37" si="1">IF(OR(M7=0,N7=0),"　　－　　",ROUND(M7/N7*100,1))</f>
        <v>358.8</v>
      </c>
      <c r="P7" s="19">
        <v>88217183</v>
      </c>
      <c r="Q7" s="18">
        <f t="shared" ref="Q7:Q37" si="2">IF(OR(M7=0,P7=0),"　　－　　",ROUND(M7/P7*100,1))</f>
        <v>17.899999999999999</v>
      </c>
      <c r="R7" s="23">
        <f t="shared" ref="R7:S36" si="3">C7+H7+M7</f>
        <v>17075029</v>
      </c>
      <c r="S7" s="24">
        <f t="shared" si="3"/>
        <v>5103533</v>
      </c>
      <c r="T7" s="18">
        <f t="shared" ref="T7:T37" si="4">IF(OR(R7=0,S7=0),"　　－　　",ROUND(R7/S7*100,1))</f>
        <v>334.6</v>
      </c>
      <c r="U7" s="23">
        <f t="shared" ref="U7:U16" si="5">F7+K7+P7</f>
        <v>140806514</v>
      </c>
      <c r="V7" s="18">
        <f t="shared" ref="V7:V37" si="6">IF(OR(R7=0,U7=0),"　　－　　",ROUND(R7/U7*100,1))</f>
        <v>12.1</v>
      </c>
    </row>
    <row r="8" spans="1:23" ht="17.149999999999999" customHeight="1" x14ac:dyDescent="0.2">
      <c r="A8" s="1">
        <v>2</v>
      </c>
      <c r="B8" s="15" t="s">
        <v>19</v>
      </c>
      <c r="C8" s="25">
        <v>320915</v>
      </c>
      <c r="D8" s="26">
        <v>545693</v>
      </c>
      <c r="E8" s="27">
        <f t="shared" ref="E8:E37" si="7">IF(OR(C8=0,D8=0),"　　－　　",ROUND(C8/D8*100,1))</f>
        <v>58.8</v>
      </c>
      <c r="F8" s="28">
        <v>26822730</v>
      </c>
      <c r="G8" s="27">
        <f t="shared" ref="G8:G37" si="8">IF(OR(C8=0,F8=0),"　　－　　",ROUND(C8/F8*100,1))</f>
        <v>1.2</v>
      </c>
      <c r="H8" s="29">
        <v>2885</v>
      </c>
      <c r="I8" s="26">
        <v>28765</v>
      </c>
      <c r="J8" s="30">
        <f t="shared" si="0"/>
        <v>10</v>
      </c>
      <c r="K8" s="31">
        <v>2818348</v>
      </c>
      <c r="L8" s="27">
        <f t="shared" ref="L8:L37" si="9">IF(OR(H8=0,K8=0),"　　－　　",ROUND(H8/K8*100,1))</f>
        <v>0.1</v>
      </c>
      <c r="M8" s="25">
        <v>771748</v>
      </c>
      <c r="N8" s="26">
        <v>24945</v>
      </c>
      <c r="O8" s="27">
        <f t="shared" si="1"/>
        <v>3093.8</v>
      </c>
      <c r="P8" s="28">
        <v>4582320</v>
      </c>
      <c r="Q8" s="27">
        <f t="shared" si="2"/>
        <v>16.8</v>
      </c>
      <c r="R8" s="32">
        <f t="shared" si="3"/>
        <v>1095548</v>
      </c>
      <c r="S8" s="32">
        <f t="shared" si="3"/>
        <v>599403</v>
      </c>
      <c r="T8" s="27">
        <f t="shared" si="4"/>
        <v>182.8</v>
      </c>
      <c r="U8" s="25">
        <f t="shared" si="5"/>
        <v>34223398</v>
      </c>
      <c r="V8" s="27">
        <f t="shared" si="6"/>
        <v>3.2</v>
      </c>
    </row>
    <row r="9" spans="1:23" s="14" customFormat="1" ht="17.149999999999999" customHeight="1" x14ac:dyDescent="0.2">
      <c r="A9" s="1">
        <v>3</v>
      </c>
      <c r="B9" s="15" t="s">
        <v>20</v>
      </c>
      <c r="C9" s="23">
        <v>179674</v>
      </c>
      <c r="D9" s="33">
        <v>124489</v>
      </c>
      <c r="E9" s="18">
        <f t="shared" si="7"/>
        <v>144.30000000000001</v>
      </c>
      <c r="F9" s="19">
        <v>15463019</v>
      </c>
      <c r="G9" s="18">
        <f t="shared" si="8"/>
        <v>1.2</v>
      </c>
      <c r="H9" s="34">
        <v>92968</v>
      </c>
      <c r="I9" s="33">
        <v>0</v>
      </c>
      <c r="J9" s="21" t="str">
        <f>IF(OR(H9=0,I9=0),"　　－　　",ROUND(H9/I9*100,1))</f>
        <v>　　－　　</v>
      </c>
      <c r="K9" s="22">
        <v>2130059</v>
      </c>
      <c r="L9" s="18">
        <f t="shared" si="9"/>
        <v>4.4000000000000004</v>
      </c>
      <c r="M9" s="23">
        <v>2495599</v>
      </c>
      <c r="N9" s="33">
        <v>538969</v>
      </c>
      <c r="O9" s="21">
        <f t="shared" si="1"/>
        <v>463</v>
      </c>
      <c r="P9" s="22">
        <v>32810434</v>
      </c>
      <c r="Q9" s="18">
        <f t="shared" si="2"/>
        <v>7.6</v>
      </c>
      <c r="R9" s="23">
        <f t="shared" si="3"/>
        <v>2768241</v>
      </c>
      <c r="S9" s="23">
        <f t="shared" si="3"/>
        <v>663458</v>
      </c>
      <c r="T9" s="18">
        <f t="shared" si="4"/>
        <v>417.2</v>
      </c>
      <c r="U9" s="23">
        <f t="shared" si="5"/>
        <v>50403512</v>
      </c>
      <c r="V9" s="18">
        <f t="shared" si="6"/>
        <v>5.5</v>
      </c>
    </row>
    <row r="10" spans="1:23" s="14" customFormat="1" ht="16.5" customHeight="1" x14ac:dyDescent="0.2">
      <c r="A10" s="1">
        <v>4</v>
      </c>
      <c r="B10" s="15" t="s">
        <v>21</v>
      </c>
      <c r="C10" s="33">
        <v>258302</v>
      </c>
      <c r="D10" s="34">
        <v>0</v>
      </c>
      <c r="E10" s="21" t="str">
        <f t="shared" si="7"/>
        <v>　　－　　</v>
      </c>
      <c r="F10" s="22">
        <v>11849174</v>
      </c>
      <c r="G10" s="18">
        <f t="shared" si="8"/>
        <v>2.2000000000000002</v>
      </c>
      <c r="H10" s="33">
        <v>2842</v>
      </c>
      <c r="I10" s="34">
        <v>0</v>
      </c>
      <c r="J10" s="21" t="str">
        <f>IF(OR(H10=0,I10=0),"　　－　　",ROUND(H10/I10*100,1))</f>
        <v>　　－　　</v>
      </c>
      <c r="K10" s="22">
        <v>4403693</v>
      </c>
      <c r="L10" s="18">
        <f t="shared" si="9"/>
        <v>0.1</v>
      </c>
      <c r="M10" s="33">
        <v>4620995</v>
      </c>
      <c r="N10" s="34">
        <v>799332</v>
      </c>
      <c r="O10" s="18">
        <f t="shared" si="1"/>
        <v>578.1</v>
      </c>
      <c r="P10" s="19">
        <v>28715670</v>
      </c>
      <c r="Q10" s="18">
        <f t="shared" si="2"/>
        <v>16.100000000000001</v>
      </c>
      <c r="R10" s="35">
        <f t="shared" si="3"/>
        <v>4882139</v>
      </c>
      <c r="S10" s="35">
        <f t="shared" si="3"/>
        <v>799332</v>
      </c>
      <c r="T10" s="18">
        <f t="shared" si="4"/>
        <v>610.79999999999995</v>
      </c>
      <c r="U10" s="23">
        <f t="shared" si="5"/>
        <v>44968537</v>
      </c>
      <c r="V10" s="18">
        <f t="shared" si="6"/>
        <v>10.9</v>
      </c>
    </row>
    <row r="11" spans="1:23" s="14" customFormat="1" ht="17.149999999999999" customHeight="1" x14ac:dyDescent="0.2">
      <c r="A11" s="1">
        <v>5</v>
      </c>
      <c r="B11" s="15" t="s">
        <v>22</v>
      </c>
      <c r="C11" s="32">
        <v>251069</v>
      </c>
      <c r="D11" s="36">
        <v>0</v>
      </c>
      <c r="E11" s="37" t="str">
        <f t="shared" si="7"/>
        <v>　　－　　</v>
      </c>
      <c r="F11" s="38">
        <v>22675838</v>
      </c>
      <c r="G11" s="18">
        <f t="shared" si="8"/>
        <v>1.1000000000000001</v>
      </c>
      <c r="H11" s="36">
        <v>0</v>
      </c>
      <c r="I11" s="36">
        <v>2705</v>
      </c>
      <c r="J11" s="39" t="str">
        <f>IF(OR(H11=0,I11=0),"　　－　　",ROUND(H11/I11*100,1))</f>
        <v>　　－　　</v>
      </c>
      <c r="K11" s="40">
        <v>478638</v>
      </c>
      <c r="L11" s="18" t="str">
        <f t="shared" si="9"/>
        <v>　　－　　</v>
      </c>
      <c r="M11" s="32">
        <v>639832</v>
      </c>
      <c r="N11" s="36">
        <v>43413</v>
      </c>
      <c r="O11" s="39">
        <f t="shared" si="1"/>
        <v>1473.8</v>
      </c>
      <c r="P11" s="40">
        <v>13682936</v>
      </c>
      <c r="Q11" s="18">
        <f t="shared" si="2"/>
        <v>4.7</v>
      </c>
      <c r="R11" s="35">
        <f t="shared" si="3"/>
        <v>890901</v>
      </c>
      <c r="S11" s="35">
        <f t="shared" si="3"/>
        <v>46118</v>
      </c>
      <c r="T11" s="37">
        <f t="shared" si="4"/>
        <v>1931.8</v>
      </c>
      <c r="U11" s="23">
        <f t="shared" si="5"/>
        <v>36837412</v>
      </c>
      <c r="V11" s="18">
        <f t="shared" si="6"/>
        <v>2.4</v>
      </c>
    </row>
    <row r="12" spans="1:23" s="14" customFormat="1" ht="17.149999999999999" customHeight="1" x14ac:dyDescent="0.2">
      <c r="A12" s="1">
        <v>6</v>
      </c>
      <c r="B12" s="15" t="s">
        <v>23</v>
      </c>
      <c r="C12" s="23">
        <v>0</v>
      </c>
      <c r="D12" s="33">
        <v>0</v>
      </c>
      <c r="E12" s="37" t="str">
        <f t="shared" si="7"/>
        <v>　　－　　</v>
      </c>
      <c r="F12" s="38">
        <v>3338632</v>
      </c>
      <c r="G12" s="18" t="str">
        <f t="shared" si="8"/>
        <v>　　－　　</v>
      </c>
      <c r="H12" s="34">
        <v>340</v>
      </c>
      <c r="I12" s="33">
        <v>0</v>
      </c>
      <c r="J12" s="39" t="str">
        <f t="shared" ref="J12:J37" si="10">IF(OR(H12=0,I12=0),"　　－　　",ROUND(H12/I12*100,1))</f>
        <v>　　－　　</v>
      </c>
      <c r="K12" s="40">
        <v>3097</v>
      </c>
      <c r="L12" s="18">
        <f t="shared" si="9"/>
        <v>11</v>
      </c>
      <c r="M12" s="23">
        <v>2228600</v>
      </c>
      <c r="N12" s="33">
        <v>248759</v>
      </c>
      <c r="O12" s="39">
        <f t="shared" si="1"/>
        <v>895.9</v>
      </c>
      <c r="P12" s="40">
        <v>10892688</v>
      </c>
      <c r="Q12" s="18">
        <f t="shared" si="2"/>
        <v>20.5</v>
      </c>
      <c r="R12" s="35">
        <f t="shared" si="3"/>
        <v>2228940</v>
      </c>
      <c r="S12" s="35">
        <f t="shared" si="3"/>
        <v>248759</v>
      </c>
      <c r="T12" s="37">
        <f t="shared" si="4"/>
        <v>896</v>
      </c>
      <c r="U12" s="23">
        <f t="shared" si="5"/>
        <v>14234417</v>
      </c>
      <c r="V12" s="18">
        <f t="shared" si="6"/>
        <v>15.7</v>
      </c>
      <c r="W12" s="41"/>
    </row>
    <row r="13" spans="1:23" s="14" customFormat="1" ht="18.75" customHeight="1" x14ac:dyDescent="0.2">
      <c r="A13" s="1">
        <v>7</v>
      </c>
      <c r="B13" s="42" t="s">
        <v>24</v>
      </c>
      <c r="C13" s="33">
        <v>13373</v>
      </c>
      <c r="D13" s="34">
        <v>50654</v>
      </c>
      <c r="E13" s="43">
        <f t="shared" si="7"/>
        <v>26.4</v>
      </c>
      <c r="F13" s="44">
        <v>2031044</v>
      </c>
      <c r="G13" s="18">
        <f t="shared" si="8"/>
        <v>0.7</v>
      </c>
      <c r="H13" s="33">
        <v>385</v>
      </c>
      <c r="I13" s="33">
        <v>157</v>
      </c>
      <c r="J13" s="45">
        <f t="shared" si="10"/>
        <v>245.2</v>
      </c>
      <c r="K13" s="44">
        <v>123169</v>
      </c>
      <c r="L13" s="43">
        <f t="shared" si="9"/>
        <v>0.3</v>
      </c>
      <c r="M13" s="46">
        <v>2015050</v>
      </c>
      <c r="N13" s="47">
        <v>354306</v>
      </c>
      <c r="O13" s="45">
        <f t="shared" si="1"/>
        <v>568.70000000000005</v>
      </c>
      <c r="P13" s="44">
        <v>12818295</v>
      </c>
      <c r="Q13" s="43">
        <f t="shared" si="2"/>
        <v>15.7</v>
      </c>
      <c r="R13" s="35">
        <f t="shared" si="3"/>
        <v>2028808</v>
      </c>
      <c r="S13" s="48">
        <f t="shared" si="3"/>
        <v>405117</v>
      </c>
      <c r="T13" s="43">
        <f t="shared" si="4"/>
        <v>500.8</v>
      </c>
      <c r="U13" s="48">
        <f t="shared" si="5"/>
        <v>14972508</v>
      </c>
      <c r="V13" s="43">
        <f t="shared" si="6"/>
        <v>13.6</v>
      </c>
    </row>
    <row r="14" spans="1:23" s="14" customFormat="1" ht="17.149999999999999" customHeight="1" x14ac:dyDescent="0.2">
      <c r="A14" s="1">
        <v>8</v>
      </c>
      <c r="B14" s="15" t="s">
        <v>25</v>
      </c>
      <c r="C14" s="23">
        <v>204931</v>
      </c>
      <c r="D14" s="33">
        <v>56301</v>
      </c>
      <c r="E14" s="21">
        <f t="shared" si="7"/>
        <v>364</v>
      </c>
      <c r="F14" s="22">
        <v>2416431</v>
      </c>
      <c r="G14" s="18">
        <f t="shared" si="8"/>
        <v>8.5</v>
      </c>
      <c r="H14" s="34">
        <v>1770</v>
      </c>
      <c r="I14" s="33">
        <v>0</v>
      </c>
      <c r="J14" s="39" t="str">
        <f t="shared" si="10"/>
        <v>　　－　　</v>
      </c>
      <c r="K14" s="40">
        <v>1182263</v>
      </c>
      <c r="L14" s="18">
        <f t="shared" si="9"/>
        <v>0.1</v>
      </c>
      <c r="M14" s="23">
        <v>1214779</v>
      </c>
      <c r="N14" s="33">
        <v>217005</v>
      </c>
      <c r="O14" s="18">
        <f t="shared" si="1"/>
        <v>559.79999999999995</v>
      </c>
      <c r="P14" s="19">
        <v>9351760</v>
      </c>
      <c r="Q14" s="18">
        <f t="shared" si="2"/>
        <v>13</v>
      </c>
      <c r="R14" s="35">
        <f t="shared" si="3"/>
        <v>1421480</v>
      </c>
      <c r="S14" s="35">
        <f t="shared" si="3"/>
        <v>273306</v>
      </c>
      <c r="T14" s="37">
        <f t="shared" si="4"/>
        <v>520.1</v>
      </c>
      <c r="U14" s="23">
        <f t="shared" si="5"/>
        <v>12950454</v>
      </c>
      <c r="V14" s="18">
        <f t="shared" si="6"/>
        <v>11</v>
      </c>
      <c r="W14" s="41"/>
    </row>
    <row r="15" spans="1:23" s="14" customFormat="1" ht="17.149999999999999" customHeight="1" x14ac:dyDescent="0.2">
      <c r="A15" s="1">
        <v>9</v>
      </c>
      <c r="B15" s="15" t="s">
        <v>26</v>
      </c>
      <c r="C15" s="49">
        <v>3666</v>
      </c>
      <c r="D15" s="50">
        <v>0</v>
      </c>
      <c r="E15" s="21" t="str">
        <f t="shared" si="7"/>
        <v>　　－　　</v>
      </c>
      <c r="F15" s="22">
        <v>104783</v>
      </c>
      <c r="G15" s="18">
        <f t="shared" si="8"/>
        <v>3.5</v>
      </c>
      <c r="H15" s="51">
        <v>481</v>
      </c>
      <c r="I15" s="50">
        <v>120</v>
      </c>
      <c r="J15" s="21">
        <f t="shared" si="10"/>
        <v>400.8</v>
      </c>
      <c r="K15" s="22">
        <v>227341</v>
      </c>
      <c r="L15" s="18">
        <f t="shared" si="9"/>
        <v>0.2</v>
      </c>
      <c r="M15" s="49">
        <v>1184096</v>
      </c>
      <c r="N15" s="50">
        <v>85809</v>
      </c>
      <c r="O15" s="18">
        <f t="shared" si="1"/>
        <v>1379.9</v>
      </c>
      <c r="P15" s="19">
        <v>6149430</v>
      </c>
      <c r="Q15" s="18">
        <f t="shared" si="2"/>
        <v>19.3</v>
      </c>
      <c r="R15" s="35">
        <f t="shared" si="3"/>
        <v>1188243</v>
      </c>
      <c r="S15" s="35">
        <f t="shared" si="3"/>
        <v>85929</v>
      </c>
      <c r="T15" s="37">
        <f t="shared" si="4"/>
        <v>1382.8</v>
      </c>
      <c r="U15" s="23">
        <f t="shared" si="5"/>
        <v>6481554</v>
      </c>
      <c r="V15" s="18">
        <f t="shared" si="6"/>
        <v>18.3</v>
      </c>
    </row>
    <row r="16" spans="1:23" s="14" customFormat="1" ht="17.149999999999999" customHeight="1" x14ac:dyDescent="0.2">
      <c r="A16" s="1">
        <v>10</v>
      </c>
      <c r="B16" s="15" t="s">
        <v>27</v>
      </c>
      <c r="C16" s="23">
        <v>19877</v>
      </c>
      <c r="D16" s="33">
        <v>427</v>
      </c>
      <c r="E16" s="18">
        <f t="shared" si="7"/>
        <v>4655</v>
      </c>
      <c r="F16" s="19">
        <v>974045</v>
      </c>
      <c r="G16" s="18">
        <f t="shared" si="8"/>
        <v>2</v>
      </c>
      <c r="H16" s="34">
        <v>6332</v>
      </c>
      <c r="I16" s="33">
        <v>0</v>
      </c>
      <c r="J16" s="21" t="str">
        <f t="shared" si="10"/>
        <v>　　－　　</v>
      </c>
      <c r="K16" s="22">
        <v>259457</v>
      </c>
      <c r="L16" s="18">
        <f t="shared" si="9"/>
        <v>2.4</v>
      </c>
      <c r="M16" s="23">
        <v>1523552</v>
      </c>
      <c r="N16" s="33">
        <v>434600</v>
      </c>
      <c r="O16" s="21">
        <f t="shared" si="1"/>
        <v>350.6</v>
      </c>
      <c r="P16" s="22">
        <v>6734468</v>
      </c>
      <c r="Q16" s="18">
        <f t="shared" si="2"/>
        <v>22.6</v>
      </c>
      <c r="R16" s="23">
        <f t="shared" si="3"/>
        <v>1549761</v>
      </c>
      <c r="S16" s="23">
        <f t="shared" si="3"/>
        <v>435027</v>
      </c>
      <c r="T16" s="18">
        <f t="shared" si="4"/>
        <v>356.2</v>
      </c>
      <c r="U16" s="23">
        <f t="shared" si="5"/>
        <v>7967970</v>
      </c>
      <c r="V16" s="18">
        <f t="shared" si="6"/>
        <v>19.399999999999999</v>
      </c>
    </row>
    <row r="17" spans="1:23" s="14" customFormat="1" ht="17.149999999999999" customHeight="1" x14ac:dyDescent="0.2">
      <c r="A17" s="1">
        <v>11</v>
      </c>
      <c r="B17" s="15" t="s">
        <v>28</v>
      </c>
      <c r="C17" s="23">
        <v>4370</v>
      </c>
      <c r="D17" s="23">
        <v>2434</v>
      </c>
      <c r="E17" s="18">
        <f t="shared" si="7"/>
        <v>179.5</v>
      </c>
      <c r="F17" s="19">
        <v>283489</v>
      </c>
      <c r="G17" s="18">
        <f t="shared" si="8"/>
        <v>1.5</v>
      </c>
      <c r="H17" s="34">
        <v>0</v>
      </c>
      <c r="I17" s="34">
        <v>211</v>
      </c>
      <c r="J17" s="21" t="str">
        <f t="shared" si="10"/>
        <v>　　－　　</v>
      </c>
      <c r="K17" s="22">
        <v>152896</v>
      </c>
      <c r="L17" s="18" t="str">
        <f t="shared" si="9"/>
        <v>　　－　　</v>
      </c>
      <c r="M17" s="23">
        <v>368955</v>
      </c>
      <c r="N17" s="23">
        <v>92096</v>
      </c>
      <c r="O17" s="21">
        <f t="shared" si="1"/>
        <v>400.6</v>
      </c>
      <c r="P17" s="22">
        <v>2790684</v>
      </c>
      <c r="Q17" s="18">
        <f t="shared" si="2"/>
        <v>13.2</v>
      </c>
      <c r="R17" s="23">
        <f t="shared" si="3"/>
        <v>373325</v>
      </c>
      <c r="S17" s="23">
        <f t="shared" si="3"/>
        <v>94741</v>
      </c>
      <c r="T17" s="18">
        <f t="shared" si="4"/>
        <v>394</v>
      </c>
      <c r="U17" s="23">
        <f>F17+K17+P17</f>
        <v>3227069</v>
      </c>
      <c r="V17" s="18">
        <f t="shared" si="6"/>
        <v>11.6</v>
      </c>
    </row>
    <row r="18" spans="1:23" s="14" customFormat="1" ht="16.5" customHeight="1" x14ac:dyDescent="0.2">
      <c r="A18" s="1">
        <v>12</v>
      </c>
      <c r="B18" s="15" t="s">
        <v>29</v>
      </c>
      <c r="C18" s="33">
        <v>1250</v>
      </c>
      <c r="D18" s="34">
        <v>28</v>
      </c>
      <c r="E18" s="18">
        <f t="shared" si="7"/>
        <v>4464.3</v>
      </c>
      <c r="F18" s="22">
        <v>238930</v>
      </c>
      <c r="G18" s="18">
        <f t="shared" si="8"/>
        <v>0.5</v>
      </c>
      <c r="H18" s="33">
        <v>0</v>
      </c>
      <c r="I18" s="34">
        <v>0</v>
      </c>
      <c r="J18" s="21" t="str">
        <f>IF(OR(H18=0,I18=0),"　　－　　",ROUND(H18/I18*100,1))</f>
        <v>　　－　　</v>
      </c>
      <c r="K18" s="22">
        <v>0</v>
      </c>
      <c r="L18" s="18" t="str">
        <f t="shared" si="9"/>
        <v>　　－　　</v>
      </c>
      <c r="M18" s="33">
        <v>127485</v>
      </c>
      <c r="N18" s="34">
        <v>21545</v>
      </c>
      <c r="O18" s="21">
        <f t="shared" si="1"/>
        <v>591.70000000000005</v>
      </c>
      <c r="P18" s="22">
        <v>3297670</v>
      </c>
      <c r="Q18" s="18">
        <f t="shared" si="2"/>
        <v>3.9</v>
      </c>
      <c r="R18" s="23">
        <f t="shared" si="3"/>
        <v>128735</v>
      </c>
      <c r="S18" s="48">
        <f t="shared" si="3"/>
        <v>21573</v>
      </c>
      <c r="T18" s="18">
        <f t="shared" si="4"/>
        <v>596.70000000000005</v>
      </c>
      <c r="U18" s="23">
        <f t="shared" ref="U18:U36" si="11">F18+K18+P18</f>
        <v>3536600</v>
      </c>
      <c r="V18" s="18">
        <f t="shared" si="6"/>
        <v>3.6</v>
      </c>
    </row>
    <row r="19" spans="1:23" s="14" customFormat="1" ht="16.5" customHeight="1" x14ac:dyDescent="0.2">
      <c r="A19" s="1">
        <v>13</v>
      </c>
      <c r="B19" s="15" t="s">
        <v>30</v>
      </c>
      <c r="C19" s="25">
        <v>232935</v>
      </c>
      <c r="D19" s="26">
        <v>55408</v>
      </c>
      <c r="E19" s="18">
        <f t="shared" si="7"/>
        <v>420.4</v>
      </c>
      <c r="F19" s="22">
        <v>3432020</v>
      </c>
      <c r="G19" s="18">
        <f t="shared" si="8"/>
        <v>6.8</v>
      </c>
      <c r="H19" s="33">
        <v>0</v>
      </c>
      <c r="I19" s="34">
        <v>0</v>
      </c>
      <c r="J19" s="21" t="str">
        <f t="shared" si="10"/>
        <v>　　－　　</v>
      </c>
      <c r="K19" s="22">
        <v>0</v>
      </c>
      <c r="L19" s="18" t="str">
        <f t="shared" si="9"/>
        <v>　　－　　</v>
      </c>
      <c r="M19" s="25">
        <v>76188</v>
      </c>
      <c r="N19" s="26">
        <v>9956</v>
      </c>
      <c r="O19" s="21">
        <f t="shared" si="1"/>
        <v>765.2</v>
      </c>
      <c r="P19" s="22">
        <v>312682</v>
      </c>
      <c r="Q19" s="18">
        <f t="shared" si="2"/>
        <v>24.4</v>
      </c>
      <c r="R19" s="23">
        <f t="shared" si="3"/>
        <v>309123</v>
      </c>
      <c r="S19" s="23">
        <f t="shared" si="3"/>
        <v>65364</v>
      </c>
      <c r="T19" s="18">
        <f t="shared" si="4"/>
        <v>472.9</v>
      </c>
      <c r="U19" s="23">
        <f t="shared" si="11"/>
        <v>3744702</v>
      </c>
      <c r="V19" s="18">
        <f t="shared" si="6"/>
        <v>8.3000000000000007</v>
      </c>
    </row>
    <row r="20" spans="1:23" s="14" customFormat="1" ht="18.75" customHeight="1" x14ac:dyDescent="0.2">
      <c r="A20" s="1">
        <v>14</v>
      </c>
      <c r="B20" s="15" t="s">
        <v>31</v>
      </c>
      <c r="C20" s="52">
        <v>1214</v>
      </c>
      <c r="D20" s="53">
        <v>6</v>
      </c>
      <c r="E20" s="18">
        <f t="shared" si="7"/>
        <v>20233.3</v>
      </c>
      <c r="F20" s="19">
        <v>43613</v>
      </c>
      <c r="G20" s="18">
        <f t="shared" si="8"/>
        <v>2.8</v>
      </c>
      <c r="H20" s="34">
        <v>0</v>
      </c>
      <c r="I20" s="54">
        <v>0</v>
      </c>
      <c r="J20" s="21" t="str">
        <f t="shared" si="10"/>
        <v>　　－　　</v>
      </c>
      <c r="K20" s="22">
        <v>185285</v>
      </c>
      <c r="L20" s="18" t="str">
        <f t="shared" si="9"/>
        <v>　　－　　</v>
      </c>
      <c r="M20" s="23">
        <v>268626</v>
      </c>
      <c r="N20" s="33">
        <v>32465</v>
      </c>
      <c r="O20" s="21">
        <f t="shared" si="1"/>
        <v>827.4</v>
      </c>
      <c r="P20" s="22">
        <v>3402442</v>
      </c>
      <c r="Q20" s="18">
        <f t="shared" si="2"/>
        <v>7.9</v>
      </c>
      <c r="R20" s="23">
        <f t="shared" si="3"/>
        <v>269840</v>
      </c>
      <c r="S20" s="23">
        <f t="shared" si="3"/>
        <v>32471</v>
      </c>
      <c r="T20" s="18">
        <f t="shared" si="4"/>
        <v>831</v>
      </c>
      <c r="U20" s="23">
        <f t="shared" si="11"/>
        <v>3631340</v>
      </c>
      <c r="V20" s="18">
        <f t="shared" si="6"/>
        <v>7.4</v>
      </c>
    </row>
    <row r="21" spans="1:23" s="14" customFormat="1" ht="17.149999999999999" customHeight="1" x14ac:dyDescent="0.2">
      <c r="A21" s="1">
        <v>15</v>
      </c>
      <c r="B21" s="15" t="s">
        <v>32</v>
      </c>
      <c r="C21" s="23">
        <v>3139</v>
      </c>
      <c r="D21" s="33">
        <v>1035</v>
      </c>
      <c r="E21" s="18">
        <f t="shared" si="7"/>
        <v>303.3</v>
      </c>
      <c r="F21" s="19">
        <v>820571</v>
      </c>
      <c r="G21" s="18">
        <f t="shared" si="8"/>
        <v>0.4</v>
      </c>
      <c r="H21" s="34">
        <v>0</v>
      </c>
      <c r="I21" s="33">
        <v>0</v>
      </c>
      <c r="J21" s="21" t="str">
        <f t="shared" si="10"/>
        <v>　　－　　</v>
      </c>
      <c r="K21" s="22">
        <v>15071</v>
      </c>
      <c r="L21" s="18" t="str">
        <f t="shared" si="9"/>
        <v>　　－　　</v>
      </c>
      <c r="M21" s="23">
        <v>89423</v>
      </c>
      <c r="N21" s="33">
        <v>20621</v>
      </c>
      <c r="O21" s="21">
        <f t="shared" si="1"/>
        <v>433.7</v>
      </c>
      <c r="P21" s="22">
        <v>3280421</v>
      </c>
      <c r="Q21" s="18">
        <f t="shared" si="2"/>
        <v>2.7</v>
      </c>
      <c r="R21" s="23">
        <f t="shared" si="3"/>
        <v>92562</v>
      </c>
      <c r="S21" s="23">
        <f t="shared" si="3"/>
        <v>21656</v>
      </c>
      <c r="T21" s="18">
        <f t="shared" si="4"/>
        <v>427.4</v>
      </c>
      <c r="U21" s="23">
        <f t="shared" si="11"/>
        <v>4116063</v>
      </c>
      <c r="V21" s="18">
        <f t="shared" si="6"/>
        <v>2.2000000000000002</v>
      </c>
    </row>
    <row r="22" spans="1:23" s="14" customFormat="1" ht="17.149999999999999" customHeight="1" x14ac:dyDescent="0.2">
      <c r="A22" s="1">
        <v>16</v>
      </c>
      <c r="B22" s="15" t="s">
        <v>33</v>
      </c>
      <c r="C22" s="25">
        <v>239411</v>
      </c>
      <c r="D22" s="26">
        <v>57247</v>
      </c>
      <c r="E22" s="18">
        <f t="shared" si="7"/>
        <v>418.2</v>
      </c>
      <c r="F22" s="19">
        <v>3024579</v>
      </c>
      <c r="G22" s="18">
        <f t="shared" si="8"/>
        <v>7.9</v>
      </c>
      <c r="H22" s="29">
        <v>0</v>
      </c>
      <c r="I22" s="26">
        <v>0</v>
      </c>
      <c r="J22" s="21" t="str">
        <f t="shared" si="10"/>
        <v>　　－　　</v>
      </c>
      <c r="K22" s="22">
        <v>371</v>
      </c>
      <c r="L22" s="18" t="str">
        <f t="shared" si="9"/>
        <v>　　－　　</v>
      </c>
      <c r="M22" s="25">
        <v>40653</v>
      </c>
      <c r="N22" s="26">
        <v>10214</v>
      </c>
      <c r="O22" s="21">
        <f t="shared" si="1"/>
        <v>398</v>
      </c>
      <c r="P22" s="22">
        <v>226347</v>
      </c>
      <c r="Q22" s="18">
        <f t="shared" si="2"/>
        <v>18</v>
      </c>
      <c r="R22" s="23">
        <f t="shared" si="3"/>
        <v>280064</v>
      </c>
      <c r="S22" s="23">
        <f t="shared" si="3"/>
        <v>67461</v>
      </c>
      <c r="T22" s="18">
        <f t="shared" si="4"/>
        <v>415.1</v>
      </c>
      <c r="U22" s="23">
        <f t="shared" si="11"/>
        <v>3251297</v>
      </c>
      <c r="V22" s="18">
        <f t="shared" si="6"/>
        <v>8.6</v>
      </c>
    </row>
    <row r="23" spans="1:23" s="14" customFormat="1" ht="16.5" customHeight="1" x14ac:dyDescent="0.2">
      <c r="A23" s="1">
        <v>17</v>
      </c>
      <c r="B23" s="55" t="s">
        <v>34</v>
      </c>
      <c r="C23" s="23">
        <v>179014</v>
      </c>
      <c r="D23" s="33">
        <v>37711</v>
      </c>
      <c r="E23" s="18">
        <f t="shared" si="7"/>
        <v>474.7</v>
      </c>
      <c r="F23" s="19">
        <v>1543888</v>
      </c>
      <c r="G23" s="18">
        <f t="shared" si="8"/>
        <v>11.6</v>
      </c>
      <c r="H23" s="34">
        <v>0</v>
      </c>
      <c r="I23" s="33">
        <v>0</v>
      </c>
      <c r="J23" s="21" t="str">
        <f t="shared" si="10"/>
        <v>　　－　　</v>
      </c>
      <c r="K23" s="22">
        <v>151</v>
      </c>
      <c r="L23" s="18" t="str">
        <f t="shared" si="9"/>
        <v>　　－　　</v>
      </c>
      <c r="M23" s="23">
        <v>360888</v>
      </c>
      <c r="N23" s="33">
        <v>125132</v>
      </c>
      <c r="O23" s="21">
        <f t="shared" si="1"/>
        <v>288.39999999999998</v>
      </c>
      <c r="P23" s="19">
        <v>1113899</v>
      </c>
      <c r="Q23" s="18">
        <f t="shared" si="2"/>
        <v>32.4</v>
      </c>
      <c r="R23" s="23">
        <f t="shared" si="3"/>
        <v>539902</v>
      </c>
      <c r="S23" s="23">
        <f t="shared" si="3"/>
        <v>162843</v>
      </c>
      <c r="T23" s="18">
        <f t="shared" si="4"/>
        <v>331.5</v>
      </c>
      <c r="U23" s="23">
        <f t="shared" si="11"/>
        <v>2657938</v>
      </c>
      <c r="V23" s="18">
        <f t="shared" si="6"/>
        <v>20.3</v>
      </c>
    </row>
    <row r="24" spans="1:23" s="14" customFormat="1" ht="17.149999999999999" customHeight="1" x14ac:dyDescent="0.2">
      <c r="A24" s="1">
        <v>18</v>
      </c>
      <c r="B24" s="15" t="s">
        <v>35</v>
      </c>
      <c r="C24" s="23">
        <v>43273</v>
      </c>
      <c r="D24" s="33">
        <v>10457</v>
      </c>
      <c r="E24" s="18">
        <f t="shared" si="7"/>
        <v>413.8</v>
      </c>
      <c r="F24" s="19">
        <v>867354</v>
      </c>
      <c r="G24" s="18">
        <f t="shared" si="8"/>
        <v>5</v>
      </c>
      <c r="H24" s="34">
        <v>0</v>
      </c>
      <c r="I24" s="33">
        <v>0</v>
      </c>
      <c r="J24" s="21" t="str">
        <f t="shared" si="10"/>
        <v>　　－　　</v>
      </c>
      <c r="K24" s="22">
        <v>30947</v>
      </c>
      <c r="L24" s="18" t="str">
        <f t="shared" si="9"/>
        <v>　　－　　</v>
      </c>
      <c r="M24" s="23">
        <v>540143</v>
      </c>
      <c r="N24" s="34">
        <v>38678</v>
      </c>
      <c r="O24" s="18">
        <f t="shared" si="1"/>
        <v>1396.5</v>
      </c>
      <c r="P24" s="19">
        <v>1705601</v>
      </c>
      <c r="Q24" s="18">
        <f t="shared" si="2"/>
        <v>31.7</v>
      </c>
      <c r="R24" s="35">
        <f t="shared" si="3"/>
        <v>583416</v>
      </c>
      <c r="S24" s="35">
        <f t="shared" si="3"/>
        <v>49135</v>
      </c>
      <c r="T24" s="18">
        <f t="shared" si="4"/>
        <v>1187.4000000000001</v>
      </c>
      <c r="U24" s="23">
        <f t="shared" si="11"/>
        <v>2603902</v>
      </c>
      <c r="V24" s="18">
        <f t="shared" si="6"/>
        <v>22.4</v>
      </c>
    </row>
    <row r="25" spans="1:23" s="14" customFormat="1" ht="16.5" customHeight="1" x14ac:dyDescent="0.2">
      <c r="A25" s="1">
        <v>19</v>
      </c>
      <c r="B25" s="15" t="s">
        <v>36</v>
      </c>
      <c r="C25" s="23">
        <v>214975</v>
      </c>
      <c r="D25" s="33">
        <v>38468</v>
      </c>
      <c r="E25" s="18">
        <f t="shared" si="7"/>
        <v>558.79999999999995</v>
      </c>
      <c r="F25" s="19">
        <v>2576878</v>
      </c>
      <c r="G25" s="18">
        <f t="shared" si="8"/>
        <v>8.3000000000000007</v>
      </c>
      <c r="H25" s="34">
        <v>32</v>
      </c>
      <c r="I25" s="33">
        <v>44</v>
      </c>
      <c r="J25" s="21">
        <f t="shared" si="10"/>
        <v>72.7</v>
      </c>
      <c r="K25" s="22">
        <v>4697</v>
      </c>
      <c r="L25" s="18">
        <f t="shared" si="9"/>
        <v>0.7</v>
      </c>
      <c r="M25" s="23">
        <v>76151</v>
      </c>
      <c r="N25" s="33">
        <v>39563</v>
      </c>
      <c r="O25" s="18">
        <f t="shared" si="1"/>
        <v>192.5</v>
      </c>
      <c r="P25" s="19">
        <v>134184</v>
      </c>
      <c r="Q25" s="18">
        <f t="shared" si="2"/>
        <v>56.8</v>
      </c>
      <c r="R25" s="35">
        <f t="shared" si="3"/>
        <v>291158</v>
      </c>
      <c r="S25" s="35">
        <f t="shared" si="3"/>
        <v>78075</v>
      </c>
      <c r="T25" s="18">
        <f t="shared" si="4"/>
        <v>372.9</v>
      </c>
      <c r="U25" s="23">
        <f t="shared" si="11"/>
        <v>2715759</v>
      </c>
      <c r="V25" s="18">
        <f t="shared" si="6"/>
        <v>10.7</v>
      </c>
    </row>
    <row r="26" spans="1:23" s="14" customFormat="1" ht="16.5" customHeight="1" x14ac:dyDescent="0.2">
      <c r="A26" s="1">
        <v>20</v>
      </c>
      <c r="B26" s="15" t="s">
        <v>37</v>
      </c>
      <c r="C26" s="23">
        <v>189278</v>
      </c>
      <c r="D26" s="33">
        <v>35259</v>
      </c>
      <c r="E26" s="18">
        <f t="shared" si="7"/>
        <v>536.79999999999995</v>
      </c>
      <c r="F26" s="19">
        <v>2172130</v>
      </c>
      <c r="G26" s="18">
        <f t="shared" si="8"/>
        <v>8.6999999999999993</v>
      </c>
      <c r="H26" s="34">
        <v>0</v>
      </c>
      <c r="I26" s="33">
        <v>0</v>
      </c>
      <c r="J26" s="21" t="str">
        <f t="shared" si="10"/>
        <v>　　－　　</v>
      </c>
      <c r="K26" s="22">
        <v>0</v>
      </c>
      <c r="L26" s="18" t="str">
        <f t="shared" si="9"/>
        <v>　　－　　</v>
      </c>
      <c r="M26" s="23">
        <v>21722</v>
      </c>
      <c r="N26" s="33">
        <v>3277</v>
      </c>
      <c r="O26" s="21">
        <f t="shared" si="1"/>
        <v>662.9</v>
      </c>
      <c r="P26" s="22">
        <v>293036</v>
      </c>
      <c r="Q26" s="18">
        <f t="shared" si="2"/>
        <v>7.4</v>
      </c>
      <c r="R26" s="23">
        <f t="shared" si="3"/>
        <v>211000</v>
      </c>
      <c r="S26" s="23">
        <f>D26+I26+N26</f>
        <v>38536</v>
      </c>
      <c r="T26" s="18">
        <f t="shared" si="4"/>
        <v>547.5</v>
      </c>
      <c r="U26" s="23">
        <f t="shared" si="11"/>
        <v>2465166</v>
      </c>
      <c r="V26" s="18">
        <f t="shared" si="6"/>
        <v>8.6</v>
      </c>
    </row>
    <row r="27" spans="1:23" s="14" customFormat="1" ht="17.149999999999999" customHeight="1" x14ac:dyDescent="0.2">
      <c r="A27" s="1">
        <v>21</v>
      </c>
      <c r="B27" s="15" t="s">
        <v>38</v>
      </c>
      <c r="C27" s="23">
        <v>14182</v>
      </c>
      <c r="D27" s="33">
        <v>10555</v>
      </c>
      <c r="E27" s="18">
        <f t="shared" si="7"/>
        <v>134.4</v>
      </c>
      <c r="F27" s="19">
        <v>2030289</v>
      </c>
      <c r="G27" s="18">
        <f t="shared" si="8"/>
        <v>0.7</v>
      </c>
      <c r="H27" s="34">
        <v>0</v>
      </c>
      <c r="I27" s="33">
        <v>525</v>
      </c>
      <c r="J27" s="21" t="str">
        <f t="shared" si="10"/>
        <v>　　－　　</v>
      </c>
      <c r="K27" s="22">
        <v>47342</v>
      </c>
      <c r="L27" s="18" t="str">
        <f t="shared" si="9"/>
        <v>　　－　　</v>
      </c>
      <c r="M27" s="23">
        <v>42660</v>
      </c>
      <c r="N27" s="33">
        <v>7624</v>
      </c>
      <c r="O27" s="21">
        <f t="shared" si="1"/>
        <v>559.5</v>
      </c>
      <c r="P27" s="22">
        <v>91250</v>
      </c>
      <c r="Q27" s="18">
        <f t="shared" si="2"/>
        <v>46.8</v>
      </c>
      <c r="R27" s="23">
        <f t="shared" si="3"/>
        <v>56842</v>
      </c>
      <c r="S27" s="23">
        <f>D27+I27+N27</f>
        <v>18704</v>
      </c>
      <c r="T27" s="18">
        <f t="shared" si="4"/>
        <v>303.89999999999998</v>
      </c>
      <c r="U27" s="23">
        <f t="shared" si="11"/>
        <v>2168881</v>
      </c>
      <c r="V27" s="18">
        <f t="shared" si="6"/>
        <v>2.6</v>
      </c>
      <c r="W27" s="41"/>
    </row>
    <row r="28" spans="1:23" s="14" customFormat="1" ht="17.149999999999999" customHeight="1" x14ac:dyDescent="0.2">
      <c r="A28" s="1">
        <v>22</v>
      </c>
      <c r="B28" s="15" t="s">
        <v>39</v>
      </c>
      <c r="C28" s="25">
        <v>162328</v>
      </c>
      <c r="D28" s="26">
        <v>72362</v>
      </c>
      <c r="E28" s="18">
        <f t="shared" si="7"/>
        <v>224.3</v>
      </c>
      <c r="F28" s="19">
        <v>1965932</v>
      </c>
      <c r="G28" s="18">
        <f t="shared" si="8"/>
        <v>8.3000000000000007</v>
      </c>
      <c r="H28" s="34">
        <v>0</v>
      </c>
      <c r="I28" s="33">
        <v>0</v>
      </c>
      <c r="J28" s="21" t="str">
        <f t="shared" si="10"/>
        <v>　　－　　</v>
      </c>
      <c r="K28" s="22">
        <v>0</v>
      </c>
      <c r="L28" s="18" t="str">
        <f t="shared" si="9"/>
        <v>　　－　　</v>
      </c>
      <c r="M28" s="25">
        <v>78821</v>
      </c>
      <c r="N28" s="26">
        <v>21240</v>
      </c>
      <c r="O28" s="21">
        <f t="shared" si="1"/>
        <v>371.1</v>
      </c>
      <c r="P28" s="22">
        <v>351578</v>
      </c>
      <c r="Q28" s="18">
        <f t="shared" si="2"/>
        <v>22.4</v>
      </c>
      <c r="R28" s="23">
        <f t="shared" si="3"/>
        <v>241149</v>
      </c>
      <c r="S28" s="23">
        <f t="shared" si="3"/>
        <v>93602</v>
      </c>
      <c r="T28" s="18">
        <f t="shared" si="4"/>
        <v>257.60000000000002</v>
      </c>
      <c r="U28" s="23">
        <f t="shared" si="11"/>
        <v>2317510</v>
      </c>
      <c r="V28" s="18">
        <f t="shared" si="6"/>
        <v>10.4</v>
      </c>
    </row>
    <row r="29" spans="1:23" s="14" customFormat="1" ht="16.5" customHeight="1" x14ac:dyDescent="0.2">
      <c r="A29" s="1">
        <v>23</v>
      </c>
      <c r="B29" s="15" t="s">
        <v>40</v>
      </c>
      <c r="C29" s="25">
        <v>0</v>
      </c>
      <c r="D29" s="25">
        <v>0</v>
      </c>
      <c r="E29" s="18" t="str">
        <f t="shared" si="7"/>
        <v>　　－　　</v>
      </c>
      <c r="F29" s="19">
        <v>113266</v>
      </c>
      <c r="G29" s="18" t="str">
        <f t="shared" si="8"/>
        <v>　　－　　</v>
      </c>
      <c r="H29" s="29">
        <v>0</v>
      </c>
      <c r="I29" s="29">
        <v>0</v>
      </c>
      <c r="J29" s="21" t="str">
        <f t="shared" si="10"/>
        <v>　　－　　</v>
      </c>
      <c r="K29" s="22">
        <v>23207</v>
      </c>
      <c r="L29" s="18" t="str">
        <f t="shared" si="9"/>
        <v>　　－　　</v>
      </c>
      <c r="M29" s="25">
        <v>68867</v>
      </c>
      <c r="N29" s="25">
        <v>1155</v>
      </c>
      <c r="O29" s="21">
        <f t="shared" si="1"/>
        <v>5962.5</v>
      </c>
      <c r="P29" s="22">
        <v>1865693</v>
      </c>
      <c r="Q29" s="18">
        <f t="shared" si="2"/>
        <v>3.7</v>
      </c>
      <c r="R29" s="23">
        <f t="shared" si="3"/>
        <v>68867</v>
      </c>
      <c r="S29" s="23">
        <f t="shared" si="3"/>
        <v>1155</v>
      </c>
      <c r="T29" s="18">
        <f t="shared" si="4"/>
        <v>5962.5</v>
      </c>
      <c r="U29" s="23">
        <f t="shared" si="11"/>
        <v>2002166</v>
      </c>
      <c r="V29" s="18">
        <f t="shared" si="6"/>
        <v>3.4</v>
      </c>
    </row>
    <row r="30" spans="1:23" s="14" customFormat="1" ht="17.149999999999999" customHeight="1" x14ac:dyDescent="0.2">
      <c r="A30" s="1">
        <v>24</v>
      </c>
      <c r="B30" s="15" t="s">
        <v>41</v>
      </c>
      <c r="C30" s="23">
        <v>8046</v>
      </c>
      <c r="D30" s="33">
        <v>3301</v>
      </c>
      <c r="E30" s="18">
        <f t="shared" si="7"/>
        <v>243.7</v>
      </c>
      <c r="F30" s="19">
        <v>764517</v>
      </c>
      <c r="G30" s="18">
        <f t="shared" si="8"/>
        <v>1.1000000000000001</v>
      </c>
      <c r="H30" s="34">
        <v>388</v>
      </c>
      <c r="I30" s="33">
        <v>25</v>
      </c>
      <c r="J30" s="21">
        <f t="shared" si="10"/>
        <v>1552</v>
      </c>
      <c r="K30" s="22">
        <v>273572</v>
      </c>
      <c r="L30" s="18">
        <f t="shared" si="9"/>
        <v>0.1</v>
      </c>
      <c r="M30" s="23">
        <v>99845</v>
      </c>
      <c r="N30" s="33">
        <v>10253</v>
      </c>
      <c r="O30" s="21">
        <f t="shared" si="1"/>
        <v>973.8</v>
      </c>
      <c r="P30" s="22">
        <v>2897446</v>
      </c>
      <c r="Q30" s="18">
        <f t="shared" si="2"/>
        <v>3.4</v>
      </c>
      <c r="R30" s="23">
        <f t="shared" si="3"/>
        <v>108279</v>
      </c>
      <c r="S30" s="23">
        <f t="shared" si="3"/>
        <v>13579</v>
      </c>
      <c r="T30" s="18">
        <f t="shared" si="4"/>
        <v>797.4</v>
      </c>
      <c r="U30" s="23">
        <f t="shared" si="11"/>
        <v>3935535</v>
      </c>
      <c r="V30" s="18">
        <f t="shared" si="6"/>
        <v>2.8</v>
      </c>
    </row>
    <row r="31" spans="1:23" s="14" customFormat="1" ht="16.5" customHeight="1" x14ac:dyDescent="0.2">
      <c r="A31" s="1">
        <v>25</v>
      </c>
      <c r="B31" s="15" t="s">
        <v>42</v>
      </c>
      <c r="C31" s="33">
        <v>0</v>
      </c>
      <c r="D31" s="34">
        <v>0</v>
      </c>
      <c r="E31" s="56" t="str">
        <f t="shared" si="7"/>
        <v>　　－　　</v>
      </c>
      <c r="F31" s="57">
        <v>0</v>
      </c>
      <c r="G31" s="18" t="str">
        <f t="shared" si="8"/>
        <v>　　－　　</v>
      </c>
      <c r="H31" s="33">
        <v>8517</v>
      </c>
      <c r="I31" s="34">
        <v>219</v>
      </c>
      <c r="J31" s="21">
        <f t="shared" si="10"/>
        <v>3889</v>
      </c>
      <c r="K31" s="22">
        <v>69193</v>
      </c>
      <c r="L31" s="18">
        <f t="shared" si="9"/>
        <v>12.3</v>
      </c>
      <c r="M31" s="33">
        <v>432926</v>
      </c>
      <c r="N31" s="34">
        <v>4047</v>
      </c>
      <c r="O31" s="18">
        <f t="shared" si="1"/>
        <v>10697.5</v>
      </c>
      <c r="P31" s="19">
        <v>1342832</v>
      </c>
      <c r="Q31" s="18">
        <f t="shared" si="2"/>
        <v>32.200000000000003</v>
      </c>
      <c r="R31" s="35">
        <f t="shared" si="3"/>
        <v>441443</v>
      </c>
      <c r="S31" s="35">
        <f t="shared" si="3"/>
        <v>4266</v>
      </c>
      <c r="T31" s="18">
        <f t="shared" si="4"/>
        <v>10347.9</v>
      </c>
      <c r="U31" s="23">
        <f t="shared" si="11"/>
        <v>1412025</v>
      </c>
      <c r="V31" s="18">
        <f t="shared" si="6"/>
        <v>31.3</v>
      </c>
    </row>
    <row r="32" spans="1:23" s="14" customFormat="1" ht="16.5" customHeight="1" x14ac:dyDescent="0.2">
      <c r="A32" s="1">
        <v>26</v>
      </c>
      <c r="B32" s="15" t="s">
        <v>43</v>
      </c>
      <c r="C32" s="33">
        <v>0</v>
      </c>
      <c r="D32" s="34">
        <v>658564</v>
      </c>
      <c r="E32" s="21" t="str">
        <f t="shared" si="7"/>
        <v>　　－　　</v>
      </c>
      <c r="F32" s="22">
        <v>222372</v>
      </c>
      <c r="G32" s="18" t="str">
        <f t="shared" si="8"/>
        <v>　　－　　</v>
      </c>
      <c r="H32" s="29">
        <v>0</v>
      </c>
      <c r="I32" s="26">
        <v>0</v>
      </c>
      <c r="J32" s="21" t="str">
        <f t="shared" si="10"/>
        <v>　　－　　</v>
      </c>
      <c r="K32" s="22">
        <v>29969</v>
      </c>
      <c r="L32" s="18" t="str">
        <f t="shared" si="9"/>
        <v>　　－　　</v>
      </c>
      <c r="M32" s="25">
        <v>183123</v>
      </c>
      <c r="N32" s="26">
        <v>13768</v>
      </c>
      <c r="O32" s="18">
        <f t="shared" si="1"/>
        <v>1330.1</v>
      </c>
      <c r="P32" s="19">
        <v>990048</v>
      </c>
      <c r="Q32" s="18">
        <f t="shared" si="2"/>
        <v>18.5</v>
      </c>
      <c r="R32" s="35">
        <f t="shared" si="3"/>
        <v>183123</v>
      </c>
      <c r="S32" s="35">
        <f t="shared" si="3"/>
        <v>672332</v>
      </c>
      <c r="T32" s="18">
        <f t="shared" si="4"/>
        <v>27.2</v>
      </c>
      <c r="U32" s="23">
        <f t="shared" si="11"/>
        <v>1242389</v>
      </c>
      <c r="V32" s="18">
        <f t="shared" si="6"/>
        <v>14.7</v>
      </c>
    </row>
    <row r="33" spans="1:25" s="14" customFormat="1" ht="17.149999999999999" customHeight="1" x14ac:dyDescent="0.2">
      <c r="A33" s="1">
        <v>27</v>
      </c>
      <c r="B33" s="15" t="s">
        <v>44</v>
      </c>
      <c r="C33" s="26">
        <v>137984</v>
      </c>
      <c r="D33" s="29">
        <v>20489</v>
      </c>
      <c r="E33" s="30">
        <f t="shared" si="7"/>
        <v>673.5</v>
      </c>
      <c r="F33" s="31">
        <v>1016996</v>
      </c>
      <c r="G33" s="27">
        <f t="shared" si="8"/>
        <v>13.6</v>
      </c>
      <c r="H33" s="26">
        <v>0</v>
      </c>
      <c r="I33" s="29">
        <v>0</v>
      </c>
      <c r="J33" s="30" t="str">
        <f t="shared" si="10"/>
        <v>　　－　　</v>
      </c>
      <c r="K33" s="31">
        <v>0</v>
      </c>
      <c r="L33" s="27" t="str">
        <f t="shared" si="9"/>
        <v>　　－　　</v>
      </c>
      <c r="M33" s="26">
        <v>36280</v>
      </c>
      <c r="N33" s="29">
        <v>0</v>
      </c>
      <c r="O33" s="27" t="str">
        <f t="shared" si="1"/>
        <v>　　－　　</v>
      </c>
      <c r="P33" s="28">
        <v>153537</v>
      </c>
      <c r="Q33" s="27">
        <f t="shared" si="2"/>
        <v>23.6</v>
      </c>
      <c r="R33" s="32">
        <f t="shared" si="3"/>
        <v>174264</v>
      </c>
      <c r="S33" s="32">
        <f t="shared" si="3"/>
        <v>20489</v>
      </c>
      <c r="T33" s="27">
        <f t="shared" si="4"/>
        <v>850.5</v>
      </c>
      <c r="U33" s="25">
        <f t="shared" si="11"/>
        <v>1170533</v>
      </c>
      <c r="V33" s="27">
        <f t="shared" si="6"/>
        <v>14.9</v>
      </c>
    </row>
    <row r="34" spans="1:25" s="14" customFormat="1" ht="17.149999999999999" customHeight="1" x14ac:dyDescent="0.2">
      <c r="A34" s="1">
        <v>28</v>
      </c>
      <c r="B34" s="15" t="s">
        <v>45</v>
      </c>
      <c r="C34" s="23">
        <v>54050</v>
      </c>
      <c r="D34" s="33">
        <v>28674</v>
      </c>
      <c r="E34" s="18">
        <f t="shared" si="7"/>
        <v>188.5</v>
      </c>
      <c r="F34" s="19">
        <v>568094</v>
      </c>
      <c r="G34" s="18">
        <f t="shared" si="8"/>
        <v>9.5</v>
      </c>
      <c r="H34" s="34">
        <v>0</v>
      </c>
      <c r="I34" s="33">
        <v>0</v>
      </c>
      <c r="J34" s="21" t="str">
        <f>IF(OR(H34=0,I34=0),"　　－　　",ROUND(H34/I34*100,1))</f>
        <v>　　－　　</v>
      </c>
      <c r="K34" s="22">
        <v>401</v>
      </c>
      <c r="L34" s="18" t="str">
        <f t="shared" si="9"/>
        <v>　　－　　</v>
      </c>
      <c r="M34" s="23">
        <v>146391</v>
      </c>
      <c r="N34" s="33">
        <v>48362</v>
      </c>
      <c r="O34" s="21">
        <f t="shared" si="1"/>
        <v>302.7</v>
      </c>
      <c r="P34" s="22">
        <v>640461</v>
      </c>
      <c r="Q34" s="18">
        <f t="shared" si="2"/>
        <v>22.9</v>
      </c>
      <c r="R34" s="23">
        <f t="shared" si="3"/>
        <v>200441</v>
      </c>
      <c r="S34" s="23">
        <f t="shared" si="3"/>
        <v>77036</v>
      </c>
      <c r="T34" s="18">
        <f t="shared" si="4"/>
        <v>260.2</v>
      </c>
      <c r="U34" s="23">
        <f t="shared" si="11"/>
        <v>1208956</v>
      </c>
      <c r="V34" s="18">
        <f t="shared" si="6"/>
        <v>16.600000000000001</v>
      </c>
    </row>
    <row r="35" spans="1:25" s="14" customFormat="1" ht="17.149999999999999" customHeight="1" x14ac:dyDescent="0.2">
      <c r="A35" s="1">
        <v>29</v>
      </c>
      <c r="B35" s="58" t="s">
        <v>46</v>
      </c>
      <c r="C35" s="23">
        <v>6800</v>
      </c>
      <c r="D35" s="33">
        <v>22787</v>
      </c>
      <c r="E35" s="18">
        <f t="shared" si="7"/>
        <v>29.8</v>
      </c>
      <c r="F35" s="19">
        <v>307047</v>
      </c>
      <c r="G35" s="18">
        <f t="shared" si="8"/>
        <v>2.2000000000000002</v>
      </c>
      <c r="H35" s="34">
        <v>0</v>
      </c>
      <c r="I35" s="33">
        <v>0</v>
      </c>
      <c r="J35" s="18" t="str">
        <f t="shared" si="10"/>
        <v>　　－　　</v>
      </c>
      <c r="K35" s="59">
        <v>32309</v>
      </c>
      <c r="L35" s="18" t="str">
        <f t="shared" si="9"/>
        <v>　　－　　</v>
      </c>
      <c r="M35" s="60">
        <v>348998</v>
      </c>
      <c r="N35" s="33">
        <v>139279</v>
      </c>
      <c r="O35" s="21">
        <f t="shared" si="1"/>
        <v>250.6</v>
      </c>
      <c r="P35" s="22">
        <v>958329</v>
      </c>
      <c r="Q35" s="18">
        <f t="shared" si="2"/>
        <v>36.4</v>
      </c>
      <c r="R35" s="23">
        <f t="shared" si="3"/>
        <v>355798</v>
      </c>
      <c r="S35" s="23">
        <f t="shared" si="3"/>
        <v>162066</v>
      </c>
      <c r="T35" s="18">
        <f t="shared" si="4"/>
        <v>219.5</v>
      </c>
      <c r="U35" s="23">
        <f t="shared" si="11"/>
        <v>1297685</v>
      </c>
      <c r="V35" s="18">
        <f t="shared" si="6"/>
        <v>27.4</v>
      </c>
    </row>
    <row r="36" spans="1:25" s="14" customFormat="1" ht="16.5" customHeight="1" x14ac:dyDescent="0.2">
      <c r="A36" s="1">
        <v>30</v>
      </c>
      <c r="B36" s="15" t="s">
        <v>47</v>
      </c>
      <c r="C36" s="23">
        <v>2229</v>
      </c>
      <c r="D36" s="33">
        <v>1886</v>
      </c>
      <c r="E36" s="18">
        <f t="shared" si="7"/>
        <v>118.2</v>
      </c>
      <c r="F36" s="19">
        <v>250068</v>
      </c>
      <c r="G36" s="18">
        <f t="shared" si="8"/>
        <v>0.9</v>
      </c>
      <c r="H36" s="34">
        <v>286</v>
      </c>
      <c r="I36" s="33">
        <v>19</v>
      </c>
      <c r="J36" s="21">
        <f t="shared" si="10"/>
        <v>1505.3</v>
      </c>
      <c r="K36" s="22">
        <v>41525</v>
      </c>
      <c r="L36" s="18">
        <f t="shared" si="9"/>
        <v>0.7</v>
      </c>
      <c r="M36" s="23">
        <v>157364</v>
      </c>
      <c r="N36" s="33">
        <v>47750</v>
      </c>
      <c r="O36" s="21">
        <f t="shared" si="1"/>
        <v>329.6</v>
      </c>
      <c r="P36" s="22">
        <v>877269</v>
      </c>
      <c r="Q36" s="18">
        <f t="shared" si="2"/>
        <v>17.899999999999999</v>
      </c>
      <c r="R36" s="23">
        <f t="shared" si="3"/>
        <v>159879</v>
      </c>
      <c r="S36" s="23">
        <f t="shared" si="3"/>
        <v>49655</v>
      </c>
      <c r="T36" s="18">
        <f t="shared" si="4"/>
        <v>322</v>
      </c>
      <c r="U36" s="23">
        <f t="shared" si="11"/>
        <v>1168862</v>
      </c>
      <c r="V36" s="18">
        <f t="shared" si="6"/>
        <v>13.7</v>
      </c>
      <c r="X36" s="41"/>
    </row>
    <row r="37" spans="1:25" ht="18" customHeight="1" x14ac:dyDescent="0.2">
      <c r="B37" s="61" t="s">
        <v>48</v>
      </c>
      <c r="C37" s="62">
        <f>SUM(C7:C36)</f>
        <v>3554412</v>
      </c>
      <c r="D37" s="62">
        <f>SUM(D7:D36)</f>
        <v>2509090</v>
      </c>
      <c r="E37" s="63">
        <f t="shared" si="7"/>
        <v>141.69999999999999</v>
      </c>
      <c r="F37" s="62">
        <f>SUM(F7:F36)</f>
        <v>151547115</v>
      </c>
      <c r="G37" s="63">
        <f t="shared" si="8"/>
        <v>2.2999999999999998</v>
      </c>
      <c r="H37" s="62">
        <f>SUM(H7:H36)</f>
        <v>613393</v>
      </c>
      <c r="I37" s="62">
        <f>SUM(I7:I36)</f>
        <v>65872</v>
      </c>
      <c r="J37" s="63">
        <f t="shared" si="10"/>
        <v>931.2</v>
      </c>
      <c r="K37" s="62">
        <f>SUM(K7:K36)</f>
        <v>21492946</v>
      </c>
      <c r="L37" s="63">
        <f t="shared" si="9"/>
        <v>2.9</v>
      </c>
      <c r="M37" s="62">
        <f>SUM(M7:M36)</f>
        <v>36030495</v>
      </c>
      <c r="N37" s="62">
        <f>SUM(N7:N36)</f>
        <v>7829759</v>
      </c>
      <c r="O37" s="63">
        <f t="shared" si="1"/>
        <v>460.2</v>
      </c>
      <c r="P37" s="62">
        <f>SUM(P7:P36)</f>
        <v>240680593</v>
      </c>
      <c r="Q37" s="63">
        <f t="shared" si="2"/>
        <v>15</v>
      </c>
      <c r="R37" s="62">
        <f>C37+H37+M37</f>
        <v>40198300</v>
      </c>
      <c r="S37" s="62">
        <f>D37+I37+N37</f>
        <v>10404721</v>
      </c>
      <c r="T37" s="63">
        <f t="shared" si="4"/>
        <v>386.3</v>
      </c>
      <c r="U37" s="62">
        <f>F37+K37+P37</f>
        <v>413720654</v>
      </c>
      <c r="V37" s="63">
        <f t="shared" si="6"/>
        <v>9.6999999999999993</v>
      </c>
      <c r="W37" s="64"/>
      <c r="X37" s="64"/>
      <c r="Y37" s="64"/>
    </row>
    <row r="38" spans="1:25" ht="22" customHeight="1" x14ac:dyDescent="0.2">
      <c r="B38" s="1" t="s">
        <v>49</v>
      </c>
      <c r="C38" s="64"/>
      <c r="D38" s="64"/>
      <c r="E38" s="65"/>
      <c r="F38" s="65"/>
      <c r="G38" s="65"/>
      <c r="H38" s="64"/>
      <c r="I38" s="64"/>
      <c r="J38" s="65"/>
      <c r="K38" s="65"/>
      <c r="L38" s="65"/>
      <c r="M38" s="64"/>
      <c r="N38" s="64"/>
      <c r="O38" s="65"/>
      <c r="P38" s="65"/>
      <c r="Q38" s="65"/>
      <c r="R38" s="64"/>
      <c r="S38" s="64"/>
      <c r="T38" s="65"/>
      <c r="U38" s="65"/>
      <c r="V38" s="65"/>
    </row>
    <row r="39" spans="1:25" ht="19.5" customHeight="1" x14ac:dyDescent="0.2">
      <c r="B39" s="66"/>
      <c r="T39" s="5"/>
      <c r="V39" s="5" t="s">
        <v>50</v>
      </c>
    </row>
    <row r="40" spans="1:25" ht="19.5" customHeight="1" x14ac:dyDescent="0.2">
      <c r="B40" s="67"/>
      <c r="C40" s="80" t="s">
        <v>3</v>
      </c>
      <c r="D40" s="81"/>
      <c r="E40" s="81"/>
      <c r="F40" s="81"/>
      <c r="G40" s="82"/>
      <c r="H40" s="80" t="s">
        <v>4</v>
      </c>
      <c r="I40" s="81"/>
      <c r="J40" s="81"/>
      <c r="K40" s="81"/>
      <c r="L40" s="82"/>
      <c r="M40" s="80" t="s">
        <v>5</v>
      </c>
      <c r="N40" s="81"/>
      <c r="O40" s="81"/>
      <c r="P40" s="81"/>
      <c r="Q40" s="82"/>
      <c r="R40" s="80" t="s">
        <v>6</v>
      </c>
      <c r="S40" s="81"/>
      <c r="T40" s="81"/>
      <c r="U40" s="81"/>
      <c r="V40" s="81"/>
    </row>
    <row r="41" spans="1:25" ht="19.5" customHeight="1" x14ac:dyDescent="0.2">
      <c r="B41" s="68" t="s">
        <v>7</v>
      </c>
      <c r="C41" s="8" t="s">
        <v>8</v>
      </c>
      <c r="D41" s="9" t="s">
        <v>51</v>
      </c>
      <c r="E41" s="8" t="s">
        <v>52</v>
      </c>
      <c r="F41" s="8" t="s">
        <v>11</v>
      </c>
      <c r="G41" s="8" t="s">
        <v>12</v>
      </c>
      <c r="H41" s="8" t="s">
        <v>8</v>
      </c>
      <c r="I41" s="8" t="s">
        <v>51</v>
      </c>
      <c r="J41" s="8" t="s">
        <v>52</v>
      </c>
      <c r="K41" s="8" t="s">
        <v>13</v>
      </c>
      <c r="L41" s="8" t="s">
        <v>12</v>
      </c>
      <c r="M41" s="8" t="s">
        <v>8</v>
      </c>
      <c r="N41" s="8" t="s">
        <v>51</v>
      </c>
      <c r="O41" s="9" t="s">
        <v>52</v>
      </c>
      <c r="P41" s="8" t="s">
        <v>13</v>
      </c>
      <c r="Q41" s="8" t="s">
        <v>12</v>
      </c>
      <c r="R41" s="8" t="s">
        <v>8</v>
      </c>
      <c r="S41" s="8" t="s">
        <v>51</v>
      </c>
      <c r="T41" s="8" t="s">
        <v>52</v>
      </c>
      <c r="U41" s="8" t="s">
        <v>13</v>
      </c>
      <c r="V41" s="8" t="s">
        <v>12</v>
      </c>
    </row>
    <row r="42" spans="1:25" ht="19.5" customHeight="1" x14ac:dyDescent="0.2">
      <c r="B42" s="12"/>
      <c r="C42" s="11" t="s">
        <v>14</v>
      </c>
      <c r="D42" s="12" t="s">
        <v>53</v>
      </c>
      <c r="E42" s="10" t="s">
        <v>54</v>
      </c>
      <c r="F42" s="12" t="s">
        <v>17</v>
      </c>
      <c r="G42" s="10" t="s">
        <v>16</v>
      </c>
      <c r="H42" s="11" t="s">
        <v>14</v>
      </c>
      <c r="I42" s="10" t="s">
        <v>53</v>
      </c>
      <c r="J42" s="10" t="s">
        <v>54</v>
      </c>
      <c r="K42" s="10" t="s">
        <v>15</v>
      </c>
      <c r="L42" s="10" t="s">
        <v>16</v>
      </c>
      <c r="M42" s="11" t="s">
        <v>14</v>
      </c>
      <c r="N42" s="10" t="s">
        <v>53</v>
      </c>
      <c r="O42" s="12" t="s">
        <v>54</v>
      </c>
      <c r="P42" s="10" t="s">
        <v>15</v>
      </c>
      <c r="Q42" s="10" t="s">
        <v>16</v>
      </c>
      <c r="R42" s="13" t="s">
        <v>14</v>
      </c>
      <c r="S42" s="10" t="s">
        <v>53</v>
      </c>
      <c r="T42" s="10" t="s">
        <v>54</v>
      </c>
      <c r="U42" s="10" t="s">
        <v>15</v>
      </c>
      <c r="V42" s="10" t="s">
        <v>16</v>
      </c>
    </row>
    <row r="43" spans="1:25" s="14" customFormat="1" ht="16.5" customHeight="1" x14ac:dyDescent="0.2">
      <c r="A43" s="1">
        <v>31</v>
      </c>
      <c r="B43" s="58" t="s">
        <v>55</v>
      </c>
      <c r="C43" s="25">
        <v>2243</v>
      </c>
      <c r="D43" s="25">
        <v>2267</v>
      </c>
      <c r="E43" s="18">
        <f t="shared" ref="E43:E58" si="12">IF(OR(C43=0,D43=0),"　　－　　",ROUND(C43/D43*100,1))</f>
        <v>98.9</v>
      </c>
      <c r="F43" s="19">
        <v>171130</v>
      </c>
      <c r="G43" s="18">
        <f t="shared" ref="G43:G60" si="13">IF(OR(C43=0,F43=0),"　　－　　",ROUND(C43/F43*100,1))</f>
        <v>1.3</v>
      </c>
      <c r="H43" s="69">
        <v>0</v>
      </c>
      <c r="I43" s="26">
        <v>0</v>
      </c>
      <c r="J43" s="21" t="str">
        <f t="shared" ref="J43:J58" si="14">IF(OR(H43=0,I43=0),"　　－　　",ROUND(H43/I43*100,1))</f>
        <v>　　－　　</v>
      </c>
      <c r="K43" s="22">
        <v>14202</v>
      </c>
      <c r="L43" s="18" t="str">
        <f t="shared" ref="L43:L58" si="15">IF(OR(H43=0,K43=0),"　　－　　",ROUND(H43/K43*100,1))</f>
        <v>　　－　　</v>
      </c>
      <c r="M43" s="25">
        <v>119349</v>
      </c>
      <c r="N43" s="26">
        <v>5819</v>
      </c>
      <c r="O43" s="21">
        <f t="shared" ref="O43:O58" si="16">IF(OR(M43=0,N43=0),"　　－　　",ROUND(M43/N43*100,1))</f>
        <v>2051</v>
      </c>
      <c r="P43" s="22">
        <v>879281</v>
      </c>
      <c r="Q43" s="18">
        <f t="shared" ref="Q43:Q58" si="17">IF(OR(M43=0,P43=0),"　　－　　",ROUND(M43/P43*100,1))</f>
        <v>13.6</v>
      </c>
      <c r="R43" s="23">
        <f t="shared" ref="R43:S58" si="18">C43+H43+M43</f>
        <v>121592</v>
      </c>
      <c r="S43" s="23">
        <f t="shared" si="18"/>
        <v>8086</v>
      </c>
      <c r="T43" s="18">
        <f t="shared" ref="T43:T58" si="19">IF(OR(R43=0,S43=0),"　　－　　",ROUND(R43/S43*100,1))</f>
        <v>1503.7</v>
      </c>
      <c r="U43" s="70">
        <f t="shared" ref="U43:U57" si="20">F43+K43+P43</f>
        <v>1064613</v>
      </c>
      <c r="V43" s="18">
        <f t="shared" ref="V43:V58" si="21">IF(OR(R43=0,U43=0),"　　－　　",ROUND(R43/U43*100,1))</f>
        <v>11.4</v>
      </c>
    </row>
    <row r="44" spans="1:25" s="14" customFormat="1" ht="16.5" customHeight="1" x14ac:dyDescent="0.2">
      <c r="A44" s="1">
        <v>32</v>
      </c>
      <c r="B44" s="58" t="s">
        <v>56</v>
      </c>
      <c r="C44" s="25">
        <v>640</v>
      </c>
      <c r="D44" s="25">
        <v>0</v>
      </c>
      <c r="E44" s="18" t="str">
        <f t="shared" si="12"/>
        <v>　　－　　</v>
      </c>
      <c r="F44" s="19">
        <v>28095</v>
      </c>
      <c r="G44" s="18">
        <f t="shared" si="13"/>
        <v>2.2999999999999998</v>
      </c>
      <c r="H44" s="29">
        <v>0</v>
      </c>
      <c r="I44" s="71">
        <v>0</v>
      </c>
      <c r="J44" s="21" t="str">
        <f t="shared" si="14"/>
        <v>　　－　　</v>
      </c>
      <c r="K44" s="22">
        <v>129</v>
      </c>
      <c r="L44" s="18" t="str">
        <f t="shared" si="15"/>
        <v>　　－　　</v>
      </c>
      <c r="M44" s="25">
        <v>250041</v>
      </c>
      <c r="N44" s="25">
        <v>250288</v>
      </c>
      <c r="O44" s="21">
        <f t="shared" si="16"/>
        <v>99.9</v>
      </c>
      <c r="P44" s="22">
        <v>985554</v>
      </c>
      <c r="Q44" s="18">
        <f t="shared" si="17"/>
        <v>25.4</v>
      </c>
      <c r="R44" s="23">
        <f t="shared" si="18"/>
        <v>250681</v>
      </c>
      <c r="S44" s="23">
        <f t="shared" si="18"/>
        <v>250288</v>
      </c>
      <c r="T44" s="18">
        <f t="shared" si="19"/>
        <v>100.2</v>
      </c>
      <c r="U44" s="70">
        <f t="shared" si="20"/>
        <v>1013778</v>
      </c>
      <c r="V44" s="18">
        <f t="shared" si="21"/>
        <v>24.7</v>
      </c>
    </row>
    <row r="45" spans="1:25" s="14" customFormat="1" ht="16.5" customHeight="1" x14ac:dyDescent="0.2">
      <c r="A45" s="1">
        <v>33</v>
      </c>
      <c r="B45" s="15" t="s">
        <v>57</v>
      </c>
      <c r="C45" s="25">
        <v>70118</v>
      </c>
      <c r="D45" s="26">
        <v>27038</v>
      </c>
      <c r="E45" s="18">
        <f t="shared" si="12"/>
        <v>259.3</v>
      </c>
      <c r="F45" s="19">
        <v>265835</v>
      </c>
      <c r="G45" s="18">
        <f t="shared" si="13"/>
        <v>26.4</v>
      </c>
      <c r="H45" s="34">
        <v>0</v>
      </c>
      <c r="I45" s="33">
        <v>0</v>
      </c>
      <c r="J45" s="21" t="str">
        <f t="shared" si="14"/>
        <v>　　－　　</v>
      </c>
      <c r="K45" s="22">
        <v>0</v>
      </c>
      <c r="L45" s="18" t="str">
        <f t="shared" si="15"/>
        <v>　　－　　</v>
      </c>
      <c r="M45" s="25">
        <v>39998</v>
      </c>
      <c r="N45" s="26">
        <v>11235</v>
      </c>
      <c r="O45" s="21">
        <f t="shared" si="16"/>
        <v>356</v>
      </c>
      <c r="P45" s="22">
        <v>110819</v>
      </c>
      <c r="Q45" s="18">
        <f t="shared" si="17"/>
        <v>36.1</v>
      </c>
      <c r="R45" s="23">
        <f t="shared" si="18"/>
        <v>110116</v>
      </c>
      <c r="S45" s="23">
        <f t="shared" si="18"/>
        <v>38273</v>
      </c>
      <c r="T45" s="18">
        <f t="shared" si="19"/>
        <v>287.7</v>
      </c>
      <c r="U45" s="70">
        <f t="shared" si="20"/>
        <v>376654</v>
      </c>
      <c r="V45" s="18">
        <f t="shared" si="21"/>
        <v>29.2</v>
      </c>
    </row>
    <row r="46" spans="1:25" s="14" customFormat="1" ht="17.149999999999999" customHeight="1" x14ac:dyDescent="0.2">
      <c r="A46" s="1">
        <v>34</v>
      </c>
      <c r="B46" s="72" t="s">
        <v>58</v>
      </c>
      <c r="C46" s="33">
        <v>209</v>
      </c>
      <c r="D46" s="34">
        <v>1415</v>
      </c>
      <c r="E46" s="21">
        <f t="shared" si="12"/>
        <v>14.8</v>
      </c>
      <c r="F46" s="22">
        <v>185580</v>
      </c>
      <c r="G46" s="18">
        <f t="shared" si="13"/>
        <v>0.1</v>
      </c>
      <c r="H46" s="33">
        <v>0</v>
      </c>
      <c r="I46" s="34">
        <v>0</v>
      </c>
      <c r="J46" s="21" t="str">
        <f t="shared" si="14"/>
        <v>　　－　　</v>
      </c>
      <c r="K46" s="22">
        <v>12527</v>
      </c>
      <c r="L46" s="18" t="str">
        <f t="shared" si="15"/>
        <v>　　－　　</v>
      </c>
      <c r="M46" s="33">
        <v>42075</v>
      </c>
      <c r="N46" s="34">
        <v>28147</v>
      </c>
      <c r="O46" s="18">
        <f t="shared" si="16"/>
        <v>149.5</v>
      </c>
      <c r="P46" s="19">
        <v>737189</v>
      </c>
      <c r="Q46" s="18">
        <f t="shared" si="17"/>
        <v>5.7</v>
      </c>
      <c r="R46" s="35">
        <f t="shared" si="18"/>
        <v>42284</v>
      </c>
      <c r="S46" s="35">
        <f t="shared" si="18"/>
        <v>29562</v>
      </c>
      <c r="T46" s="18">
        <f t="shared" si="19"/>
        <v>143</v>
      </c>
      <c r="U46" s="70">
        <f t="shared" si="20"/>
        <v>935296</v>
      </c>
      <c r="V46" s="18">
        <f t="shared" si="21"/>
        <v>4.5</v>
      </c>
    </row>
    <row r="47" spans="1:25" s="14" customFormat="1" ht="16.5" customHeight="1" x14ac:dyDescent="0.2">
      <c r="A47" s="1">
        <v>35</v>
      </c>
      <c r="B47" s="58" t="s">
        <v>59</v>
      </c>
      <c r="C47" s="73">
        <v>0</v>
      </c>
      <c r="D47" s="74">
        <v>0</v>
      </c>
      <c r="E47" s="18" t="str">
        <f t="shared" si="12"/>
        <v>　　－　　</v>
      </c>
      <c r="F47" s="19">
        <v>50533</v>
      </c>
      <c r="G47" s="18" t="str">
        <f t="shared" si="13"/>
        <v>　　－　　</v>
      </c>
      <c r="H47" s="34">
        <v>0</v>
      </c>
      <c r="I47" s="33">
        <v>0</v>
      </c>
      <c r="J47" s="21" t="str">
        <f>IF(OR(H47=0,I47=0),"　　－　　",ROUND(H47/I47*100,1))</f>
        <v>　　－　　</v>
      </c>
      <c r="K47" s="22">
        <v>0</v>
      </c>
      <c r="L47" s="18" t="str">
        <f t="shared" si="15"/>
        <v>　　－　　</v>
      </c>
      <c r="M47" s="73">
        <v>32729</v>
      </c>
      <c r="N47" s="74">
        <v>15336</v>
      </c>
      <c r="O47" s="21">
        <f t="shared" si="16"/>
        <v>213.4</v>
      </c>
      <c r="P47" s="22">
        <v>417585</v>
      </c>
      <c r="Q47" s="18">
        <f t="shared" si="17"/>
        <v>7.8</v>
      </c>
      <c r="R47" s="23">
        <f t="shared" si="18"/>
        <v>32729</v>
      </c>
      <c r="S47" s="23">
        <f t="shared" si="18"/>
        <v>15336</v>
      </c>
      <c r="T47" s="18">
        <f t="shared" si="19"/>
        <v>213.4</v>
      </c>
      <c r="U47" s="70">
        <f t="shared" si="20"/>
        <v>468118</v>
      </c>
      <c r="V47" s="18">
        <f t="shared" si="21"/>
        <v>7</v>
      </c>
    </row>
    <row r="48" spans="1:25" s="14" customFormat="1" ht="17.149999999999999" customHeight="1" x14ac:dyDescent="0.2">
      <c r="A48" s="1">
        <v>36</v>
      </c>
      <c r="B48" s="15" t="s">
        <v>60</v>
      </c>
      <c r="C48" s="33">
        <v>0</v>
      </c>
      <c r="D48" s="34">
        <v>0</v>
      </c>
      <c r="E48" s="21" t="str">
        <f t="shared" si="12"/>
        <v>　　－　　</v>
      </c>
      <c r="F48" s="22">
        <v>3079</v>
      </c>
      <c r="G48" s="18" t="str">
        <f t="shared" si="13"/>
        <v>　　－　　</v>
      </c>
      <c r="H48" s="33">
        <v>0</v>
      </c>
      <c r="I48" s="34">
        <v>0</v>
      </c>
      <c r="J48" s="21" t="str">
        <f t="shared" si="14"/>
        <v>　　－　　</v>
      </c>
      <c r="K48" s="22">
        <v>0</v>
      </c>
      <c r="L48" s="18" t="str">
        <f t="shared" si="15"/>
        <v>　　－　　</v>
      </c>
      <c r="M48" s="75">
        <v>33815</v>
      </c>
      <c r="N48" s="75">
        <v>617</v>
      </c>
      <c r="O48" s="18">
        <f t="shared" si="16"/>
        <v>5480.6</v>
      </c>
      <c r="P48" s="19">
        <v>364598</v>
      </c>
      <c r="Q48" s="18">
        <f t="shared" si="17"/>
        <v>9.3000000000000007</v>
      </c>
      <c r="R48" s="35">
        <f t="shared" si="18"/>
        <v>33815</v>
      </c>
      <c r="S48" s="48">
        <f t="shared" si="18"/>
        <v>617</v>
      </c>
      <c r="T48" s="18">
        <f t="shared" si="19"/>
        <v>5480.6</v>
      </c>
      <c r="U48" s="70">
        <f t="shared" si="20"/>
        <v>367677</v>
      </c>
      <c r="V48" s="18">
        <f t="shared" si="21"/>
        <v>9.1999999999999993</v>
      </c>
    </row>
    <row r="49" spans="1:23" s="14" customFormat="1" ht="15.75" customHeight="1" x14ac:dyDescent="0.2">
      <c r="A49" s="1">
        <v>37</v>
      </c>
      <c r="B49" s="15" t="s">
        <v>61</v>
      </c>
      <c r="C49" s="25">
        <v>8494</v>
      </c>
      <c r="D49" s="26">
        <v>2915</v>
      </c>
      <c r="E49" s="18">
        <f t="shared" si="12"/>
        <v>291.39999999999998</v>
      </c>
      <c r="F49" s="19">
        <v>500698</v>
      </c>
      <c r="G49" s="18">
        <f t="shared" si="13"/>
        <v>1.7</v>
      </c>
      <c r="H49" s="34">
        <v>0</v>
      </c>
      <c r="I49" s="33">
        <v>0</v>
      </c>
      <c r="J49" s="21" t="str">
        <f t="shared" si="14"/>
        <v>　　－　　</v>
      </c>
      <c r="K49" s="22">
        <v>0</v>
      </c>
      <c r="L49" s="18" t="str">
        <f t="shared" si="15"/>
        <v>　　－　　</v>
      </c>
      <c r="M49" s="25">
        <v>475</v>
      </c>
      <c r="N49" s="26">
        <v>542</v>
      </c>
      <c r="O49" s="21">
        <f t="shared" si="16"/>
        <v>87.6</v>
      </c>
      <c r="P49" s="22">
        <v>20555</v>
      </c>
      <c r="Q49" s="18">
        <f t="shared" si="17"/>
        <v>2.2999999999999998</v>
      </c>
      <c r="R49" s="23">
        <f t="shared" si="18"/>
        <v>8969</v>
      </c>
      <c r="S49" s="23">
        <f t="shared" si="18"/>
        <v>3457</v>
      </c>
      <c r="T49" s="18">
        <f t="shared" si="19"/>
        <v>259.39999999999998</v>
      </c>
      <c r="U49" s="70">
        <f t="shared" si="20"/>
        <v>521253</v>
      </c>
      <c r="V49" s="18">
        <f t="shared" si="21"/>
        <v>1.7</v>
      </c>
      <c r="W49" s="41"/>
    </row>
    <row r="50" spans="1:23" s="14" customFormat="1" ht="16.5" customHeight="1" x14ac:dyDescent="0.2">
      <c r="A50" s="1">
        <v>38</v>
      </c>
      <c r="B50" s="15" t="s">
        <v>62</v>
      </c>
      <c r="C50" s="25">
        <v>0</v>
      </c>
      <c r="D50" s="26">
        <v>0</v>
      </c>
      <c r="E50" s="18" t="str">
        <f t="shared" si="12"/>
        <v>　　－　　</v>
      </c>
      <c r="F50" s="19">
        <v>22148</v>
      </c>
      <c r="G50" s="18" t="str">
        <f t="shared" si="13"/>
        <v>　　－　　</v>
      </c>
      <c r="H50" s="29">
        <v>0</v>
      </c>
      <c r="I50" s="26">
        <v>0</v>
      </c>
      <c r="J50" s="21" t="str">
        <f t="shared" si="14"/>
        <v>　　－　　</v>
      </c>
      <c r="K50" s="22">
        <v>8995</v>
      </c>
      <c r="L50" s="18" t="str">
        <f t="shared" si="15"/>
        <v>　　－　　</v>
      </c>
      <c r="M50" s="25">
        <v>15864</v>
      </c>
      <c r="N50" s="26">
        <v>3899</v>
      </c>
      <c r="O50" s="21">
        <f t="shared" si="16"/>
        <v>406.9</v>
      </c>
      <c r="P50" s="22">
        <v>448379</v>
      </c>
      <c r="Q50" s="18">
        <f t="shared" si="17"/>
        <v>3.5</v>
      </c>
      <c r="R50" s="23">
        <f t="shared" si="18"/>
        <v>15864</v>
      </c>
      <c r="S50" s="23">
        <f t="shared" si="18"/>
        <v>3899</v>
      </c>
      <c r="T50" s="18">
        <f t="shared" si="19"/>
        <v>406.9</v>
      </c>
      <c r="U50" s="70">
        <f t="shared" si="20"/>
        <v>479522</v>
      </c>
      <c r="V50" s="18">
        <f t="shared" si="21"/>
        <v>3.3</v>
      </c>
    </row>
    <row r="51" spans="1:23" s="14" customFormat="1" ht="17.149999999999999" customHeight="1" x14ac:dyDescent="0.2">
      <c r="A51" s="1">
        <v>39</v>
      </c>
      <c r="B51" s="15" t="s">
        <v>63</v>
      </c>
      <c r="C51" s="26">
        <v>16679</v>
      </c>
      <c r="D51" s="29">
        <v>1468</v>
      </c>
      <c r="E51" s="30">
        <f t="shared" si="12"/>
        <v>1136.2</v>
      </c>
      <c r="F51" s="31">
        <v>405808</v>
      </c>
      <c r="G51" s="27">
        <f t="shared" si="13"/>
        <v>4.0999999999999996</v>
      </c>
      <c r="H51" s="26">
        <v>0</v>
      </c>
      <c r="I51" s="29">
        <v>0</v>
      </c>
      <c r="J51" s="30" t="str">
        <f t="shared" si="14"/>
        <v>　　－　　</v>
      </c>
      <c r="K51" s="31">
        <v>0</v>
      </c>
      <c r="L51" s="27" t="str">
        <f t="shared" si="15"/>
        <v>　　－　　</v>
      </c>
      <c r="M51" s="26">
        <v>3843</v>
      </c>
      <c r="N51" s="29">
        <v>1894</v>
      </c>
      <c r="O51" s="27">
        <f t="shared" si="16"/>
        <v>202.9</v>
      </c>
      <c r="P51" s="28">
        <v>10749</v>
      </c>
      <c r="Q51" s="27">
        <f t="shared" si="17"/>
        <v>35.799999999999997</v>
      </c>
      <c r="R51" s="32">
        <f t="shared" si="18"/>
        <v>20522</v>
      </c>
      <c r="S51" s="32">
        <f t="shared" si="18"/>
        <v>3362</v>
      </c>
      <c r="T51" s="27">
        <f t="shared" si="19"/>
        <v>610.4</v>
      </c>
      <c r="U51" s="52">
        <f>F51+K51+P51</f>
        <v>416557</v>
      </c>
      <c r="V51" s="27">
        <f t="shared" si="21"/>
        <v>4.9000000000000004</v>
      </c>
    </row>
    <row r="52" spans="1:23" s="14" customFormat="1" ht="16.5" customHeight="1" x14ac:dyDescent="0.2">
      <c r="A52" s="1">
        <v>40</v>
      </c>
      <c r="B52" s="15" t="s">
        <v>64</v>
      </c>
      <c r="C52" s="23">
        <v>1103</v>
      </c>
      <c r="D52" s="33">
        <v>2097</v>
      </c>
      <c r="E52" s="18">
        <f t="shared" si="12"/>
        <v>52.6</v>
      </c>
      <c r="F52" s="19">
        <v>101945</v>
      </c>
      <c r="G52" s="18">
        <f t="shared" si="13"/>
        <v>1.1000000000000001</v>
      </c>
      <c r="H52" s="34">
        <v>0</v>
      </c>
      <c r="I52" s="33">
        <v>0</v>
      </c>
      <c r="J52" s="21" t="str">
        <f t="shared" si="14"/>
        <v>　　－　　</v>
      </c>
      <c r="K52" s="22">
        <v>6830</v>
      </c>
      <c r="L52" s="18" t="str">
        <f t="shared" si="15"/>
        <v>　　－　　</v>
      </c>
      <c r="M52" s="23">
        <v>92689</v>
      </c>
      <c r="N52" s="34">
        <v>3078</v>
      </c>
      <c r="O52" s="18">
        <f t="shared" si="16"/>
        <v>3011.3</v>
      </c>
      <c r="P52" s="19">
        <v>252951</v>
      </c>
      <c r="Q52" s="18">
        <f t="shared" si="17"/>
        <v>36.6</v>
      </c>
      <c r="R52" s="35">
        <f t="shared" si="18"/>
        <v>93792</v>
      </c>
      <c r="S52" s="35">
        <f t="shared" si="18"/>
        <v>5175</v>
      </c>
      <c r="T52" s="18">
        <f t="shared" si="19"/>
        <v>1812.4</v>
      </c>
      <c r="U52" s="70">
        <f t="shared" si="20"/>
        <v>361726</v>
      </c>
      <c r="V52" s="18">
        <f t="shared" si="21"/>
        <v>25.9</v>
      </c>
    </row>
    <row r="53" spans="1:23" s="14" customFormat="1" ht="17.149999999999999" customHeight="1" x14ac:dyDescent="0.2">
      <c r="A53" s="1">
        <v>41</v>
      </c>
      <c r="B53" s="15" t="s">
        <v>65</v>
      </c>
      <c r="C53" s="23">
        <v>17829</v>
      </c>
      <c r="D53" s="33">
        <v>1827</v>
      </c>
      <c r="E53" s="18">
        <f t="shared" si="12"/>
        <v>975.9</v>
      </c>
      <c r="F53" s="19">
        <v>148868</v>
      </c>
      <c r="G53" s="18">
        <f t="shared" si="13"/>
        <v>12</v>
      </c>
      <c r="H53" s="34">
        <v>0</v>
      </c>
      <c r="I53" s="33">
        <v>0</v>
      </c>
      <c r="J53" s="21" t="str">
        <f t="shared" si="14"/>
        <v>　　－　　</v>
      </c>
      <c r="K53" s="22">
        <v>0</v>
      </c>
      <c r="L53" s="18" t="str">
        <f t="shared" si="15"/>
        <v>　　－　　</v>
      </c>
      <c r="M53" s="23">
        <v>0</v>
      </c>
      <c r="N53" s="33">
        <v>0</v>
      </c>
      <c r="O53" s="21" t="str">
        <f t="shared" si="16"/>
        <v>　　－　　</v>
      </c>
      <c r="P53" s="22">
        <v>0</v>
      </c>
      <c r="Q53" s="18" t="str">
        <f t="shared" si="17"/>
        <v>　　－　　</v>
      </c>
      <c r="R53" s="23">
        <f t="shared" si="18"/>
        <v>17829</v>
      </c>
      <c r="S53" s="23">
        <f t="shared" si="18"/>
        <v>1827</v>
      </c>
      <c r="T53" s="18">
        <f t="shared" si="19"/>
        <v>975.9</v>
      </c>
      <c r="U53" s="70">
        <f t="shared" si="20"/>
        <v>148868</v>
      </c>
      <c r="V53" s="18">
        <f t="shared" si="21"/>
        <v>12</v>
      </c>
    </row>
    <row r="54" spans="1:23" s="14" customFormat="1" ht="17.149999999999999" customHeight="1" x14ac:dyDescent="0.2">
      <c r="A54" s="1">
        <v>42</v>
      </c>
      <c r="B54" s="15" t="s">
        <v>66</v>
      </c>
      <c r="C54" s="23">
        <v>45361</v>
      </c>
      <c r="D54" s="33">
        <v>8771</v>
      </c>
      <c r="E54" s="18">
        <f t="shared" si="12"/>
        <v>517.20000000000005</v>
      </c>
      <c r="F54" s="19">
        <v>360459</v>
      </c>
      <c r="G54" s="18">
        <f t="shared" si="13"/>
        <v>12.6</v>
      </c>
      <c r="H54" s="34">
        <v>0</v>
      </c>
      <c r="I54" s="33">
        <v>0</v>
      </c>
      <c r="J54" s="21" t="str">
        <f t="shared" si="14"/>
        <v>　　－　　</v>
      </c>
      <c r="K54" s="22">
        <v>0</v>
      </c>
      <c r="L54" s="18" t="str">
        <f t="shared" si="15"/>
        <v>　　－　　</v>
      </c>
      <c r="M54" s="23">
        <v>2176</v>
      </c>
      <c r="N54" s="33">
        <v>1543</v>
      </c>
      <c r="O54" s="21">
        <f t="shared" si="16"/>
        <v>141</v>
      </c>
      <c r="P54" s="22">
        <v>10998</v>
      </c>
      <c r="Q54" s="18">
        <f t="shared" si="17"/>
        <v>19.8</v>
      </c>
      <c r="R54" s="23">
        <f t="shared" si="18"/>
        <v>47537</v>
      </c>
      <c r="S54" s="23">
        <f t="shared" si="18"/>
        <v>10314</v>
      </c>
      <c r="T54" s="18">
        <f t="shared" si="19"/>
        <v>460.9</v>
      </c>
      <c r="U54" s="70">
        <f t="shared" si="20"/>
        <v>371457</v>
      </c>
      <c r="V54" s="18">
        <f t="shared" si="21"/>
        <v>12.8</v>
      </c>
    </row>
    <row r="55" spans="1:23" s="14" customFormat="1" ht="17.149999999999999" customHeight="1" x14ac:dyDescent="0.2">
      <c r="A55" s="1">
        <v>43</v>
      </c>
      <c r="B55" s="15" t="s">
        <v>67</v>
      </c>
      <c r="C55" s="25">
        <v>336</v>
      </c>
      <c r="D55" s="26">
        <v>0</v>
      </c>
      <c r="E55" s="18" t="str">
        <f t="shared" si="12"/>
        <v>　　－　　</v>
      </c>
      <c r="F55" s="19">
        <v>13499</v>
      </c>
      <c r="G55" s="18">
        <f t="shared" si="13"/>
        <v>2.5</v>
      </c>
      <c r="H55" s="29">
        <v>298</v>
      </c>
      <c r="I55" s="26">
        <v>0</v>
      </c>
      <c r="J55" s="21" t="str">
        <f t="shared" si="14"/>
        <v>　　－　　</v>
      </c>
      <c r="K55" s="22">
        <v>680</v>
      </c>
      <c r="L55" s="18">
        <f t="shared" si="15"/>
        <v>43.8</v>
      </c>
      <c r="M55" s="25">
        <v>277868</v>
      </c>
      <c r="N55" s="26">
        <v>1820</v>
      </c>
      <c r="O55" s="21">
        <f t="shared" si="16"/>
        <v>15267.5</v>
      </c>
      <c r="P55" s="22">
        <v>389735</v>
      </c>
      <c r="Q55" s="18">
        <f t="shared" si="17"/>
        <v>71.3</v>
      </c>
      <c r="R55" s="23">
        <f t="shared" si="18"/>
        <v>278502</v>
      </c>
      <c r="S55" s="23">
        <f t="shared" si="18"/>
        <v>1820</v>
      </c>
      <c r="T55" s="18">
        <f t="shared" si="19"/>
        <v>15302.3</v>
      </c>
      <c r="U55" s="70">
        <f t="shared" si="20"/>
        <v>403914</v>
      </c>
      <c r="V55" s="18">
        <f t="shared" si="21"/>
        <v>69</v>
      </c>
    </row>
    <row r="56" spans="1:23" s="14" customFormat="1" ht="17.149999999999999" customHeight="1" x14ac:dyDescent="0.2">
      <c r="A56" s="1">
        <v>44</v>
      </c>
      <c r="B56" s="15" t="s">
        <v>68</v>
      </c>
      <c r="C56" s="23">
        <v>0</v>
      </c>
      <c r="D56" s="33">
        <v>0</v>
      </c>
      <c r="E56" s="18" t="str">
        <f t="shared" si="12"/>
        <v>　　－　　</v>
      </c>
      <c r="F56" s="19">
        <v>486782</v>
      </c>
      <c r="G56" s="18" t="str">
        <f t="shared" si="13"/>
        <v>　　－　　</v>
      </c>
      <c r="H56" s="34">
        <v>0</v>
      </c>
      <c r="I56" s="33">
        <v>0</v>
      </c>
      <c r="J56" s="21" t="str">
        <f t="shared" si="14"/>
        <v>　　－　　</v>
      </c>
      <c r="K56" s="22">
        <v>0</v>
      </c>
      <c r="L56" s="18" t="str">
        <f t="shared" si="15"/>
        <v>　　－　　</v>
      </c>
      <c r="M56" s="23">
        <v>110575</v>
      </c>
      <c r="N56" s="33">
        <v>0</v>
      </c>
      <c r="O56" s="21" t="str">
        <f t="shared" si="16"/>
        <v>　　－　　</v>
      </c>
      <c r="P56" s="22">
        <v>397288</v>
      </c>
      <c r="Q56" s="18">
        <f t="shared" si="17"/>
        <v>27.8</v>
      </c>
      <c r="R56" s="23">
        <f t="shared" si="18"/>
        <v>110575</v>
      </c>
      <c r="S56" s="23">
        <f t="shared" si="18"/>
        <v>0</v>
      </c>
      <c r="T56" s="18" t="str">
        <f t="shared" si="19"/>
        <v>　　－　　</v>
      </c>
      <c r="U56" s="70">
        <f t="shared" si="20"/>
        <v>884070</v>
      </c>
      <c r="V56" s="18">
        <f t="shared" si="21"/>
        <v>12.5</v>
      </c>
    </row>
    <row r="57" spans="1:23" s="14" customFormat="1" ht="16.5" customHeight="1" x14ac:dyDescent="0.2">
      <c r="A57" s="1">
        <v>45</v>
      </c>
      <c r="B57" s="15" t="s">
        <v>69</v>
      </c>
      <c r="C57" s="23">
        <v>0</v>
      </c>
      <c r="D57" s="33">
        <v>0</v>
      </c>
      <c r="E57" s="18" t="str">
        <f t="shared" si="12"/>
        <v>　　－　　</v>
      </c>
      <c r="F57" s="19">
        <v>0</v>
      </c>
      <c r="G57" s="18" t="str">
        <f t="shared" si="13"/>
        <v>　　－　　</v>
      </c>
      <c r="H57" s="34">
        <v>0</v>
      </c>
      <c r="I57" s="33">
        <v>0</v>
      </c>
      <c r="J57" s="21" t="str">
        <f t="shared" si="14"/>
        <v>　　－　　</v>
      </c>
      <c r="K57" s="22">
        <v>0</v>
      </c>
      <c r="L57" s="18" t="str">
        <f t="shared" si="15"/>
        <v>　　－　　</v>
      </c>
      <c r="M57" s="23">
        <v>22978</v>
      </c>
      <c r="N57" s="34">
        <v>2972</v>
      </c>
      <c r="O57" s="21">
        <f t="shared" si="16"/>
        <v>773.1</v>
      </c>
      <c r="P57" s="22">
        <v>220380</v>
      </c>
      <c r="Q57" s="18">
        <f t="shared" si="17"/>
        <v>10.4</v>
      </c>
      <c r="R57" s="23">
        <f t="shared" si="18"/>
        <v>22978</v>
      </c>
      <c r="S57" s="23">
        <f t="shared" si="18"/>
        <v>2972</v>
      </c>
      <c r="T57" s="18">
        <f t="shared" si="19"/>
        <v>773.1</v>
      </c>
      <c r="U57" s="70">
        <f t="shared" si="20"/>
        <v>220380</v>
      </c>
      <c r="V57" s="18">
        <f t="shared" si="21"/>
        <v>10.4</v>
      </c>
    </row>
    <row r="58" spans="1:23" ht="18.75" customHeight="1" x14ac:dyDescent="0.2">
      <c r="B58" s="61" t="s">
        <v>48</v>
      </c>
      <c r="C58" s="62">
        <f>SUM(C43:C57)</f>
        <v>163012</v>
      </c>
      <c r="D58" s="62">
        <f>SUM(D43:D57)</f>
        <v>47798</v>
      </c>
      <c r="E58" s="63">
        <f t="shared" si="12"/>
        <v>341</v>
      </c>
      <c r="F58" s="62">
        <f>SUM(F43:F57)</f>
        <v>2744459</v>
      </c>
      <c r="G58" s="63">
        <f t="shared" si="13"/>
        <v>5.9</v>
      </c>
      <c r="H58" s="62">
        <f>SUM(H43:H57)</f>
        <v>298</v>
      </c>
      <c r="I58" s="62">
        <f>SUM(I43:I57)</f>
        <v>0</v>
      </c>
      <c r="J58" s="63" t="str">
        <f t="shared" si="14"/>
        <v>　　－　　</v>
      </c>
      <c r="K58" s="62">
        <f>SUM(K43:K57)</f>
        <v>43363</v>
      </c>
      <c r="L58" s="63">
        <f t="shared" si="15"/>
        <v>0.7</v>
      </c>
      <c r="M58" s="62">
        <f>SUM(M43:M57)</f>
        <v>1044475</v>
      </c>
      <c r="N58" s="62">
        <f>SUM(N43:N57)</f>
        <v>327190</v>
      </c>
      <c r="O58" s="63">
        <f t="shared" si="16"/>
        <v>319.2</v>
      </c>
      <c r="P58" s="62">
        <f>SUM(P43:P57)</f>
        <v>5246061</v>
      </c>
      <c r="Q58" s="63">
        <f t="shared" si="17"/>
        <v>19.899999999999999</v>
      </c>
      <c r="R58" s="62">
        <f t="shared" si="18"/>
        <v>1207785</v>
      </c>
      <c r="S58" s="62">
        <f>D58+I58+N58</f>
        <v>374988</v>
      </c>
      <c r="T58" s="63">
        <f t="shared" si="19"/>
        <v>322.10000000000002</v>
      </c>
      <c r="U58" s="62">
        <f>F58+K58+P58</f>
        <v>8033883</v>
      </c>
      <c r="V58" s="63">
        <f t="shared" si="21"/>
        <v>15</v>
      </c>
    </row>
    <row r="59" spans="1:23" ht="16.5" customHeight="1" x14ac:dyDescent="0.2">
      <c r="E59" s="65"/>
      <c r="F59" s="65"/>
      <c r="G59" s="65"/>
      <c r="J59" s="65"/>
      <c r="K59" s="60"/>
      <c r="L59" s="65"/>
      <c r="O59" s="65"/>
      <c r="P59" s="60"/>
      <c r="Q59" s="65"/>
      <c r="U59" s="60"/>
      <c r="V59" s="65"/>
    </row>
    <row r="60" spans="1:23" ht="18" customHeight="1" x14ac:dyDescent="0.2">
      <c r="B60" s="61" t="s">
        <v>70</v>
      </c>
      <c r="C60" s="62">
        <f>SUM(C37+C58)</f>
        <v>3717424</v>
      </c>
      <c r="D60" s="62">
        <f>SUM(D37+D58)</f>
        <v>2556888</v>
      </c>
      <c r="E60" s="63">
        <f>IF(OR(C60=0,D60=0),"　　－　　",ROUND(C60/D60*100,1))</f>
        <v>145.4</v>
      </c>
      <c r="F60" s="62">
        <f>SUM(F37+F58)</f>
        <v>154291574</v>
      </c>
      <c r="G60" s="63">
        <f t="shared" si="13"/>
        <v>2.4</v>
      </c>
      <c r="H60" s="62">
        <f>SUM(H37+H58)</f>
        <v>613691</v>
      </c>
      <c r="I60" s="62">
        <f>SUM(I37+I58)</f>
        <v>65872</v>
      </c>
      <c r="J60" s="63">
        <f>IF(OR(H60=0,I60=0),"　　－　　",ROUND(H60/I60*100,1))</f>
        <v>931.6</v>
      </c>
      <c r="K60" s="62">
        <f>SUM(K37+K58)</f>
        <v>21536309</v>
      </c>
      <c r="L60" s="63">
        <f t="shared" ref="L60" si="22">IF(OR(H60=0,K60=0),"　　－　　",ROUND(H60/K60*100,1))</f>
        <v>2.8</v>
      </c>
      <c r="M60" s="62">
        <f>SUM(M37+M58)</f>
        <v>37074970</v>
      </c>
      <c r="N60" s="62">
        <f>SUM(N37+N58)</f>
        <v>8156949</v>
      </c>
      <c r="O60" s="63">
        <f>IF(OR(M60=0,N60=0),"　　－　　",ROUND(M60/N60*100,1))</f>
        <v>454.5</v>
      </c>
      <c r="P60" s="62">
        <f>SUM(P37+P58)</f>
        <v>245926654</v>
      </c>
      <c r="Q60" s="63">
        <f t="shared" ref="Q60" si="23">IF(OR(M60=0,P60=0),"　　－　　",ROUND(M60/P60*100,1))</f>
        <v>15.1</v>
      </c>
      <c r="R60" s="62">
        <f>SUM(R37+R58)</f>
        <v>41406085</v>
      </c>
      <c r="S60" s="62">
        <f>SUM(S37+S58)</f>
        <v>10779709</v>
      </c>
      <c r="T60" s="63">
        <f>IF(OR(R60=0,S60=0),"　　－　　",ROUND(R60/S60*100,1))</f>
        <v>384.1</v>
      </c>
      <c r="U60" s="62">
        <f>SUM(U37+U58)</f>
        <v>421754537</v>
      </c>
      <c r="V60" s="63">
        <f t="shared" ref="V60" si="24">IF(OR(R60=0,U60=0),"　　－　　",ROUND(R60/U60*100,1))</f>
        <v>9.8000000000000007</v>
      </c>
      <c r="W60" s="64"/>
    </row>
    <row r="61" spans="1:23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</row>
    <row r="62" spans="1:23" x14ac:dyDescent="0.2"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</row>
    <row r="63" spans="1:23" x14ac:dyDescent="0.2"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</row>
    <row r="64" spans="1:23" ht="14.25" customHeight="1" x14ac:dyDescent="0.2"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</row>
    <row r="65" spans="3:14" ht="14.25" customHeight="1" x14ac:dyDescent="0.2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</row>
    <row r="66" spans="3:14" ht="15" customHeight="1" x14ac:dyDescent="0.2"/>
    <row r="67" spans="3:14" ht="15" customHeight="1" x14ac:dyDescent="0.2"/>
    <row r="68" spans="3:14" ht="15" customHeight="1" x14ac:dyDescent="0.2"/>
    <row r="69" spans="3:14" ht="15" customHeight="1" x14ac:dyDescent="0.2"/>
    <row r="70" spans="3:14" ht="15" customHeight="1" x14ac:dyDescent="0.2"/>
    <row r="71" spans="3:14" ht="15" customHeight="1" x14ac:dyDescent="0.2"/>
    <row r="72" spans="3:14" ht="15" customHeight="1" x14ac:dyDescent="0.2"/>
    <row r="73" spans="3:14" ht="15" customHeight="1" x14ac:dyDescent="0.2"/>
    <row r="74" spans="3:14" ht="15" customHeight="1" x14ac:dyDescent="0.2"/>
    <row r="75" spans="3:14" ht="15" customHeight="1" x14ac:dyDescent="0.2"/>
    <row r="76" spans="3:14" ht="15" customHeight="1" x14ac:dyDescent="0.2"/>
    <row r="77" spans="3:14" ht="15" customHeight="1" x14ac:dyDescent="0.2"/>
    <row r="78" spans="3:14" ht="15" customHeight="1" x14ac:dyDescent="0.2"/>
    <row r="79" spans="3:14" ht="15" customHeight="1" x14ac:dyDescent="0.2"/>
    <row r="80" spans="3:14" ht="15" customHeight="1" x14ac:dyDescent="0.2"/>
    <row r="81" spans="2:19" ht="15" customHeight="1" x14ac:dyDescent="0.2"/>
    <row r="82" spans="2:19" ht="15" customHeight="1" x14ac:dyDescent="0.2"/>
    <row r="83" spans="2:19" ht="15" customHeight="1" x14ac:dyDescent="0.2"/>
    <row r="84" spans="2:19" ht="15" customHeight="1" x14ac:dyDescent="0.2"/>
    <row r="85" spans="2:19" ht="18.75" customHeight="1" x14ac:dyDescent="0.2">
      <c r="B85" s="79" t="s">
        <v>71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</row>
  </sheetData>
  <mergeCells count="10">
    <mergeCell ref="B61:T61"/>
    <mergeCell ref="B85:S85"/>
    <mergeCell ref="C4:G4"/>
    <mergeCell ref="H4:L4"/>
    <mergeCell ref="M4:Q4"/>
    <mergeCell ref="R4:V4"/>
    <mergeCell ref="C40:G40"/>
    <mergeCell ref="H40:L40"/>
    <mergeCell ref="M40:Q40"/>
    <mergeCell ref="R40:V40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51" orientation="landscape" r:id="rId1"/>
  <headerFooter alignWithMargins="0"/>
  <rowBreaks count="1" manualBreakCount="1">
    <brk id="38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【公表用】</vt:lpstr>
      <vt:lpstr>【公表用】!Print_Area</vt:lpstr>
      <vt:lpstr>【公表用】!Print_Titles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