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tamura-c2d5\Downloads\R3\"/>
    </mc:Choice>
  </mc:AlternateContent>
  <xr:revisionPtr revIDLastSave="0" documentId="13_ncr:1_{D49DE1E5-1661-4CAF-86A6-D2D4C5DC4A4C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公表用" sheetId="1" r:id="rId1"/>
  </sheets>
  <definedNames>
    <definedName name="_xlnm.Print_Area" localSheetId="0">公表用!$B$1:$V$86</definedName>
    <definedName name="_xlnm.Print_Titles" localSheetId="0">公表用!$1:$2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58" i="1" l="1"/>
  <c r="N58" i="1"/>
  <c r="N60" i="1" s="1"/>
  <c r="M58" i="1"/>
  <c r="K58" i="1"/>
  <c r="I58" i="1"/>
  <c r="I60" i="1" s="1"/>
  <c r="H58" i="1"/>
  <c r="L58" i="1" s="1"/>
  <c r="F58" i="1"/>
  <c r="D58" i="1"/>
  <c r="C58" i="1"/>
  <c r="G58" i="1" s="1"/>
  <c r="U57" i="1"/>
  <c r="S57" i="1"/>
  <c r="R57" i="1"/>
  <c r="V57" i="1" s="1"/>
  <c r="Q57" i="1"/>
  <c r="O57" i="1"/>
  <c r="L57" i="1"/>
  <c r="J57" i="1"/>
  <c r="G57" i="1"/>
  <c r="E57" i="1"/>
  <c r="U56" i="1"/>
  <c r="S56" i="1"/>
  <c r="T56" i="1" s="1"/>
  <c r="R56" i="1"/>
  <c r="Q56" i="1"/>
  <c r="O56" i="1"/>
  <c r="L56" i="1"/>
  <c r="J56" i="1"/>
  <c r="G56" i="1"/>
  <c r="E56" i="1"/>
  <c r="U55" i="1"/>
  <c r="S55" i="1"/>
  <c r="R55" i="1"/>
  <c r="Q55" i="1"/>
  <c r="O55" i="1"/>
  <c r="L55" i="1"/>
  <c r="J55" i="1"/>
  <c r="G55" i="1"/>
  <c r="E55" i="1"/>
  <c r="U54" i="1"/>
  <c r="S54" i="1"/>
  <c r="R54" i="1"/>
  <c r="V54" i="1" s="1"/>
  <c r="Q54" i="1"/>
  <c r="O54" i="1"/>
  <c r="L54" i="1"/>
  <c r="J54" i="1"/>
  <c r="G54" i="1"/>
  <c r="E54" i="1"/>
  <c r="U53" i="1"/>
  <c r="S53" i="1"/>
  <c r="R53" i="1"/>
  <c r="V53" i="1" s="1"/>
  <c r="Q53" i="1"/>
  <c r="O53" i="1"/>
  <c r="L53" i="1"/>
  <c r="J53" i="1"/>
  <c r="G53" i="1"/>
  <c r="E53" i="1"/>
  <c r="U52" i="1"/>
  <c r="S52" i="1"/>
  <c r="R52" i="1"/>
  <c r="V52" i="1" s="1"/>
  <c r="Q52" i="1"/>
  <c r="O52" i="1"/>
  <c r="L52" i="1"/>
  <c r="J52" i="1"/>
  <c r="G52" i="1"/>
  <c r="E52" i="1"/>
  <c r="U51" i="1"/>
  <c r="S51" i="1"/>
  <c r="T51" i="1" s="1"/>
  <c r="R51" i="1"/>
  <c r="Q51" i="1"/>
  <c r="O51" i="1"/>
  <c r="L51" i="1"/>
  <c r="J51" i="1"/>
  <c r="G51" i="1"/>
  <c r="E51" i="1"/>
  <c r="U50" i="1"/>
  <c r="S50" i="1"/>
  <c r="R50" i="1"/>
  <c r="Q50" i="1"/>
  <c r="O50" i="1"/>
  <c r="L50" i="1"/>
  <c r="J50" i="1"/>
  <c r="G50" i="1"/>
  <c r="E50" i="1"/>
  <c r="U49" i="1"/>
  <c r="S49" i="1"/>
  <c r="R49" i="1"/>
  <c r="V49" i="1" s="1"/>
  <c r="Q49" i="1"/>
  <c r="O49" i="1"/>
  <c r="L49" i="1"/>
  <c r="J49" i="1"/>
  <c r="G49" i="1"/>
  <c r="E49" i="1"/>
  <c r="U48" i="1"/>
  <c r="S48" i="1"/>
  <c r="R48" i="1"/>
  <c r="V48" i="1" s="1"/>
  <c r="Q48" i="1"/>
  <c r="O48" i="1"/>
  <c r="L48" i="1"/>
  <c r="J48" i="1"/>
  <c r="G48" i="1"/>
  <c r="E48" i="1"/>
  <c r="U47" i="1"/>
  <c r="S47" i="1"/>
  <c r="R47" i="1"/>
  <c r="V47" i="1" s="1"/>
  <c r="Q47" i="1"/>
  <c r="O47" i="1"/>
  <c r="L47" i="1"/>
  <c r="J47" i="1"/>
  <c r="G47" i="1"/>
  <c r="E47" i="1"/>
  <c r="U46" i="1"/>
  <c r="S46" i="1"/>
  <c r="R46" i="1"/>
  <c r="V46" i="1" s="1"/>
  <c r="Q46" i="1"/>
  <c r="O46" i="1"/>
  <c r="L46" i="1"/>
  <c r="J46" i="1"/>
  <c r="G46" i="1"/>
  <c r="E46" i="1"/>
  <c r="U45" i="1"/>
  <c r="S45" i="1"/>
  <c r="R45" i="1"/>
  <c r="Q45" i="1"/>
  <c r="O45" i="1"/>
  <c r="L45" i="1"/>
  <c r="J45" i="1"/>
  <c r="G45" i="1"/>
  <c r="E45" i="1"/>
  <c r="U44" i="1"/>
  <c r="S44" i="1"/>
  <c r="R44" i="1"/>
  <c r="Q44" i="1"/>
  <c r="O44" i="1"/>
  <c r="L44" i="1"/>
  <c r="J44" i="1"/>
  <c r="G44" i="1"/>
  <c r="E44" i="1"/>
  <c r="U43" i="1"/>
  <c r="S43" i="1"/>
  <c r="R43" i="1"/>
  <c r="V43" i="1" s="1"/>
  <c r="Q43" i="1"/>
  <c r="O43" i="1"/>
  <c r="L43" i="1"/>
  <c r="J43" i="1"/>
  <c r="G43" i="1"/>
  <c r="E43" i="1"/>
  <c r="P37" i="1"/>
  <c r="P60" i="1" s="1"/>
  <c r="N37" i="1"/>
  <c r="M37" i="1"/>
  <c r="Q37" i="1" s="1"/>
  <c r="K37" i="1"/>
  <c r="I37" i="1"/>
  <c r="H37" i="1"/>
  <c r="J37" i="1" s="1"/>
  <c r="F37" i="1"/>
  <c r="D37" i="1"/>
  <c r="D60" i="1" s="1"/>
  <c r="C37" i="1"/>
  <c r="U36" i="1"/>
  <c r="S36" i="1"/>
  <c r="T36" i="1" s="1"/>
  <c r="R36" i="1"/>
  <c r="Q36" i="1"/>
  <c r="O36" i="1"/>
  <c r="L36" i="1"/>
  <c r="J36" i="1"/>
  <c r="G36" i="1"/>
  <c r="E36" i="1"/>
  <c r="U35" i="1"/>
  <c r="S35" i="1"/>
  <c r="R35" i="1"/>
  <c r="Q35" i="1"/>
  <c r="O35" i="1"/>
  <c r="L35" i="1"/>
  <c r="J35" i="1"/>
  <c r="G35" i="1"/>
  <c r="E35" i="1"/>
  <c r="U34" i="1"/>
  <c r="S34" i="1"/>
  <c r="R34" i="1"/>
  <c r="T34" i="1" s="1"/>
  <c r="Q34" i="1"/>
  <c r="O34" i="1"/>
  <c r="L34" i="1"/>
  <c r="J34" i="1"/>
  <c r="G34" i="1"/>
  <c r="E34" i="1"/>
  <c r="U33" i="1"/>
  <c r="S33" i="1"/>
  <c r="R33" i="1"/>
  <c r="V33" i="1" s="1"/>
  <c r="Q33" i="1"/>
  <c r="O33" i="1"/>
  <c r="L33" i="1"/>
  <c r="J33" i="1"/>
  <c r="G33" i="1"/>
  <c r="E33" i="1"/>
  <c r="U32" i="1"/>
  <c r="S32" i="1"/>
  <c r="T32" i="1" s="1"/>
  <c r="R32" i="1"/>
  <c r="V32" i="1" s="1"/>
  <c r="Q32" i="1"/>
  <c r="O32" i="1"/>
  <c r="L32" i="1"/>
  <c r="J32" i="1"/>
  <c r="G32" i="1"/>
  <c r="E32" i="1"/>
  <c r="U31" i="1"/>
  <c r="S31" i="1"/>
  <c r="R31" i="1"/>
  <c r="T31" i="1" s="1"/>
  <c r="Q31" i="1"/>
  <c r="O31" i="1"/>
  <c r="L31" i="1"/>
  <c r="J31" i="1"/>
  <c r="G31" i="1"/>
  <c r="E31" i="1"/>
  <c r="U30" i="1"/>
  <c r="S30" i="1"/>
  <c r="R30" i="1"/>
  <c r="T30" i="1" s="1"/>
  <c r="Q30" i="1"/>
  <c r="O30" i="1"/>
  <c r="L30" i="1"/>
  <c r="J30" i="1"/>
  <c r="G30" i="1"/>
  <c r="E30" i="1"/>
  <c r="U29" i="1"/>
  <c r="T29" i="1"/>
  <c r="S29" i="1"/>
  <c r="R29" i="1"/>
  <c r="Q29" i="1"/>
  <c r="O29" i="1"/>
  <c r="L29" i="1"/>
  <c r="J29" i="1"/>
  <c r="G29" i="1"/>
  <c r="E29" i="1"/>
  <c r="U28" i="1"/>
  <c r="S28" i="1"/>
  <c r="R28" i="1"/>
  <c r="V28" i="1" s="1"/>
  <c r="Q28" i="1"/>
  <c r="O28" i="1"/>
  <c r="L28" i="1"/>
  <c r="J28" i="1"/>
  <c r="G28" i="1"/>
  <c r="E28" i="1"/>
  <c r="U27" i="1"/>
  <c r="S27" i="1"/>
  <c r="R27" i="1"/>
  <c r="Q27" i="1"/>
  <c r="O27" i="1"/>
  <c r="L27" i="1"/>
  <c r="J27" i="1"/>
  <c r="G27" i="1"/>
  <c r="E27" i="1"/>
  <c r="U26" i="1"/>
  <c r="S26" i="1"/>
  <c r="R26" i="1"/>
  <c r="T26" i="1" s="1"/>
  <c r="Q26" i="1"/>
  <c r="O26" i="1"/>
  <c r="L26" i="1"/>
  <c r="J26" i="1"/>
  <c r="G26" i="1"/>
  <c r="E26" i="1"/>
  <c r="U25" i="1"/>
  <c r="S25" i="1"/>
  <c r="R25" i="1"/>
  <c r="V25" i="1" s="1"/>
  <c r="Q25" i="1"/>
  <c r="O25" i="1"/>
  <c r="L25" i="1"/>
  <c r="J25" i="1"/>
  <c r="G25" i="1"/>
  <c r="E25" i="1"/>
  <c r="U24" i="1"/>
  <c r="S24" i="1"/>
  <c r="R24" i="1"/>
  <c r="V24" i="1" s="1"/>
  <c r="Q24" i="1"/>
  <c r="O24" i="1"/>
  <c r="L24" i="1"/>
  <c r="J24" i="1"/>
  <c r="G24" i="1"/>
  <c r="E24" i="1"/>
  <c r="U23" i="1"/>
  <c r="S23" i="1"/>
  <c r="R23" i="1"/>
  <c r="Q23" i="1"/>
  <c r="O23" i="1"/>
  <c r="L23" i="1"/>
  <c r="J23" i="1"/>
  <c r="G23" i="1"/>
  <c r="E23" i="1"/>
  <c r="U22" i="1"/>
  <c r="S22" i="1"/>
  <c r="R22" i="1"/>
  <c r="Q22" i="1"/>
  <c r="O22" i="1"/>
  <c r="L22" i="1"/>
  <c r="J22" i="1"/>
  <c r="G22" i="1"/>
  <c r="E22" i="1"/>
  <c r="U21" i="1"/>
  <c r="S21" i="1"/>
  <c r="R21" i="1"/>
  <c r="Q21" i="1"/>
  <c r="O21" i="1"/>
  <c r="L21" i="1"/>
  <c r="J21" i="1"/>
  <c r="G21" i="1"/>
  <c r="E21" i="1"/>
  <c r="U20" i="1"/>
  <c r="S20" i="1"/>
  <c r="R20" i="1"/>
  <c r="V20" i="1" s="1"/>
  <c r="Q20" i="1"/>
  <c r="O20" i="1"/>
  <c r="L20" i="1"/>
  <c r="J20" i="1"/>
  <c r="G20" i="1"/>
  <c r="E20" i="1"/>
  <c r="U19" i="1"/>
  <c r="S19" i="1"/>
  <c r="R19" i="1"/>
  <c r="Q19" i="1"/>
  <c r="O19" i="1"/>
  <c r="L19" i="1"/>
  <c r="J19" i="1"/>
  <c r="G19" i="1"/>
  <c r="E19" i="1"/>
  <c r="U18" i="1"/>
  <c r="S18" i="1"/>
  <c r="R18" i="1"/>
  <c r="T18" i="1" s="1"/>
  <c r="Q18" i="1"/>
  <c r="O18" i="1"/>
  <c r="L18" i="1"/>
  <c r="J18" i="1"/>
  <c r="G18" i="1"/>
  <c r="E18" i="1"/>
  <c r="U17" i="1"/>
  <c r="S17" i="1"/>
  <c r="T17" i="1" s="1"/>
  <c r="R17" i="1"/>
  <c r="Q17" i="1"/>
  <c r="O17" i="1"/>
  <c r="L17" i="1"/>
  <c r="J17" i="1"/>
  <c r="G17" i="1"/>
  <c r="E17" i="1"/>
  <c r="U16" i="1"/>
  <c r="S16" i="1"/>
  <c r="T16" i="1" s="1"/>
  <c r="R16" i="1"/>
  <c r="Q16" i="1"/>
  <c r="O16" i="1"/>
  <c r="L16" i="1"/>
  <c r="J16" i="1"/>
  <c r="G16" i="1"/>
  <c r="E16" i="1"/>
  <c r="U15" i="1"/>
  <c r="S15" i="1"/>
  <c r="R15" i="1"/>
  <c r="T15" i="1" s="1"/>
  <c r="Q15" i="1"/>
  <c r="O15" i="1"/>
  <c r="L15" i="1"/>
  <c r="J15" i="1"/>
  <c r="G15" i="1"/>
  <c r="E15" i="1"/>
  <c r="U14" i="1"/>
  <c r="S14" i="1"/>
  <c r="R14" i="1"/>
  <c r="Q14" i="1"/>
  <c r="O14" i="1"/>
  <c r="L14" i="1"/>
  <c r="J14" i="1"/>
  <c r="G14" i="1"/>
  <c r="E14" i="1"/>
  <c r="U13" i="1"/>
  <c r="S13" i="1"/>
  <c r="R13" i="1"/>
  <c r="Q13" i="1"/>
  <c r="O13" i="1"/>
  <c r="L13" i="1"/>
  <c r="J13" i="1"/>
  <c r="G13" i="1"/>
  <c r="E13" i="1"/>
  <c r="U12" i="1"/>
  <c r="S12" i="1"/>
  <c r="R12" i="1"/>
  <c r="V12" i="1" s="1"/>
  <c r="Q12" i="1"/>
  <c r="O12" i="1"/>
  <c r="L12" i="1"/>
  <c r="J12" i="1"/>
  <c r="G12" i="1"/>
  <c r="E12" i="1"/>
  <c r="U11" i="1"/>
  <c r="S11" i="1"/>
  <c r="R11" i="1"/>
  <c r="T11" i="1" s="1"/>
  <c r="Q11" i="1"/>
  <c r="O11" i="1"/>
  <c r="L11" i="1"/>
  <c r="J11" i="1"/>
  <c r="G11" i="1"/>
  <c r="E11" i="1"/>
  <c r="U10" i="1"/>
  <c r="S10" i="1"/>
  <c r="R10" i="1"/>
  <c r="Q10" i="1"/>
  <c r="O10" i="1"/>
  <c r="L10" i="1"/>
  <c r="J10" i="1"/>
  <c r="G10" i="1"/>
  <c r="E10" i="1"/>
  <c r="U9" i="1"/>
  <c r="S9" i="1"/>
  <c r="R9" i="1"/>
  <c r="Q9" i="1"/>
  <c r="O9" i="1"/>
  <c r="L9" i="1"/>
  <c r="J9" i="1"/>
  <c r="G9" i="1"/>
  <c r="E9" i="1"/>
  <c r="U8" i="1"/>
  <c r="S8" i="1"/>
  <c r="T8" i="1" s="1"/>
  <c r="R8" i="1"/>
  <c r="V8" i="1" s="1"/>
  <c r="Q8" i="1"/>
  <c r="O8" i="1"/>
  <c r="L8" i="1"/>
  <c r="J8" i="1"/>
  <c r="G8" i="1"/>
  <c r="E8" i="1"/>
  <c r="U7" i="1"/>
  <c r="S7" i="1"/>
  <c r="R7" i="1"/>
  <c r="T7" i="1" s="1"/>
  <c r="Q7" i="1"/>
  <c r="O7" i="1"/>
  <c r="L7" i="1"/>
  <c r="J7" i="1"/>
  <c r="G7" i="1"/>
  <c r="E7" i="1"/>
  <c r="T24" i="1" l="1"/>
  <c r="T12" i="1"/>
  <c r="V13" i="1"/>
  <c r="T19" i="1"/>
  <c r="R37" i="1"/>
  <c r="V37" i="1" s="1"/>
  <c r="O37" i="1"/>
  <c r="J58" i="1"/>
  <c r="T47" i="1"/>
  <c r="T52" i="1"/>
  <c r="T13" i="1"/>
  <c r="T14" i="1"/>
  <c r="T20" i="1"/>
  <c r="V21" i="1"/>
  <c r="T27" i="1"/>
  <c r="U37" i="1"/>
  <c r="S37" i="1"/>
  <c r="S60" i="1" s="1"/>
  <c r="M60" i="1"/>
  <c r="T25" i="1"/>
  <c r="V9" i="1"/>
  <c r="T33" i="1"/>
  <c r="T43" i="1"/>
  <c r="V55" i="1"/>
  <c r="S58" i="1"/>
  <c r="V16" i="1"/>
  <c r="T21" i="1"/>
  <c r="T22" i="1"/>
  <c r="T28" i="1"/>
  <c r="V29" i="1"/>
  <c r="V35" i="1"/>
  <c r="V50" i="1"/>
  <c r="E58" i="1"/>
  <c r="V44" i="1"/>
  <c r="T48" i="1"/>
  <c r="T9" i="1"/>
  <c r="T10" i="1"/>
  <c r="V17" i="1"/>
  <c r="T23" i="1"/>
  <c r="V36" i="1"/>
  <c r="K60" i="1"/>
  <c r="T44" i="1"/>
  <c r="V45" i="1"/>
  <c r="V51" i="1"/>
  <c r="T55" i="1"/>
  <c r="V56" i="1"/>
  <c r="U58" i="1"/>
  <c r="V58" i="1" s="1"/>
  <c r="R58" i="1"/>
  <c r="Q60" i="1"/>
  <c r="O60" i="1"/>
  <c r="V11" i="1"/>
  <c r="V15" i="1"/>
  <c r="T46" i="1"/>
  <c r="T50" i="1"/>
  <c r="T54" i="1"/>
  <c r="O58" i="1"/>
  <c r="C60" i="1"/>
  <c r="V7" i="1"/>
  <c r="V19" i="1"/>
  <c r="V23" i="1"/>
  <c r="V27" i="1"/>
  <c r="V31" i="1"/>
  <c r="G37" i="1"/>
  <c r="V14" i="1"/>
  <c r="V18" i="1"/>
  <c r="V22" i="1"/>
  <c r="V30" i="1"/>
  <c r="V34" i="1"/>
  <c r="T35" i="1"/>
  <c r="E37" i="1"/>
  <c r="T45" i="1"/>
  <c r="T49" i="1"/>
  <c r="T53" i="1"/>
  <c r="T57" i="1"/>
  <c r="T58" i="1"/>
  <c r="H60" i="1"/>
  <c r="F60" i="1"/>
  <c r="V10" i="1"/>
  <c r="V26" i="1"/>
  <c r="L37" i="1"/>
  <c r="Q58" i="1"/>
  <c r="U60" i="1" l="1"/>
  <c r="T37" i="1"/>
  <c r="R60" i="1"/>
  <c r="V60" i="1"/>
  <c r="T60" i="1"/>
  <c r="J60" i="1"/>
  <c r="L60" i="1"/>
  <c r="E60" i="1"/>
  <c r="G60" i="1"/>
</calcChain>
</file>

<file path=xl/sharedStrings.xml><?xml version="1.0" encoding="utf-8"?>
<sst xmlns="http://schemas.openxmlformats.org/spreadsheetml/2006/main" count="144" uniqueCount="72">
  <si>
    <t>主　　要　　旅　　行　　業　　者　　の　　旅　　行　　取　　扱　　状　　況　　速　　報</t>
  </si>
  <si>
    <t>各　社　別　内　訳　（令和3年6月分）</t>
    <rPh sb="11" eb="13">
      <t>レイワ</t>
    </rPh>
    <rPh sb="14" eb="15">
      <t>ネン</t>
    </rPh>
    <rPh sb="16" eb="17">
      <t>ガツ</t>
    </rPh>
    <phoneticPr fontId="3"/>
  </si>
  <si>
    <t>ＮＯ．１</t>
  </si>
  <si>
    <t>　　　　　海　　　外　　　旅　　　行</t>
  </si>
  <si>
    <t>　　　　外　　国　　人　　旅　　行　＊1</t>
  </si>
  <si>
    <t>　　　　国　　　　内　　　　旅　　　　行</t>
  </si>
  <si>
    <t>　　　　　合　　　　　　　　　　　計</t>
  </si>
  <si>
    <t>会　　　　　　社　　　　　　名</t>
  </si>
  <si>
    <t>取　扱　額</t>
  </si>
  <si>
    <t>前年同月取</t>
    <rPh sb="2" eb="4">
      <t>ドウゲツ</t>
    </rPh>
    <phoneticPr fontId="3"/>
  </si>
  <si>
    <t>前年同</t>
    <rPh sb="2" eb="3">
      <t>ドウ</t>
    </rPh>
    <phoneticPr fontId="3"/>
  </si>
  <si>
    <t>前々年同月取</t>
    <rPh sb="0" eb="3">
      <t>ゼンゼンネン</t>
    </rPh>
    <phoneticPr fontId="3"/>
  </si>
  <si>
    <t>前々年同</t>
    <rPh sb="0" eb="3">
      <t>ゼンゼンネン</t>
    </rPh>
    <rPh sb="3" eb="4">
      <t>ドウ</t>
    </rPh>
    <phoneticPr fontId="3"/>
  </si>
  <si>
    <t>前々年同月取</t>
    <rPh sb="0" eb="2">
      <t>ゼンゼン</t>
    </rPh>
    <rPh sb="2" eb="3">
      <t>ネン</t>
    </rPh>
    <rPh sb="3" eb="5">
      <t>ドウゲツ</t>
    </rPh>
    <phoneticPr fontId="3"/>
  </si>
  <si>
    <t>（千円）</t>
  </si>
  <si>
    <t>　扱額（千円）</t>
    <rPh sb="1" eb="2">
      <t>アツカ</t>
    </rPh>
    <rPh sb="2" eb="3">
      <t>ガク</t>
    </rPh>
    <rPh sb="4" eb="6">
      <t>センエン</t>
    </rPh>
    <phoneticPr fontId="3"/>
  </si>
  <si>
    <t xml:space="preserve"> 月比％</t>
    <rPh sb="1" eb="2">
      <t>ゲツ</t>
    </rPh>
    <rPh sb="2" eb="3">
      <t>ヒ</t>
    </rPh>
    <phoneticPr fontId="3"/>
  </si>
  <si>
    <t>　扱額（千円）</t>
    <phoneticPr fontId="3"/>
  </si>
  <si>
    <t>JTB（9社計　＊2）</t>
    <phoneticPr fontId="3"/>
  </si>
  <si>
    <t>エイチ・アイ・エス（6社計　＊3）</t>
  </si>
  <si>
    <t>KNT-CTホールディングス（13社計　＊4）</t>
    <phoneticPr fontId="3"/>
  </si>
  <si>
    <t>（株）日本旅行</t>
  </si>
  <si>
    <t>阪急交通社（3社計　＊5）</t>
  </si>
  <si>
    <t>（株）ジャルパック</t>
  </si>
  <si>
    <t>ANA X(株)</t>
    <rPh sb="6" eb="7">
      <t>カブ</t>
    </rPh>
    <phoneticPr fontId="3"/>
  </si>
  <si>
    <t>東武トップツアーズ（株）</t>
    <phoneticPr fontId="3"/>
  </si>
  <si>
    <t>（株）ジェイアール東海ツアーズ</t>
  </si>
  <si>
    <t>名鉄観光サービス（株）</t>
  </si>
  <si>
    <t>（株）農協観光</t>
  </si>
  <si>
    <t>ビッグホリデー（株）</t>
  </si>
  <si>
    <t>日新航空サービス（株）</t>
  </si>
  <si>
    <t>(株）びゅうトラベルサービス</t>
  </si>
  <si>
    <t>（株）読売旅行</t>
  </si>
  <si>
    <t>エムオーツーリスト（株）</t>
    <phoneticPr fontId="3"/>
  </si>
  <si>
    <t>株式会社HTB-BCDトラベル</t>
  </si>
  <si>
    <t>西鉄旅行（株）</t>
  </si>
  <si>
    <t>（株）エヌオーイー</t>
    <phoneticPr fontId="3"/>
  </si>
  <si>
    <t>郵船トラベル（株）</t>
  </si>
  <si>
    <t>（株）旅工房</t>
  </si>
  <si>
    <t>（株）IACEトラベル</t>
  </si>
  <si>
    <t>沖縄ツーリスト（株）</t>
  </si>
  <si>
    <t>T-LIFEホールディングス（株）（4社計　＊6）</t>
    <phoneticPr fontId="3"/>
  </si>
  <si>
    <t>WILLER（株）</t>
  </si>
  <si>
    <t>京王観光（株）</t>
  </si>
  <si>
    <t>（株）トヨタツーリストインターナショナル</t>
  </si>
  <si>
    <t>メルコトラベル（株）</t>
  </si>
  <si>
    <t>イオンコンパス（株）</t>
  </si>
  <si>
    <t>（株）南海国際旅行</t>
  </si>
  <si>
    <t>小　　　　　　　　　計</t>
  </si>
  <si>
    <t>　</t>
  </si>
  <si>
    <t>ＮＯ．２</t>
  </si>
  <si>
    <t>前年同月取</t>
  </si>
  <si>
    <t>前年同</t>
  </si>
  <si>
    <t>　扱額（千円）</t>
  </si>
  <si>
    <t xml:space="preserve"> 月比％</t>
  </si>
  <si>
    <t>（株）小田急トラベル</t>
  </si>
  <si>
    <t>京成トラベルサービス（株）</t>
  </si>
  <si>
    <t>（株）日産クリエイティブサービス</t>
  </si>
  <si>
    <t>（株）フジ・トラベル・サービス</t>
  </si>
  <si>
    <t>北海道旅客鉄道（株）</t>
  </si>
  <si>
    <t>九州旅客鉄道（株）</t>
  </si>
  <si>
    <t>ケイライントラベル（株）</t>
  </si>
  <si>
    <t>名鉄観光バス（株）</t>
  </si>
  <si>
    <t>テック航空サービス（株）</t>
    <phoneticPr fontId="3"/>
  </si>
  <si>
    <t>西武トラベル（株）</t>
    <phoneticPr fontId="3"/>
  </si>
  <si>
    <t>（株）エスティーエートラベル</t>
  </si>
  <si>
    <t>菱和ダイヤモンド航空サービス（株）</t>
  </si>
  <si>
    <t>富士急トラベル（株）</t>
  </si>
  <si>
    <t>（株）三越伊勢丹ニッコウトラベル</t>
  </si>
  <si>
    <t>（株）JAL JTAセールス</t>
  </si>
  <si>
    <t>合　　　　　　　　　計</t>
  </si>
  <si>
    <t>　　　　　　　　　　　　　　　　　　　　　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</si>
</sst>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;[Red]0.0"/>
  </numFmts>
  <fonts count="10">
    <font>
      <sz val="11"/>
      <name val="ＭＳ Ｐゴシック"/>
      <family val="3"/>
    </font>
    <font>
      <sz val="11"/>
      <name val="ＭＳ Ｐゴシック"/>
      <family val="3"/>
    </font>
    <font>
      <sz val="6"/>
      <name val="ＭＳ Ｐゴシック"/>
      <family val="3"/>
      <charset val="128"/>
    </font>
    <font>
      <sz val="6"/>
      <name val="ＭＳ Ｐゴシック"/>
      <family val="3"/>
    </font>
    <font>
      <b/>
      <sz val="11"/>
      <name val="ＭＳ Ｐゴシック"/>
      <family val="3"/>
    </font>
    <font>
      <sz val="11"/>
      <color rgb="FFFF0000"/>
      <name val="ＭＳ Ｐゴシック"/>
      <family val="3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</font>
    <font>
      <sz val="8"/>
      <color indexed="16"/>
      <name val="Century Schoolbook"/>
      <family val="1"/>
    </font>
    <font>
      <sz val="1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4" fontId="8" fillId="0" borderId="0">
      <alignment horizontal="right"/>
    </xf>
  </cellStyleXfs>
  <cellXfs count="92">
    <xf numFmtId="0" fontId="0" fillId="0" borderId="0" xfId="0"/>
    <xf numFmtId="0" fontId="0" fillId="0" borderId="0" xfId="0" applyFont="1" applyFill="1"/>
    <xf numFmtId="0" fontId="0" fillId="0" borderId="0" xfId="0" applyFont="1" applyFill="1" applyAlignment="1" applyProtection="1">
      <alignment horizontal="centerContinuous"/>
      <protection locked="0"/>
    </xf>
    <xf numFmtId="0" fontId="0" fillId="0" borderId="0" xfId="0" applyFont="1" applyFill="1" applyAlignment="1">
      <alignment horizontal="centerContinuous"/>
    </xf>
    <xf numFmtId="0" fontId="4" fillId="0" borderId="0" xfId="0" applyFont="1" applyFill="1"/>
    <xf numFmtId="0" fontId="0" fillId="0" borderId="0" xfId="0" applyFont="1" applyFill="1" applyAlignment="1">
      <alignment horizontal="center"/>
    </xf>
    <xf numFmtId="0" fontId="0" fillId="0" borderId="1" xfId="0" applyFont="1" applyFill="1" applyBorder="1"/>
    <xf numFmtId="0" fontId="0" fillId="0" borderId="5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6" xfId="0" applyFont="1" applyFill="1" applyBorder="1" applyAlignment="1">
      <alignment horizontal="center"/>
    </xf>
    <xf numFmtId="0" fontId="0" fillId="0" borderId="7" xfId="0" applyFont="1" applyFill="1" applyBorder="1"/>
    <xf numFmtId="0" fontId="0" fillId="0" borderId="8" xfId="0" applyFont="1" applyFill="1" applyBorder="1" applyAlignment="1">
      <alignment horizontal="right"/>
    </xf>
    <xf numFmtId="0" fontId="0" fillId="0" borderId="8" xfId="0" applyFont="1" applyFill="1" applyBorder="1"/>
    <xf numFmtId="0" fontId="0" fillId="0" borderId="7" xfId="0" applyFont="1" applyFill="1" applyBorder="1" applyAlignment="1">
      <alignment horizontal="right"/>
    </xf>
    <xf numFmtId="0" fontId="5" fillId="0" borderId="0" xfId="0" applyFont="1" applyFill="1"/>
    <xf numFmtId="0" fontId="0" fillId="0" borderId="5" xfId="0" applyFont="1" applyFill="1" applyBorder="1" applyAlignment="1">
      <alignment shrinkToFit="1"/>
    </xf>
    <xf numFmtId="38" fontId="1" fillId="0" borderId="1" xfId="1" applyFont="1" applyFill="1" applyBorder="1"/>
    <xf numFmtId="38" fontId="1" fillId="0" borderId="6" xfId="1" applyFont="1" applyFill="1" applyBorder="1" applyProtection="1">
      <protection locked="0"/>
    </xf>
    <xf numFmtId="176" fontId="0" fillId="0" borderId="5" xfId="0" applyNumberFormat="1" applyFont="1" applyFill="1" applyBorder="1"/>
    <xf numFmtId="38" fontId="0" fillId="0" borderId="5" xfId="0" applyNumberFormat="1" applyFont="1" applyFill="1" applyBorder="1"/>
    <xf numFmtId="38" fontId="1" fillId="0" borderId="1" xfId="1" applyFont="1" applyFill="1" applyBorder="1" applyProtection="1">
      <protection locked="0"/>
    </xf>
    <xf numFmtId="176" fontId="0" fillId="0" borderId="9" xfId="0" applyNumberFormat="1" applyFont="1" applyFill="1" applyBorder="1"/>
    <xf numFmtId="38" fontId="0" fillId="0" borderId="9" xfId="0" applyNumberFormat="1" applyFont="1" applyFill="1" applyBorder="1"/>
    <xf numFmtId="38" fontId="0" fillId="0" borderId="5" xfId="1" applyFont="1" applyFill="1" applyBorder="1"/>
    <xf numFmtId="38" fontId="1" fillId="0" borderId="5" xfId="2" applyFont="1" applyFill="1" applyBorder="1" applyAlignment="1">
      <alignment vertical="center"/>
    </xf>
    <xf numFmtId="38" fontId="6" fillId="0" borderId="5" xfId="1" applyFont="1" applyFill="1" applyBorder="1" applyAlignment="1"/>
    <xf numFmtId="38" fontId="6" fillId="0" borderId="9" xfId="1" applyFont="1" applyFill="1" applyBorder="1" applyAlignment="1" applyProtection="1">
      <protection locked="0"/>
    </xf>
    <xf numFmtId="176" fontId="6" fillId="0" borderId="5" xfId="0" applyNumberFormat="1" applyFont="1" applyFill="1" applyBorder="1" applyAlignment="1"/>
    <xf numFmtId="38" fontId="6" fillId="0" borderId="5" xfId="0" applyNumberFormat="1" applyFont="1" applyFill="1" applyBorder="1" applyAlignment="1"/>
    <xf numFmtId="38" fontId="6" fillId="0" borderId="5" xfId="1" applyFont="1" applyFill="1" applyBorder="1" applyAlignment="1" applyProtection="1">
      <protection locked="0"/>
    </xf>
    <xf numFmtId="176" fontId="6" fillId="0" borderId="9" xfId="0" applyNumberFormat="1" applyFont="1" applyFill="1" applyBorder="1" applyAlignment="1"/>
    <xf numFmtId="38" fontId="6" fillId="0" borderId="9" xfId="0" applyNumberFormat="1" applyFont="1" applyFill="1" applyBorder="1" applyAlignment="1"/>
    <xf numFmtId="38" fontId="0" fillId="0" borderId="9" xfId="1" applyFont="1" applyFill="1" applyBorder="1" applyProtection="1">
      <protection locked="0"/>
    </xf>
    <xf numFmtId="38" fontId="0" fillId="0" borderId="5" xfId="1" applyFont="1" applyFill="1" applyBorder="1" applyProtection="1">
      <protection locked="0"/>
    </xf>
    <xf numFmtId="38" fontId="0" fillId="0" borderId="5" xfId="1" applyFont="1" applyFill="1" applyBorder="1" applyAlignment="1">
      <alignment vertical="center"/>
    </xf>
    <xf numFmtId="38" fontId="6" fillId="0" borderId="5" xfId="1" applyFont="1" applyFill="1" applyBorder="1" applyAlignment="1">
      <alignment vertical="center"/>
    </xf>
    <xf numFmtId="38" fontId="6" fillId="0" borderId="5" xfId="1" applyFont="1" applyFill="1" applyBorder="1" applyAlignment="1" applyProtection="1">
      <alignment vertical="center"/>
      <protection locked="0"/>
    </xf>
    <xf numFmtId="176" fontId="0" fillId="0" borderId="5" xfId="0" applyNumberFormat="1" applyFont="1" applyFill="1" applyBorder="1" applyAlignment="1">
      <alignment vertical="center"/>
    </xf>
    <xf numFmtId="38" fontId="0" fillId="0" borderId="5" xfId="0" applyNumberFormat="1" applyFont="1" applyFill="1" applyBorder="1" applyAlignment="1">
      <alignment vertical="center"/>
    </xf>
    <xf numFmtId="176" fontId="0" fillId="0" borderId="9" xfId="0" applyNumberFormat="1" applyFont="1" applyFill="1" applyBorder="1" applyAlignment="1">
      <alignment vertical="center"/>
    </xf>
    <xf numFmtId="38" fontId="0" fillId="0" borderId="9" xfId="0" applyNumberFormat="1" applyFont="1" applyFill="1" applyBorder="1" applyAlignment="1">
      <alignment vertical="center"/>
    </xf>
    <xf numFmtId="38" fontId="0" fillId="0" borderId="5" xfId="1" applyFont="1" applyFill="1" applyBorder="1" applyAlignment="1"/>
    <xf numFmtId="38" fontId="0" fillId="0" borderId="9" xfId="1" applyFont="1" applyFill="1" applyBorder="1" applyAlignment="1" applyProtection="1">
      <protection locked="0"/>
    </xf>
    <xf numFmtId="176" fontId="0" fillId="0" borderId="5" xfId="0" applyNumberFormat="1" applyFont="1" applyFill="1" applyBorder="1" applyAlignment="1"/>
    <xf numFmtId="38" fontId="0" fillId="0" borderId="5" xfId="0" applyNumberFormat="1" applyFont="1" applyFill="1" applyBorder="1" applyAlignment="1"/>
    <xf numFmtId="38" fontId="0" fillId="0" borderId="5" xfId="1" applyFont="1" applyFill="1" applyBorder="1" applyAlignment="1" applyProtection="1">
      <protection locked="0"/>
    </xf>
    <xf numFmtId="176" fontId="0" fillId="0" borderId="9" xfId="0" applyNumberFormat="1" applyFont="1" applyFill="1" applyBorder="1" applyAlignment="1"/>
    <xf numFmtId="38" fontId="0" fillId="0" borderId="9" xfId="0" applyNumberFormat="1" applyFont="1" applyFill="1" applyBorder="1" applyAlignment="1"/>
    <xf numFmtId="0" fontId="0" fillId="0" borderId="5" xfId="0" applyFont="1" applyFill="1" applyBorder="1" applyAlignment="1">
      <alignment wrapText="1" shrinkToFit="1"/>
    </xf>
    <xf numFmtId="38" fontId="1" fillId="0" borderId="5" xfId="2" applyFont="1" applyFill="1" applyBorder="1"/>
    <xf numFmtId="38" fontId="1" fillId="0" borderId="9" xfId="2" applyFont="1" applyFill="1" applyBorder="1" applyProtection="1">
      <protection locked="0"/>
    </xf>
    <xf numFmtId="38" fontId="1" fillId="0" borderId="5" xfId="2" applyFont="1" applyFill="1" applyBorder="1" applyProtection="1">
      <protection locked="0"/>
    </xf>
    <xf numFmtId="38" fontId="6" fillId="0" borderId="5" xfId="1" applyFont="1" applyFill="1" applyBorder="1"/>
    <xf numFmtId="38" fontId="6" fillId="0" borderId="9" xfId="1" applyFont="1" applyFill="1" applyBorder="1" applyProtection="1">
      <protection locked="0"/>
    </xf>
    <xf numFmtId="38" fontId="6" fillId="0" borderId="5" xfId="1" applyNumberFormat="1" applyFont="1" applyFill="1" applyBorder="1"/>
    <xf numFmtId="38" fontId="6" fillId="0" borderId="9" xfId="1" applyNumberFormat="1" applyFont="1" applyFill="1" applyBorder="1" applyProtection="1">
      <protection locked="0"/>
    </xf>
    <xf numFmtId="38" fontId="0" fillId="0" borderId="9" xfId="1" applyNumberFormat="1" applyFont="1" applyFill="1" applyBorder="1" applyAlignment="1" applyProtection="1">
      <alignment horizontal="right"/>
      <protection locked="0"/>
    </xf>
    <xf numFmtId="38" fontId="6" fillId="0" borderId="5" xfId="1" applyFont="1" applyFill="1" applyBorder="1" applyProtection="1">
      <protection locked="0"/>
    </xf>
    <xf numFmtId="0" fontId="0" fillId="0" borderId="5" xfId="0" applyFont="1" applyFill="1" applyBorder="1" applyAlignment="1">
      <alignment horizontal="left" shrinkToFit="1"/>
    </xf>
    <xf numFmtId="176" fontId="0" fillId="0" borderId="9" xfId="0" applyNumberFormat="1" applyFont="1" applyFill="1" applyBorder="1" applyAlignment="1">
      <alignment horizontal="center"/>
    </xf>
    <xf numFmtId="38" fontId="0" fillId="0" borderId="9" xfId="0" applyNumberFormat="1" applyFont="1" applyFill="1" applyBorder="1" applyAlignment="1">
      <alignment horizontal="right"/>
    </xf>
    <xf numFmtId="176" fontId="6" fillId="0" borderId="9" xfId="0" applyNumberFormat="1" applyFont="1" applyFill="1" applyBorder="1"/>
    <xf numFmtId="38" fontId="6" fillId="0" borderId="9" xfId="0" applyNumberFormat="1" applyFont="1" applyFill="1" applyBorder="1"/>
    <xf numFmtId="176" fontId="6" fillId="0" borderId="5" xfId="0" applyNumberFormat="1" applyFont="1" applyFill="1" applyBorder="1"/>
    <xf numFmtId="38" fontId="6" fillId="0" borderId="5" xfId="0" applyNumberFormat="1" applyFont="1" applyFill="1" applyBorder="1"/>
    <xf numFmtId="38" fontId="0" fillId="0" borderId="9" xfId="1" applyFont="1" applyFill="1" applyBorder="1" applyAlignment="1" applyProtection="1">
      <alignment shrinkToFit="1"/>
      <protection locked="0"/>
    </xf>
    <xf numFmtId="38" fontId="0" fillId="0" borderId="0" xfId="0" applyNumberFormat="1" applyFont="1" applyFill="1" applyBorder="1"/>
    <xf numFmtId="38" fontId="0" fillId="0" borderId="0" xfId="0" applyNumberFormat="1" applyFont="1" applyFill="1"/>
    <xf numFmtId="38" fontId="5" fillId="0" borderId="0" xfId="0" applyNumberFormat="1" applyFont="1" applyFill="1"/>
    <xf numFmtId="0" fontId="0" fillId="0" borderId="10" xfId="0" applyFont="1" applyFill="1" applyBorder="1" applyAlignment="1">
      <alignment horizontal="center"/>
    </xf>
    <xf numFmtId="38" fontId="0" fillId="0" borderId="10" xfId="1" applyFont="1" applyFill="1" applyBorder="1"/>
    <xf numFmtId="176" fontId="0" fillId="0" borderId="10" xfId="0" applyNumberFormat="1" applyFont="1" applyFill="1" applyBorder="1"/>
    <xf numFmtId="38" fontId="0" fillId="0" borderId="0" xfId="1" applyFont="1" applyFill="1"/>
    <xf numFmtId="176" fontId="0" fillId="0" borderId="0" xfId="0" applyNumberFormat="1" applyFont="1" applyFill="1"/>
    <xf numFmtId="0" fontId="0" fillId="0" borderId="11" xfId="0" applyFont="1" applyFill="1" applyBorder="1"/>
    <xf numFmtId="0" fontId="0" fillId="0" borderId="6" xfId="0" applyFont="1" applyFill="1" applyBorder="1"/>
    <xf numFmtId="0" fontId="0" fillId="0" borderId="9" xfId="0" applyFont="1" applyFill="1" applyBorder="1" applyAlignment="1">
      <alignment horizontal="center"/>
    </xf>
    <xf numFmtId="38" fontId="6" fillId="0" borderId="1" xfId="1" applyFont="1" applyFill="1" applyBorder="1" applyProtection="1">
      <protection locked="0"/>
    </xf>
    <xf numFmtId="38" fontId="0" fillId="0" borderId="5" xfId="1" applyNumberFormat="1" applyFont="1" applyFill="1" applyBorder="1"/>
    <xf numFmtId="38" fontId="6" fillId="0" borderId="12" xfId="1" applyFont="1" applyFill="1" applyBorder="1" applyProtection="1">
      <protection locked="0"/>
    </xf>
    <xf numFmtId="0" fontId="0" fillId="0" borderId="9" xfId="0" applyFont="1" applyFill="1" applyBorder="1" applyAlignment="1">
      <alignment shrinkToFit="1"/>
    </xf>
    <xf numFmtId="38" fontId="7" fillId="0" borderId="5" xfId="1" applyFont="1" applyFill="1" applyBorder="1"/>
    <xf numFmtId="38" fontId="7" fillId="0" borderId="9" xfId="1" applyFont="1" applyFill="1" applyBorder="1" applyProtection="1">
      <protection locked="0"/>
    </xf>
    <xf numFmtId="38" fontId="9" fillId="0" borderId="5" xfId="3" applyNumberFormat="1" applyFont="1" applyFill="1" applyBorder="1" applyAlignment="1"/>
    <xf numFmtId="38" fontId="6" fillId="0" borderId="5" xfId="1" applyNumberFormat="1" applyFont="1" applyFill="1" applyBorder="1" applyAlignment="1"/>
    <xf numFmtId="0" fontId="0" fillId="0" borderId="0" xfId="0" applyFont="1" applyFill="1" applyAlignment="1">
      <alignment horizontal="left" shrinkToFit="1"/>
    </xf>
    <xf numFmtId="0" fontId="0" fillId="0" borderId="0" xfId="0" applyFont="1" applyFill="1" applyAlignment="1">
      <alignment wrapText="1"/>
    </xf>
    <xf numFmtId="0" fontId="0" fillId="0" borderId="13" xfId="0" applyFont="1" applyFill="1" applyBorder="1" applyAlignment="1">
      <alignment horizontal="left" shrinkToFit="1"/>
    </xf>
    <xf numFmtId="0" fontId="0" fillId="0" borderId="0" xfId="0" applyFont="1" applyFill="1" applyAlignment="1">
      <alignment vertical="top" wrapText="1"/>
    </xf>
    <xf numFmtId="0" fontId="0" fillId="0" borderId="2" xfId="0" applyFont="1" applyFill="1" applyBorder="1" applyAlignment="1">
      <alignment horizontal="center"/>
    </xf>
    <xf numFmtId="0" fontId="0" fillId="0" borderId="3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/>
    </xf>
  </cellXfs>
  <cellStyles count="4">
    <cellStyle name="revised" xfId="3" xr:uid="{00000000-0005-0000-0000-000000000000}"/>
    <cellStyle name="桁区切り 2" xfId="2" xr:uid="{00000000-0005-0000-0000-000001000000}"/>
    <cellStyle name="桁区切り 5" xfId="1" xr:uid="{00000000-0005-0000-0000-000002000000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261937</xdr:colOff>
      <xdr:row>60</xdr:row>
      <xdr:rowOff>107157</xdr:rowOff>
    </xdr:from>
    <xdr:to>
      <xdr:col>21</xdr:col>
      <xdr:colOff>233997</xdr:colOff>
      <xdr:row>86</xdr:row>
      <xdr:rowOff>144146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559593" y="13251657"/>
          <a:ext cx="20176967" cy="4918552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overflow" wrap="square" lIns="0" rIns="0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○本資料は主要旅行業者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45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社・グループの旅行取扱状況をまとめたものです。</a:t>
          </a:r>
          <a:endParaRPr kumimoji="0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＊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1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日本の旅行会社によるインバウンド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向けの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旅行取扱いを指します。</a:t>
          </a:r>
          <a:endParaRPr kumimoji="0" lang="ja-JP" altLang="ja-JP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＊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2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JTB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の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9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社内取引を相殺し、合計したものです。</a:t>
          </a:r>
          <a:endParaRPr kumimoji="0" lang="ja-JP" altLang="ja-JP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　　　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※JTB9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社・・・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(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株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)JTB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、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(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株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)JTB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グローバルマーケティング＆トラベル、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(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株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)JTB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沖縄、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(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株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)JTB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京阪トラベル、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(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株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)JTB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メディアリテーリング、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(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株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)JTB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グランドツアー＆サービス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、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                             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（株）ＪＴＢビジネストラベルソリューションズ、（株）ＪＴＢガイアレック、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(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株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)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トラベルプラザインターナショナル</a:t>
          </a:r>
          <a:endParaRPr kumimoji="0" lang="ja-JP" altLang="ja-JP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＊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3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 　エイチ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 panose="020B0600070205080204" pitchFamily="50" charset="-128"/>
              <a:cs typeface="+mn-cs"/>
            </a:rPr>
            <a:t>・アイ・エスの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 panose="020B0600070205080204" pitchFamily="50" charset="-128"/>
              <a:cs typeface="+mn-cs"/>
            </a:rPr>
            <a:t>6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 panose="020B0600070205080204" pitchFamily="50" charset="-128"/>
              <a:cs typeface="+mn-cs"/>
            </a:rPr>
            <a:t>社内取引を相殺し、合計したものです。</a:t>
          </a:r>
          <a:endParaRPr kumimoji="0" lang="ja-JP" altLang="ja-JP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 panose="020B0600070205080204" pitchFamily="50" charset="-128"/>
              <a:cs typeface="+mn-cs"/>
            </a:rPr>
            <a:t>　　　　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 panose="020B0600070205080204" pitchFamily="50" charset="-128"/>
              <a:cs typeface="+mn-cs"/>
            </a:rPr>
            <a:t>※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 panose="020B0600070205080204" pitchFamily="50" charset="-128"/>
              <a:cs typeface="+mn-cs"/>
            </a:rPr>
            <a:t>エイチ・アイ・エス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 panose="020B0600070205080204" pitchFamily="50" charset="-128"/>
              <a:cs typeface="+mn-cs"/>
            </a:rPr>
            <a:t>6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 panose="020B0600070205080204" pitchFamily="50" charset="-128"/>
              <a:cs typeface="+mn-cs"/>
            </a:rPr>
            <a:t>社・・・（株）エイチ・アイ・エス、（株）オリオンツアー、（株）クオリタ、（株）クルーズプラネット、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 panose="020B0600070205080204" pitchFamily="50" charset="-128"/>
              <a:cs typeface="+mn-cs"/>
            </a:rPr>
            <a:t>(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 panose="020B0600070205080204" pitchFamily="50" charset="-128"/>
              <a:cs typeface="+mn-cs"/>
            </a:rPr>
            <a:t>株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 panose="020B0600070205080204" pitchFamily="50" charset="-128"/>
              <a:cs typeface="+mn-cs"/>
            </a:rPr>
            <a:t>)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 panose="020B0600070205080204" pitchFamily="50" charset="-128"/>
              <a:cs typeface="+mn-cs"/>
            </a:rPr>
            <a:t>ジャパンホリデートラベル、（株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 panose="020B0600070205080204" pitchFamily="50" charset="-128"/>
              <a:cs typeface="+mn-cs"/>
            </a:rPr>
            <a:t>)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 panose="020B0600070205080204" pitchFamily="50" charset="-128"/>
              <a:cs typeface="+mn-cs"/>
            </a:rPr>
            <a:t>エイチ・アイ・エス沖縄</a:t>
          </a:r>
          <a:endParaRPr kumimoji="0" lang="ja-JP" altLang="ja-JP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＊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4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KNT-CT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ホールディングスの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13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社内取引を相殺し、合計したものです。</a:t>
          </a:r>
          <a:endParaRPr kumimoji="0" lang="ja-JP" altLang="ja-JP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        ※KNT-CT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ホールディングス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13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社・・・クラブツーリズム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(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株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)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、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(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株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)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近畿日本ツーリスト北海道、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(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株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)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近畿日本ツーリスト東北、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(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株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)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近畿日本ツーリスト関東、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(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株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)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近畿日本ツーリスト首都圏、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(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株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)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近畿日本ツーリスト中部、</a:t>
          </a:r>
          <a:endParaRPr kumimoji="0" lang="ja-JP" altLang="ja-JP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　　　　　　　　　　　　　　　　　　　　　　　　　　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(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株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)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近畿日本ツーリスト関西、　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(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株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)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近畿日本ツーリスト中国四国、　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(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株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)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近畿日本ツーリスト九州、　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(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株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)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近畿日本ツーリストコーポレートビジネス、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(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株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)KNT-CT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グローバルトラベル、</a:t>
          </a:r>
          <a:endParaRPr kumimoji="0" lang="ja-JP" altLang="ja-JP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　　　　　　　　　　　　　　　　　　　　　　　　　　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(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株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)KNT-CT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ウエブトラベル、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(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株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)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ユナイテッドツアーズ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＊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5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阪急交通社の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3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社内取引を相殺し、合計したものです。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　　　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※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阪急交通社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3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社・・・（株）阪急交通社、（株）阪急阪神ビジネストラベル、阪神トラベル・インターナショナル（株）</a:t>
          </a:r>
          <a:endParaRPr kumimoji="0" lang="ja-JP" altLang="ja-JP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＊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6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T-LIFE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ホールディングス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（株）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の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4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社内取引を相殺し、合計したものです。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        ※T-LIFE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ホールディングス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（株）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4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社・・・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（株）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タビックスジャパン、東日観光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（株）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、トラベルイン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（株）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、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（株）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湯旅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※</a:t>
          </a:r>
          <a:r>
            <a:rPr kumimoji="0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本集計で計上された取扱額は速報値であり、各社決算報告等の数値と異なる場合があります。</a:t>
          </a:r>
          <a:endParaRPr kumimoji="0" lang="ja-JP" altLang="ja-JP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ＭＳ Ｐゴシック" panose="020B0600070205080204" pitchFamily="50" charset="-128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85"/>
  <sheetViews>
    <sheetView tabSelected="1" view="pageBreakPreview" zoomScale="80" zoomScaleSheetLayoutView="80" workbookViewId="0">
      <pane xSplit="2" ySplit="6" topLeftCell="C7" activePane="bottomRight" state="frozen"/>
      <selection pane="topRight"/>
      <selection pane="bottomLeft"/>
      <selection pane="bottomRight" activeCell="B1" sqref="B1"/>
    </sheetView>
  </sheetViews>
  <sheetFormatPr defaultColWidth="9" defaultRowHeight="13"/>
  <cols>
    <col min="1" max="1" width="3.90625" style="1" customWidth="1"/>
    <col min="2" max="2" width="32.08984375" style="1" customWidth="1"/>
    <col min="3" max="4" width="14.90625" style="1" customWidth="1"/>
    <col min="5" max="5" width="7.90625" style="1" customWidth="1"/>
    <col min="6" max="6" width="14" style="1" customWidth="1"/>
    <col min="7" max="7" width="7.90625" style="1" customWidth="1"/>
    <col min="8" max="8" width="15.08984375" style="1" customWidth="1"/>
    <col min="9" max="9" width="14.90625" style="1" customWidth="1"/>
    <col min="10" max="10" width="9.36328125" style="1" customWidth="1"/>
    <col min="11" max="11" width="12" style="1" customWidth="1"/>
    <col min="12" max="12" width="9.36328125" style="1" customWidth="1"/>
    <col min="13" max="14" width="14.90625" style="1" customWidth="1"/>
    <col min="15" max="15" width="8" style="1" customWidth="1"/>
    <col min="16" max="16" width="13.453125" style="1" customWidth="1"/>
    <col min="17" max="17" width="10.453125" style="1" customWidth="1"/>
    <col min="18" max="19" width="14.90625" style="1" customWidth="1"/>
    <col min="20" max="20" width="8.08984375" style="1" customWidth="1"/>
    <col min="21" max="21" width="13.453125" style="1" customWidth="1"/>
    <col min="22" max="22" width="10.453125" style="1" customWidth="1"/>
    <col min="23" max="23" width="14" style="1" bestFit="1" customWidth="1"/>
    <col min="24" max="24" width="11.453125" style="1" bestFit="1" customWidth="1"/>
    <col min="25" max="25" width="9" style="1" customWidth="1"/>
    <col min="26" max="16384" width="9" style="1"/>
  </cols>
  <sheetData>
    <row r="1" spans="1:22" ht="16.5" customHeight="1"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2" ht="16.5" customHeight="1">
      <c r="B2" s="2" t="s">
        <v>1</v>
      </c>
      <c r="C2" s="3"/>
      <c r="D2" s="3"/>
      <c r="E2" s="3"/>
      <c r="F2" s="3"/>
      <c r="G2" s="3"/>
      <c r="H2" s="2"/>
      <c r="I2" s="2"/>
      <c r="J2" s="2"/>
      <c r="K2" s="2"/>
      <c r="L2" s="2"/>
      <c r="M2" s="3"/>
      <c r="N2" s="3"/>
      <c r="O2" s="3"/>
      <c r="P2" s="3"/>
      <c r="Q2" s="3"/>
      <c r="R2" s="3"/>
      <c r="S2" s="3"/>
      <c r="T2" s="3"/>
      <c r="U2" s="3"/>
      <c r="V2" s="3"/>
    </row>
    <row r="3" spans="1:22" ht="16.5" customHeight="1">
      <c r="B3" s="4"/>
      <c r="T3" s="5"/>
      <c r="V3" s="5" t="s">
        <v>2</v>
      </c>
    </row>
    <row r="4" spans="1:22" ht="16.5" customHeight="1">
      <c r="B4" s="6"/>
      <c r="C4" s="89" t="s">
        <v>3</v>
      </c>
      <c r="D4" s="90"/>
      <c r="E4" s="90"/>
      <c r="F4" s="90"/>
      <c r="G4" s="91"/>
      <c r="H4" s="89" t="s">
        <v>4</v>
      </c>
      <c r="I4" s="90"/>
      <c r="J4" s="90"/>
      <c r="K4" s="90"/>
      <c r="L4" s="91"/>
      <c r="M4" s="89" t="s">
        <v>5</v>
      </c>
      <c r="N4" s="90"/>
      <c r="O4" s="90"/>
      <c r="P4" s="90"/>
      <c r="Q4" s="91"/>
      <c r="R4" s="89" t="s">
        <v>6</v>
      </c>
      <c r="S4" s="90"/>
      <c r="T4" s="90"/>
      <c r="U4" s="90"/>
      <c r="V4" s="91"/>
    </row>
    <row r="5" spans="1:22" ht="17.149999999999999" customHeight="1">
      <c r="B5" s="7" t="s">
        <v>7</v>
      </c>
      <c r="C5" s="8" t="s">
        <v>8</v>
      </c>
      <c r="D5" s="9" t="s">
        <v>9</v>
      </c>
      <c r="E5" s="8" t="s">
        <v>10</v>
      </c>
      <c r="F5" s="8" t="s">
        <v>11</v>
      </c>
      <c r="G5" s="8" t="s">
        <v>12</v>
      </c>
      <c r="H5" s="8" t="s">
        <v>8</v>
      </c>
      <c r="I5" s="8" t="s">
        <v>9</v>
      </c>
      <c r="J5" s="8" t="s">
        <v>10</v>
      </c>
      <c r="K5" s="8" t="s">
        <v>13</v>
      </c>
      <c r="L5" s="8" t="s">
        <v>12</v>
      </c>
      <c r="M5" s="8" t="s">
        <v>8</v>
      </c>
      <c r="N5" s="8" t="s">
        <v>9</v>
      </c>
      <c r="O5" s="9" t="s">
        <v>10</v>
      </c>
      <c r="P5" s="8" t="s">
        <v>13</v>
      </c>
      <c r="Q5" s="8" t="s">
        <v>12</v>
      </c>
      <c r="R5" s="8" t="s">
        <v>8</v>
      </c>
      <c r="S5" s="8" t="s">
        <v>9</v>
      </c>
      <c r="T5" s="8" t="s">
        <v>10</v>
      </c>
      <c r="U5" s="8" t="s">
        <v>13</v>
      </c>
      <c r="V5" s="8" t="s">
        <v>12</v>
      </c>
    </row>
    <row r="6" spans="1:22" ht="17.149999999999999" customHeight="1">
      <c r="B6" s="10"/>
      <c r="C6" s="11" t="s">
        <v>14</v>
      </c>
      <c r="D6" s="12" t="s">
        <v>15</v>
      </c>
      <c r="E6" s="10" t="s">
        <v>16</v>
      </c>
      <c r="F6" s="12" t="s">
        <v>17</v>
      </c>
      <c r="G6" s="10" t="s">
        <v>16</v>
      </c>
      <c r="H6" s="11" t="s">
        <v>14</v>
      </c>
      <c r="I6" s="10" t="s">
        <v>15</v>
      </c>
      <c r="J6" s="10" t="s">
        <v>16</v>
      </c>
      <c r="K6" s="10" t="s">
        <v>15</v>
      </c>
      <c r="L6" s="10" t="s">
        <v>16</v>
      </c>
      <c r="M6" s="11" t="s">
        <v>14</v>
      </c>
      <c r="N6" s="10" t="s">
        <v>15</v>
      </c>
      <c r="O6" s="12" t="s">
        <v>16</v>
      </c>
      <c r="P6" s="10" t="s">
        <v>15</v>
      </c>
      <c r="Q6" s="10" t="s">
        <v>16</v>
      </c>
      <c r="R6" s="13" t="s">
        <v>14</v>
      </c>
      <c r="S6" s="10" t="s">
        <v>15</v>
      </c>
      <c r="T6" s="10" t="s">
        <v>16</v>
      </c>
      <c r="U6" s="10" t="s">
        <v>15</v>
      </c>
      <c r="V6" s="10" t="s">
        <v>16</v>
      </c>
    </row>
    <row r="7" spans="1:22" s="14" customFormat="1" ht="17.149999999999999" customHeight="1">
      <c r="A7" s="1">
        <v>1</v>
      </c>
      <c r="B7" s="15" t="s">
        <v>18</v>
      </c>
      <c r="C7" s="16">
        <v>1112778</v>
      </c>
      <c r="D7" s="17">
        <v>466805</v>
      </c>
      <c r="E7" s="18">
        <f>IF(OR(C7=0,D7=0),"　　－　　",ROUND(C7/D7*100,1))</f>
        <v>238.4</v>
      </c>
      <c r="F7" s="19">
        <v>48909363</v>
      </c>
      <c r="G7" s="18">
        <f>IF(OR(C7=0,F7=0),"　　－　　",ROUND(C7/F7*100,1))</f>
        <v>2.2999999999999998</v>
      </c>
      <c r="H7" s="20">
        <v>1294529</v>
      </c>
      <c r="I7" s="17">
        <v>182051</v>
      </c>
      <c r="J7" s="21">
        <f t="shared" ref="J7:J8" si="0">IF(OR(H7=0,I7=0),"　　－　　",ROUND(H7/I7*100,1))</f>
        <v>711.1</v>
      </c>
      <c r="K7" s="22">
        <v>8712520</v>
      </c>
      <c r="L7" s="18">
        <f>IF(OR(H7=0,K7=0),"　　－　　",ROUND(H7/K7*100,1))</f>
        <v>14.9</v>
      </c>
      <c r="M7" s="16">
        <v>19484912</v>
      </c>
      <c r="N7" s="17">
        <v>15897156</v>
      </c>
      <c r="O7" s="18">
        <f t="shared" ref="O7:O37" si="1">IF(OR(M7=0,N7=0),"　　－　　",ROUND(M7/N7*100,1))</f>
        <v>122.6</v>
      </c>
      <c r="P7" s="19">
        <v>78768220</v>
      </c>
      <c r="Q7" s="18">
        <f t="shared" ref="Q7:Q37" si="2">IF(OR(M7=0,P7=0),"　　－　　",ROUND(M7/P7*100,1))</f>
        <v>24.7</v>
      </c>
      <c r="R7" s="23">
        <f t="shared" ref="R7:S37" si="3">C7+H7+M7</f>
        <v>21892219</v>
      </c>
      <c r="S7" s="24">
        <f t="shared" si="3"/>
        <v>16546012</v>
      </c>
      <c r="T7" s="18">
        <f t="shared" ref="T7:T37" si="4">IF(OR(R7=0,S7=0),"　　－　　",ROUND(R7/S7*100,1))</f>
        <v>132.30000000000001</v>
      </c>
      <c r="U7" s="23">
        <f t="shared" ref="U7:U16" si="5">F7+K7+P7</f>
        <v>136390103</v>
      </c>
      <c r="V7" s="18">
        <f t="shared" ref="V7:V37" si="6">IF(OR(R7=0,U7=0),"　　－　　",ROUND(R7/U7*100,1))</f>
        <v>16.100000000000001</v>
      </c>
    </row>
    <row r="8" spans="1:22" ht="17.149999999999999" customHeight="1">
      <c r="A8" s="1">
        <v>2</v>
      </c>
      <c r="B8" s="15" t="s">
        <v>19</v>
      </c>
      <c r="C8" s="25">
        <v>381993</v>
      </c>
      <c r="D8" s="26">
        <v>289478</v>
      </c>
      <c r="E8" s="27">
        <f t="shared" ref="E8:E37" si="7">IF(OR(C8=0,D8=0),"　　－　　",ROUND(C8/D8*100,1))</f>
        <v>132</v>
      </c>
      <c r="F8" s="28">
        <v>28778830</v>
      </c>
      <c r="G8" s="27">
        <f t="shared" ref="G8:G37" si="8">IF(OR(C8=0,F8=0),"　　－　　",ROUND(C8/F8*100,1))</f>
        <v>1.3</v>
      </c>
      <c r="H8" s="29">
        <v>3793</v>
      </c>
      <c r="I8" s="26">
        <v>3337</v>
      </c>
      <c r="J8" s="30">
        <f t="shared" si="0"/>
        <v>113.7</v>
      </c>
      <c r="K8" s="31">
        <v>2712666</v>
      </c>
      <c r="L8" s="27">
        <f t="shared" ref="L8:L37" si="9">IF(OR(H8=0,K8=0),"　　－　　",ROUND(H8/K8*100,1))</f>
        <v>0.1</v>
      </c>
      <c r="M8" s="25">
        <v>687405</v>
      </c>
      <c r="N8" s="26">
        <v>209509</v>
      </c>
      <c r="O8" s="27">
        <f t="shared" si="1"/>
        <v>328.1</v>
      </c>
      <c r="P8" s="28">
        <v>3845575</v>
      </c>
      <c r="Q8" s="27">
        <f t="shared" si="2"/>
        <v>17.899999999999999</v>
      </c>
      <c r="R8" s="25">
        <f t="shared" si="3"/>
        <v>1073191</v>
      </c>
      <c r="S8" s="25">
        <f t="shared" si="3"/>
        <v>502324</v>
      </c>
      <c r="T8" s="27">
        <f t="shared" si="4"/>
        <v>213.6</v>
      </c>
      <c r="U8" s="25">
        <f t="shared" si="5"/>
        <v>35337071</v>
      </c>
      <c r="V8" s="27">
        <f t="shared" si="6"/>
        <v>3</v>
      </c>
    </row>
    <row r="9" spans="1:22" s="14" customFormat="1" ht="17.149999999999999" customHeight="1">
      <c r="A9" s="1">
        <v>3</v>
      </c>
      <c r="B9" s="15" t="s">
        <v>20</v>
      </c>
      <c r="C9" s="23">
        <v>212401</v>
      </c>
      <c r="D9" s="32">
        <v>214161</v>
      </c>
      <c r="E9" s="18">
        <f t="shared" si="7"/>
        <v>99.2</v>
      </c>
      <c r="F9" s="19">
        <v>14150487</v>
      </c>
      <c r="G9" s="18">
        <f t="shared" si="8"/>
        <v>1.5</v>
      </c>
      <c r="H9" s="33">
        <v>104597</v>
      </c>
      <c r="I9" s="32">
        <v>0</v>
      </c>
      <c r="J9" s="21" t="str">
        <f>IF(OR(H9=0,I9=0),"　　－　　",ROUND(H9/I9*100,1))</f>
        <v>　　－　　</v>
      </c>
      <c r="K9" s="22">
        <v>1827284</v>
      </c>
      <c r="L9" s="18">
        <f t="shared" si="9"/>
        <v>5.7</v>
      </c>
      <c r="M9" s="23">
        <v>3870994</v>
      </c>
      <c r="N9" s="32">
        <v>1514825</v>
      </c>
      <c r="O9" s="21">
        <f t="shared" si="1"/>
        <v>255.5</v>
      </c>
      <c r="P9" s="22">
        <v>26005102</v>
      </c>
      <c r="Q9" s="18">
        <f t="shared" si="2"/>
        <v>14.9</v>
      </c>
      <c r="R9" s="23">
        <f t="shared" si="3"/>
        <v>4187992</v>
      </c>
      <c r="S9" s="23">
        <f t="shared" si="3"/>
        <v>1728986</v>
      </c>
      <c r="T9" s="18">
        <f t="shared" si="4"/>
        <v>242.2</v>
      </c>
      <c r="U9" s="23">
        <f t="shared" si="5"/>
        <v>41982873</v>
      </c>
      <c r="V9" s="18">
        <f t="shared" si="6"/>
        <v>10</v>
      </c>
    </row>
    <row r="10" spans="1:22" s="14" customFormat="1" ht="16.5" customHeight="1">
      <c r="A10" s="1">
        <v>4</v>
      </c>
      <c r="B10" s="15" t="s">
        <v>21</v>
      </c>
      <c r="C10" s="32">
        <v>369895</v>
      </c>
      <c r="D10" s="33">
        <v>18843</v>
      </c>
      <c r="E10" s="21">
        <f t="shared" si="7"/>
        <v>1963</v>
      </c>
      <c r="F10" s="22">
        <v>10408263</v>
      </c>
      <c r="G10" s="18">
        <f t="shared" si="8"/>
        <v>3.6</v>
      </c>
      <c r="H10" s="32">
        <v>69820</v>
      </c>
      <c r="I10" s="33">
        <v>0</v>
      </c>
      <c r="J10" s="21" t="str">
        <f>IF(OR(H10=0,I10=0),"　　－　　",ROUND(H10/I10*100,1))</f>
        <v>　　－　　</v>
      </c>
      <c r="K10" s="22">
        <v>3457456</v>
      </c>
      <c r="L10" s="18">
        <f t="shared" si="9"/>
        <v>2</v>
      </c>
      <c r="M10" s="32">
        <v>5351415</v>
      </c>
      <c r="N10" s="33">
        <v>3190912</v>
      </c>
      <c r="O10" s="18">
        <f t="shared" si="1"/>
        <v>167.7</v>
      </c>
      <c r="P10" s="19">
        <v>21645952</v>
      </c>
      <c r="Q10" s="18">
        <f t="shared" si="2"/>
        <v>24.7</v>
      </c>
      <c r="R10" s="34">
        <f t="shared" si="3"/>
        <v>5791130</v>
      </c>
      <c r="S10" s="34">
        <f t="shared" si="3"/>
        <v>3209755</v>
      </c>
      <c r="T10" s="18">
        <f t="shared" si="4"/>
        <v>180.4</v>
      </c>
      <c r="U10" s="23">
        <f t="shared" si="5"/>
        <v>35511671</v>
      </c>
      <c r="V10" s="18">
        <f t="shared" si="6"/>
        <v>16.3</v>
      </c>
    </row>
    <row r="11" spans="1:22" s="14" customFormat="1" ht="17.149999999999999" customHeight="1">
      <c r="A11" s="1">
        <v>5</v>
      </c>
      <c r="B11" s="15" t="s">
        <v>22</v>
      </c>
      <c r="C11" s="35">
        <v>397772</v>
      </c>
      <c r="D11" s="36">
        <v>77358</v>
      </c>
      <c r="E11" s="37">
        <f t="shared" si="7"/>
        <v>514.20000000000005</v>
      </c>
      <c r="F11" s="38">
        <v>20423030</v>
      </c>
      <c r="G11" s="18">
        <f t="shared" si="8"/>
        <v>1.9</v>
      </c>
      <c r="H11" s="36">
        <v>0</v>
      </c>
      <c r="I11" s="36">
        <v>317</v>
      </c>
      <c r="J11" s="39" t="str">
        <f>IF(OR(H11=0,I11=0),"　　－　　",ROUND(H11/I11*100,1))</f>
        <v>　　－　　</v>
      </c>
      <c r="K11" s="40">
        <v>242286</v>
      </c>
      <c r="L11" s="18" t="str">
        <f t="shared" si="9"/>
        <v>　　－　　</v>
      </c>
      <c r="M11" s="35">
        <v>1026361</v>
      </c>
      <c r="N11" s="36">
        <v>235981</v>
      </c>
      <c r="O11" s="39">
        <f t="shared" si="1"/>
        <v>434.9</v>
      </c>
      <c r="P11" s="40">
        <v>12048738</v>
      </c>
      <c r="Q11" s="18">
        <f t="shared" si="2"/>
        <v>8.5</v>
      </c>
      <c r="R11" s="34">
        <f t="shared" si="3"/>
        <v>1424133</v>
      </c>
      <c r="S11" s="34">
        <f t="shared" si="3"/>
        <v>313656</v>
      </c>
      <c r="T11" s="37">
        <f t="shared" si="4"/>
        <v>454</v>
      </c>
      <c r="U11" s="23">
        <f t="shared" si="5"/>
        <v>32714054</v>
      </c>
      <c r="V11" s="18">
        <f t="shared" si="6"/>
        <v>4.4000000000000004</v>
      </c>
    </row>
    <row r="12" spans="1:22" s="14" customFormat="1" ht="17.149999999999999" customHeight="1">
      <c r="A12" s="1">
        <v>6</v>
      </c>
      <c r="B12" s="15" t="s">
        <v>23</v>
      </c>
      <c r="C12" s="41">
        <v>2000</v>
      </c>
      <c r="D12" s="42">
        <v>1031</v>
      </c>
      <c r="E12" s="43">
        <f t="shared" si="7"/>
        <v>194</v>
      </c>
      <c r="F12" s="44">
        <v>3823188</v>
      </c>
      <c r="G12" s="43">
        <f t="shared" si="8"/>
        <v>0.1</v>
      </c>
      <c r="H12" s="45">
        <v>28</v>
      </c>
      <c r="I12" s="42">
        <v>0</v>
      </c>
      <c r="J12" s="46" t="str">
        <f t="shared" ref="J12:J37" si="10">IF(OR(H12=0,I12=0),"　　－　　",ROUND(H12/I12*100,1))</f>
        <v>　　－　　</v>
      </c>
      <c r="K12" s="47">
        <v>1414</v>
      </c>
      <c r="L12" s="43">
        <f t="shared" si="9"/>
        <v>2</v>
      </c>
      <c r="M12" s="41">
        <v>1989900</v>
      </c>
      <c r="N12" s="42">
        <v>1268789</v>
      </c>
      <c r="O12" s="46">
        <f t="shared" si="1"/>
        <v>156.80000000000001</v>
      </c>
      <c r="P12" s="47">
        <v>10293452</v>
      </c>
      <c r="Q12" s="43">
        <f t="shared" si="2"/>
        <v>19.3</v>
      </c>
      <c r="R12" s="41">
        <f t="shared" si="3"/>
        <v>1991928</v>
      </c>
      <c r="S12" s="41">
        <f t="shared" si="3"/>
        <v>1269820</v>
      </c>
      <c r="T12" s="43">
        <f t="shared" si="4"/>
        <v>156.9</v>
      </c>
      <c r="U12" s="41">
        <f t="shared" si="5"/>
        <v>14118054</v>
      </c>
      <c r="V12" s="43">
        <f t="shared" si="6"/>
        <v>14.1</v>
      </c>
    </row>
    <row r="13" spans="1:22" s="14" customFormat="1" ht="18.75" customHeight="1">
      <c r="A13" s="1">
        <v>7</v>
      </c>
      <c r="B13" s="48" t="s">
        <v>24</v>
      </c>
      <c r="C13" s="32">
        <v>20819</v>
      </c>
      <c r="D13" s="33">
        <v>0</v>
      </c>
      <c r="E13" s="43" t="str">
        <f t="shared" si="7"/>
        <v>　　－　　</v>
      </c>
      <c r="F13" s="47">
        <v>1923015</v>
      </c>
      <c r="G13" s="18">
        <f t="shared" si="8"/>
        <v>1.1000000000000001</v>
      </c>
      <c r="H13" s="32">
        <v>0</v>
      </c>
      <c r="I13" s="32">
        <v>179</v>
      </c>
      <c r="J13" s="46" t="str">
        <f t="shared" si="10"/>
        <v>　　－　　</v>
      </c>
      <c r="K13" s="47">
        <v>118695</v>
      </c>
      <c r="L13" s="43" t="str">
        <f t="shared" si="9"/>
        <v>　　－　　</v>
      </c>
      <c r="M13" s="42">
        <v>1962179</v>
      </c>
      <c r="N13" s="45">
        <v>1524961</v>
      </c>
      <c r="O13" s="46">
        <f t="shared" si="1"/>
        <v>128.69999999999999</v>
      </c>
      <c r="P13" s="47">
        <v>12420669</v>
      </c>
      <c r="Q13" s="43">
        <f t="shared" si="2"/>
        <v>15.8</v>
      </c>
      <c r="R13" s="41">
        <f t="shared" si="3"/>
        <v>1982998</v>
      </c>
      <c r="S13" s="41">
        <f t="shared" si="3"/>
        <v>1525140</v>
      </c>
      <c r="T13" s="43">
        <f t="shared" si="4"/>
        <v>130</v>
      </c>
      <c r="U13" s="41">
        <f t="shared" si="5"/>
        <v>14462379</v>
      </c>
      <c r="V13" s="43">
        <f t="shared" si="6"/>
        <v>13.7</v>
      </c>
    </row>
    <row r="14" spans="1:22" s="14" customFormat="1" ht="17.149999999999999" customHeight="1">
      <c r="A14" s="1">
        <v>8</v>
      </c>
      <c r="B14" s="15" t="s">
        <v>25</v>
      </c>
      <c r="C14" s="23">
        <v>0</v>
      </c>
      <c r="D14" s="32">
        <v>76418</v>
      </c>
      <c r="E14" s="21" t="str">
        <f t="shared" si="7"/>
        <v>　　－　　</v>
      </c>
      <c r="F14" s="22">
        <v>2845245</v>
      </c>
      <c r="G14" s="18" t="str">
        <f t="shared" si="8"/>
        <v>　　－　　</v>
      </c>
      <c r="H14" s="33">
        <v>190039</v>
      </c>
      <c r="I14" s="32">
        <v>0</v>
      </c>
      <c r="J14" s="39" t="str">
        <f t="shared" si="10"/>
        <v>　　－　　</v>
      </c>
      <c r="K14" s="47">
        <v>644968</v>
      </c>
      <c r="L14" s="18">
        <f t="shared" si="9"/>
        <v>29.5</v>
      </c>
      <c r="M14" s="23">
        <v>1597295</v>
      </c>
      <c r="N14" s="32">
        <v>428462</v>
      </c>
      <c r="O14" s="18">
        <f t="shared" si="1"/>
        <v>372.8</v>
      </c>
      <c r="P14" s="19">
        <v>8674318</v>
      </c>
      <c r="Q14" s="18">
        <f t="shared" si="2"/>
        <v>18.399999999999999</v>
      </c>
      <c r="R14" s="34">
        <f t="shared" si="3"/>
        <v>1787334</v>
      </c>
      <c r="S14" s="34">
        <f t="shared" si="3"/>
        <v>504880</v>
      </c>
      <c r="T14" s="37">
        <f t="shared" si="4"/>
        <v>354</v>
      </c>
      <c r="U14" s="23">
        <f t="shared" si="5"/>
        <v>12164531</v>
      </c>
      <c r="V14" s="18">
        <f t="shared" si="6"/>
        <v>14.7</v>
      </c>
    </row>
    <row r="15" spans="1:22" s="14" customFormat="1" ht="17.149999999999999" customHeight="1">
      <c r="A15" s="1">
        <v>9</v>
      </c>
      <c r="B15" s="15" t="s">
        <v>26</v>
      </c>
      <c r="C15" s="49">
        <v>3718</v>
      </c>
      <c r="D15" s="50">
        <v>3968</v>
      </c>
      <c r="E15" s="21">
        <f t="shared" si="7"/>
        <v>93.7</v>
      </c>
      <c r="F15" s="22">
        <v>145300</v>
      </c>
      <c r="G15" s="18">
        <f t="shared" si="8"/>
        <v>2.6</v>
      </c>
      <c r="H15" s="51">
        <v>565</v>
      </c>
      <c r="I15" s="50">
        <v>900</v>
      </c>
      <c r="J15" s="21">
        <f t="shared" si="10"/>
        <v>62.8</v>
      </c>
      <c r="K15" s="22">
        <v>171003</v>
      </c>
      <c r="L15" s="18">
        <f t="shared" si="9"/>
        <v>0.3</v>
      </c>
      <c r="M15" s="49">
        <v>2046277</v>
      </c>
      <c r="N15" s="50">
        <v>1263735</v>
      </c>
      <c r="O15" s="18">
        <f t="shared" si="1"/>
        <v>161.9</v>
      </c>
      <c r="P15" s="19">
        <v>6236170</v>
      </c>
      <c r="Q15" s="18">
        <f t="shared" si="2"/>
        <v>32.799999999999997</v>
      </c>
      <c r="R15" s="34">
        <f t="shared" si="3"/>
        <v>2050560</v>
      </c>
      <c r="S15" s="34">
        <f t="shared" si="3"/>
        <v>1268603</v>
      </c>
      <c r="T15" s="37">
        <f t="shared" si="4"/>
        <v>161.6</v>
      </c>
      <c r="U15" s="23">
        <f t="shared" si="5"/>
        <v>6552473</v>
      </c>
      <c r="V15" s="18">
        <f t="shared" si="6"/>
        <v>31.3</v>
      </c>
    </row>
    <row r="16" spans="1:22" s="14" customFormat="1" ht="17.149999999999999" customHeight="1">
      <c r="A16" s="1">
        <v>10</v>
      </c>
      <c r="B16" s="15" t="s">
        <v>27</v>
      </c>
      <c r="C16" s="23">
        <v>19520</v>
      </c>
      <c r="D16" s="32">
        <v>8586</v>
      </c>
      <c r="E16" s="18">
        <f t="shared" si="7"/>
        <v>227.3</v>
      </c>
      <c r="F16" s="19">
        <v>1234536</v>
      </c>
      <c r="G16" s="18">
        <f t="shared" si="8"/>
        <v>1.6</v>
      </c>
      <c r="H16" s="33">
        <v>6222</v>
      </c>
      <c r="I16" s="32">
        <v>1065</v>
      </c>
      <c r="J16" s="21">
        <f t="shared" si="10"/>
        <v>584.20000000000005</v>
      </c>
      <c r="K16" s="22">
        <v>220366</v>
      </c>
      <c r="L16" s="18">
        <f t="shared" si="9"/>
        <v>2.8</v>
      </c>
      <c r="M16" s="23">
        <v>2362050</v>
      </c>
      <c r="N16" s="32">
        <v>756365</v>
      </c>
      <c r="O16" s="21">
        <f t="shared" si="1"/>
        <v>312.3</v>
      </c>
      <c r="P16" s="22">
        <v>6572938</v>
      </c>
      <c r="Q16" s="18">
        <f t="shared" si="2"/>
        <v>35.9</v>
      </c>
      <c r="R16" s="23">
        <f t="shared" si="3"/>
        <v>2387792</v>
      </c>
      <c r="S16" s="23">
        <f t="shared" si="3"/>
        <v>766016</v>
      </c>
      <c r="T16" s="18">
        <f t="shared" si="4"/>
        <v>311.7</v>
      </c>
      <c r="U16" s="23">
        <f t="shared" si="5"/>
        <v>8027840</v>
      </c>
      <c r="V16" s="18">
        <f t="shared" si="6"/>
        <v>29.7</v>
      </c>
    </row>
    <row r="17" spans="1:22" s="14" customFormat="1" ht="17.149999999999999" customHeight="1">
      <c r="A17" s="1">
        <v>11</v>
      </c>
      <c r="B17" s="15" t="s">
        <v>28</v>
      </c>
      <c r="C17" s="23">
        <v>5467</v>
      </c>
      <c r="D17" s="23">
        <v>2068</v>
      </c>
      <c r="E17" s="18">
        <f t="shared" si="7"/>
        <v>264.39999999999998</v>
      </c>
      <c r="F17" s="19">
        <v>559281</v>
      </c>
      <c r="G17" s="18">
        <f t="shared" si="8"/>
        <v>1</v>
      </c>
      <c r="H17" s="33">
        <v>0</v>
      </c>
      <c r="I17" s="33">
        <v>106</v>
      </c>
      <c r="J17" s="21" t="str">
        <f t="shared" si="10"/>
        <v>　　－　　</v>
      </c>
      <c r="K17" s="22">
        <v>80831</v>
      </c>
      <c r="L17" s="18" t="str">
        <f t="shared" si="9"/>
        <v>　　－　　</v>
      </c>
      <c r="M17" s="23">
        <v>343101</v>
      </c>
      <c r="N17" s="23">
        <v>312917</v>
      </c>
      <c r="O17" s="21">
        <f t="shared" si="1"/>
        <v>109.6</v>
      </c>
      <c r="P17" s="22">
        <v>4276669</v>
      </c>
      <c r="Q17" s="18">
        <f t="shared" si="2"/>
        <v>8</v>
      </c>
      <c r="R17" s="23">
        <f t="shared" si="3"/>
        <v>348568</v>
      </c>
      <c r="S17" s="23">
        <f t="shared" si="3"/>
        <v>315091</v>
      </c>
      <c r="T17" s="18">
        <f t="shared" si="4"/>
        <v>110.6</v>
      </c>
      <c r="U17" s="23">
        <f>F17+K17+P17</f>
        <v>4916781</v>
      </c>
      <c r="V17" s="18">
        <f t="shared" si="6"/>
        <v>7.1</v>
      </c>
    </row>
    <row r="18" spans="1:22" s="14" customFormat="1" ht="16.5" customHeight="1">
      <c r="A18" s="1">
        <v>12</v>
      </c>
      <c r="B18" s="15" t="s">
        <v>29</v>
      </c>
      <c r="C18" s="32">
        <v>0</v>
      </c>
      <c r="D18" s="33">
        <v>280</v>
      </c>
      <c r="E18" s="18" t="str">
        <f t="shared" si="7"/>
        <v>　　－　　</v>
      </c>
      <c r="F18" s="22">
        <v>432710</v>
      </c>
      <c r="G18" s="18" t="str">
        <f t="shared" si="8"/>
        <v>　　－　　</v>
      </c>
      <c r="H18" s="32">
        <v>0</v>
      </c>
      <c r="I18" s="33">
        <v>0</v>
      </c>
      <c r="J18" s="21" t="str">
        <f>IF(OR(H18=0,I18=0),"　　－　　",ROUND(H18/I18*100,1))</f>
        <v>　　－　　</v>
      </c>
      <c r="K18" s="22">
        <v>0</v>
      </c>
      <c r="L18" s="18" t="str">
        <f t="shared" si="9"/>
        <v>　　－　　</v>
      </c>
      <c r="M18" s="32">
        <v>189160</v>
      </c>
      <c r="N18" s="33">
        <v>114720</v>
      </c>
      <c r="O18" s="21">
        <f t="shared" si="1"/>
        <v>164.9</v>
      </c>
      <c r="P18" s="22">
        <v>3976480</v>
      </c>
      <c r="Q18" s="18">
        <f t="shared" si="2"/>
        <v>4.8</v>
      </c>
      <c r="R18" s="23">
        <f t="shared" si="3"/>
        <v>189160</v>
      </c>
      <c r="S18" s="41">
        <f t="shared" si="3"/>
        <v>115000</v>
      </c>
      <c r="T18" s="18">
        <f t="shared" si="4"/>
        <v>164.5</v>
      </c>
      <c r="U18" s="23">
        <f t="shared" ref="U18:U36" si="11">F18+K18+P18</f>
        <v>4409190</v>
      </c>
      <c r="V18" s="18">
        <f t="shared" si="6"/>
        <v>4.3</v>
      </c>
    </row>
    <row r="19" spans="1:22" s="14" customFormat="1" ht="16.5" customHeight="1">
      <c r="A19" s="1">
        <v>13</v>
      </c>
      <c r="B19" s="15" t="s">
        <v>30</v>
      </c>
      <c r="C19" s="52">
        <v>322354</v>
      </c>
      <c r="D19" s="53">
        <v>138390</v>
      </c>
      <c r="E19" s="18">
        <f t="shared" si="7"/>
        <v>232.9</v>
      </c>
      <c r="F19" s="22">
        <v>4367747</v>
      </c>
      <c r="G19" s="18">
        <f t="shared" si="8"/>
        <v>7.4</v>
      </c>
      <c r="H19" s="32">
        <v>0</v>
      </c>
      <c r="I19" s="33">
        <v>0</v>
      </c>
      <c r="J19" s="21" t="str">
        <f t="shared" si="10"/>
        <v>　　－　　</v>
      </c>
      <c r="K19" s="22">
        <v>0</v>
      </c>
      <c r="L19" s="18" t="str">
        <f t="shared" si="9"/>
        <v>　　－　　</v>
      </c>
      <c r="M19" s="52">
        <v>99556</v>
      </c>
      <c r="N19" s="53">
        <v>31508</v>
      </c>
      <c r="O19" s="21">
        <f t="shared" si="1"/>
        <v>316</v>
      </c>
      <c r="P19" s="22">
        <v>378322</v>
      </c>
      <c r="Q19" s="18">
        <f t="shared" si="2"/>
        <v>26.3</v>
      </c>
      <c r="R19" s="23">
        <f t="shared" si="3"/>
        <v>421910</v>
      </c>
      <c r="S19" s="23">
        <f t="shared" si="3"/>
        <v>169898</v>
      </c>
      <c r="T19" s="18">
        <f t="shared" si="4"/>
        <v>248.3</v>
      </c>
      <c r="U19" s="23">
        <f t="shared" si="11"/>
        <v>4746069</v>
      </c>
      <c r="V19" s="18">
        <f t="shared" si="6"/>
        <v>8.9</v>
      </c>
    </row>
    <row r="20" spans="1:22" s="14" customFormat="1" ht="18.75" customHeight="1">
      <c r="A20" s="1">
        <v>14</v>
      </c>
      <c r="B20" s="15" t="s">
        <v>31</v>
      </c>
      <c r="C20" s="54">
        <v>1377</v>
      </c>
      <c r="D20" s="55">
        <v>0</v>
      </c>
      <c r="E20" s="18" t="str">
        <f t="shared" si="7"/>
        <v>　　－　　</v>
      </c>
      <c r="F20" s="19">
        <v>50453</v>
      </c>
      <c r="G20" s="18">
        <f t="shared" si="8"/>
        <v>2.7</v>
      </c>
      <c r="H20" s="33">
        <v>1932</v>
      </c>
      <c r="I20" s="56">
        <v>0</v>
      </c>
      <c r="J20" s="21" t="str">
        <f t="shared" si="10"/>
        <v>　　－　　</v>
      </c>
      <c r="K20" s="22">
        <v>123434</v>
      </c>
      <c r="L20" s="18">
        <f t="shared" si="9"/>
        <v>1.6</v>
      </c>
      <c r="M20" s="23">
        <v>300314</v>
      </c>
      <c r="N20" s="32">
        <v>116761</v>
      </c>
      <c r="O20" s="21">
        <f t="shared" si="1"/>
        <v>257.2</v>
      </c>
      <c r="P20" s="22">
        <v>3366495</v>
      </c>
      <c r="Q20" s="18">
        <f t="shared" si="2"/>
        <v>8.9</v>
      </c>
      <c r="R20" s="23">
        <f t="shared" si="3"/>
        <v>303623</v>
      </c>
      <c r="S20" s="23">
        <f t="shared" si="3"/>
        <v>116761</v>
      </c>
      <c r="T20" s="18">
        <f t="shared" si="4"/>
        <v>260</v>
      </c>
      <c r="U20" s="23">
        <f t="shared" si="11"/>
        <v>3540382</v>
      </c>
      <c r="V20" s="18">
        <f t="shared" si="6"/>
        <v>8.6</v>
      </c>
    </row>
    <row r="21" spans="1:22" s="14" customFormat="1" ht="17.149999999999999" customHeight="1">
      <c r="A21" s="1">
        <v>15</v>
      </c>
      <c r="B21" s="15" t="s">
        <v>32</v>
      </c>
      <c r="C21" s="23">
        <v>486</v>
      </c>
      <c r="D21" s="32">
        <v>610</v>
      </c>
      <c r="E21" s="18">
        <f t="shared" si="7"/>
        <v>79.7</v>
      </c>
      <c r="F21" s="19">
        <v>534667</v>
      </c>
      <c r="G21" s="18">
        <f t="shared" si="8"/>
        <v>0.1</v>
      </c>
      <c r="H21" s="33">
        <v>0</v>
      </c>
      <c r="I21" s="32">
        <v>0</v>
      </c>
      <c r="J21" s="21" t="str">
        <f t="shared" si="10"/>
        <v>　　－　　</v>
      </c>
      <c r="K21" s="22">
        <v>5498</v>
      </c>
      <c r="L21" s="18" t="str">
        <f t="shared" si="9"/>
        <v>　　－　　</v>
      </c>
      <c r="M21" s="23">
        <v>107619</v>
      </c>
      <c r="N21" s="32">
        <v>65749</v>
      </c>
      <c r="O21" s="21">
        <f t="shared" si="1"/>
        <v>163.69999999999999</v>
      </c>
      <c r="P21" s="22">
        <v>3017040</v>
      </c>
      <c r="Q21" s="18">
        <f t="shared" si="2"/>
        <v>3.6</v>
      </c>
      <c r="R21" s="23">
        <f t="shared" si="3"/>
        <v>108105</v>
      </c>
      <c r="S21" s="23">
        <f t="shared" si="3"/>
        <v>66359</v>
      </c>
      <c r="T21" s="18">
        <f t="shared" si="4"/>
        <v>162.9</v>
      </c>
      <c r="U21" s="23">
        <f t="shared" si="11"/>
        <v>3557205</v>
      </c>
      <c r="V21" s="18">
        <f t="shared" si="6"/>
        <v>3</v>
      </c>
    </row>
    <row r="22" spans="1:22" s="14" customFormat="1" ht="17.149999999999999" customHeight="1">
      <c r="A22" s="1">
        <v>16</v>
      </c>
      <c r="B22" s="15" t="s">
        <v>33</v>
      </c>
      <c r="C22" s="52">
        <v>271387</v>
      </c>
      <c r="D22" s="53">
        <v>111635</v>
      </c>
      <c r="E22" s="18">
        <f t="shared" si="7"/>
        <v>243.1</v>
      </c>
      <c r="F22" s="19">
        <v>3450373</v>
      </c>
      <c r="G22" s="18">
        <f t="shared" si="8"/>
        <v>7.9</v>
      </c>
      <c r="H22" s="57">
        <v>0</v>
      </c>
      <c r="I22" s="53">
        <v>0</v>
      </c>
      <c r="J22" s="21" t="str">
        <f t="shared" si="10"/>
        <v>　　－　　</v>
      </c>
      <c r="K22" s="22">
        <v>8463</v>
      </c>
      <c r="L22" s="18" t="str">
        <f t="shared" si="9"/>
        <v>　　－　　</v>
      </c>
      <c r="M22" s="52">
        <v>69496</v>
      </c>
      <c r="N22" s="53">
        <v>32881</v>
      </c>
      <c r="O22" s="21">
        <f t="shared" si="1"/>
        <v>211.4</v>
      </c>
      <c r="P22" s="22">
        <v>239279</v>
      </c>
      <c r="Q22" s="18">
        <f t="shared" si="2"/>
        <v>29</v>
      </c>
      <c r="R22" s="23">
        <f t="shared" si="3"/>
        <v>340883</v>
      </c>
      <c r="S22" s="23">
        <f t="shared" si="3"/>
        <v>144516</v>
      </c>
      <c r="T22" s="18">
        <f t="shared" si="4"/>
        <v>235.9</v>
      </c>
      <c r="U22" s="23">
        <f t="shared" si="11"/>
        <v>3698115</v>
      </c>
      <c r="V22" s="18">
        <f t="shared" si="6"/>
        <v>9.1999999999999993</v>
      </c>
    </row>
    <row r="23" spans="1:22" s="14" customFormat="1" ht="16.5" customHeight="1">
      <c r="A23" s="1">
        <v>17</v>
      </c>
      <c r="B23" s="58" t="s">
        <v>34</v>
      </c>
      <c r="C23" s="23">
        <v>223567</v>
      </c>
      <c r="D23" s="32">
        <v>44363</v>
      </c>
      <c r="E23" s="18">
        <f t="shared" si="7"/>
        <v>503.9</v>
      </c>
      <c r="F23" s="19">
        <v>1737253</v>
      </c>
      <c r="G23" s="18">
        <f t="shared" si="8"/>
        <v>12.9</v>
      </c>
      <c r="H23" s="33">
        <v>0</v>
      </c>
      <c r="I23" s="32">
        <v>0</v>
      </c>
      <c r="J23" s="21" t="str">
        <f t="shared" si="10"/>
        <v>　　－　　</v>
      </c>
      <c r="K23" s="22">
        <v>411</v>
      </c>
      <c r="L23" s="18" t="str">
        <f t="shared" si="9"/>
        <v>　　－　　</v>
      </c>
      <c r="M23" s="23">
        <v>313895</v>
      </c>
      <c r="N23" s="32">
        <v>215513</v>
      </c>
      <c r="O23" s="21">
        <f t="shared" si="1"/>
        <v>145.69999999999999</v>
      </c>
      <c r="P23" s="19">
        <v>1011917</v>
      </c>
      <c r="Q23" s="18">
        <f t="shared" si="2"/>
        <v>31</v>
      </c>
      <c r="R23" s="23">
        <f t="shared" si="3"/>
        <v>537462</v>
      </c>
      <c r="S23" s="23">
        <f t="shared" si="3"/>
        <v>259876</v>
      </c>
      <c r="T23" s="18">
        <f t="shared" si="4"/>
        <v>206.8</v>
      </c>
      <c r="U23" s="23">
        <f t="shared" si="11"/>
        <v>2749581</v>
      </c>
      <c r="V23" s="18">
        <f t="shared" si="6"/>
        <v>19.5</v>
      </c>
    </row>
    <row r="24" spans="1:22" s="14" customFormat="1" ht="17.149999999999999" customHeight="1">
      <c r="A24" s="1">
        <v>18</v>
      </c>
      <c r="B24" s="15" t="s">
        <v>35</v>
      </c>
      <c r="C24" s="23">
        <v>183756</v>
      </c>
      <c r="D24" s="32">
        <v>22724</v>
      </c>
      <c r="E24" s="18">
        <f t="shared" si="7"/>
        <v>808.6</v>
      </c>
      <c r="F24" s="19">
        <v>1036718</v>
      </c>
      <c r="G24" s="18">
        <f t="shared" si="8"/>
        <v>17.7</v>
      </c>
      <c r="H24" s="33">
        <v>0</v>
      </c>
      <c r="I24" s="32">
        <v>1087</v>
      </c>
      <c r="J24" s="21" t="str">
        <f t="shared" si="10"/>
        <v>　　－　　</v>
      </c>
      <c r="K24" s="22">
        <v>22373</v>
      </c>
      <c r="L24" s="18" t="str">
        <f t="shared" si="9"/>
        <v>　　－　　</v>
      </c>
      <c r="M24" s="23">
        <v>643699</v>
      </c>
      <c r="N24" s="33">
        <v>213235</v>
      </c>
      <c r="O24" s="18">
        <f t="shared" si="1"/>
        <v>301.89999999999998</v>
      </c>
      <c r="P24" s="19">
        <v>1605051</v>
      </c>
      <c r="Q24" s="18">
        <f t="shared" si="2"/>
        <v>40.1</v>
      </c>
      <c r="R24" s="34">
        <f t="shared" si="3"/>
        <v>827455</v>
      </c>
      <c r="S24" s="34">
        <f t="shared" si="3"/>
        <v>237046</v>
      </c>
      <c r="T24" s="18">
        <f t="shared" si="4"/>
        <v>349.1</v>
      </c>
      <c r="U24" s="23">
        <f t="shared" si="11"/>
        <v>2664142</v>
      </c>
      <c r="V24" s="18">
        <f t="shared" si="6"/>
        <v>31.1</v>
      </c>
    </row>
    <row r="25" spans="1:22" s="14" customFormat="1" ht="16.5" customHeight="1">
      <c r="A25" s="1">
        <v>19</v>
      </c>
      <c r="B25" s="15" t="s">
        <v>36</v>
      </c>
      <c r="C25" s="23">
        <v>267150</v>
      </c>
      <c r="D25" s="32">
        <v>67549</v>
      </c>
      <c r="E25" s="18">
        <f t="shared" si="7"/>
        <v>395.5</v>
      </c>
      <c r="F25" s="19">
        <v>3009899</v>
      </c>
      <c r="G25" s="18">
        <f t="shared" si="8"/>
        <v>8.9</v>
      </c>
      <c r="H25" s="33">
        <v>0</v>
      </c>
      <c r="I25" s="32">
        <v>0</v>
      </c>
      <c r="J25" s="21" t="str">
        <f t="shared" si="10"/>
        <v>　　－　　</v>
      </c>
      <c r="K25" s="22">
        <v>9435</v>
      </c>
      <c r="L25" s="18" t="str">
        <f t="shared" si="9"/>
        <v>　　－　　</v>
      </c>
      <c r="M25" s="23">
        <v>62273</v>
      </c>
      <c r="N25" s="32">
        <v>67469</v>
      </c>
      <c r="O25" s="18">
        <f t="shared" si="1"/>
        <v>92.3</v>
      </c>
      <c r="P25" s="19">
        <v>345439</v>
      </c>
      <c r="Q25" s="18">
        <f t="shared" si="2"/>
        <v>18</v>
      </c>
      <c r="R25" s="34">
        <f t="shared" si="3"/>
        <v>329423</v>
      </c>
      <c r="S25" s="34">
        <f t="shared" si="3"/>
        <v>135018</v>
      </c>
      <c r="T25" s="18">
        <f t="shared" si="4"/>
        <v>244</v>
      </c>
      <c r="U25" s="23">
        <f t="shared" si="11"/>
        <v>3364773</v>
      </c>
      <c r="V25" s="18">
        <f t="shared" si="6"/>
        <v>9.8000000000000007</v>
      </c>
    </row>
    <row r="26" spans="1:22" s="14" customFormat="1" ht="16.5" customHeight="1">
      <c r="A26" s="1">
        <v>20</v>
      </c>
      <c r="B26" s="15" t="s">
        <v>37</v>
      </c>
      <c r="C26" s="23">
        <v>236640</v>
      </c>
      <c r="D26" s="32">
        <v>58940</v>
      </c>
      <c r="E26" s="18">
        <f t="shared" si="7"/>
        <v>401.5</v>
      </c>
      <c r="F26" s="19">
        <v>2697765</v>
      </c>
      <c r="G26" s="18">
        <f t="shared" si="8"/>
        <v>8.8000000000000007</v>
      </c>
      <c r="H26" s="33">
        <v>0</v>
      </c>
      <c r="I26" s="32">
        <v>0</v>
      </c>
      <c r="J26" s="21" t="str">
        <f t="shared" si="10"/>
        <v>　　－　　</v>
      </c>
      <c r="K26" s="22">
        <v>0</v>
      </c>
      <c r="L26" s="18" t="str">
        <f t="shared" si="9"/>
        <v>　　－　　</v>
      </c>
      <c r="M26" s="23">
        <v>49928</v>
      </c>
      <c r="N26" s="32">
        <v>33624</v>
      </c>
      <c r="O26" s="21">
        <f t="shared" si="1"/>
        <v>148.5</v>
      </c>
      <c r="P26" s="22">
        <v>148585</v>
      </c>
      <c r="Q26" s="18">
        <f t="shared" si="2"/>
        <v>33.6</v>
      </c>
      <c r="R26" s="23">
        <f t="shared" si="3"/>
        <v>286568</v>
      </c>
      <c r="S26" s="23">
        <f t="shared" si="3"/>
        <v>92564</v>
      </c>
      <c r="T26" s="18">
        <f t="shared" si="4"/>
        <v>309.60000000000002</v>
      </c>
      <c r="U26" s="23">
        <f t="shared" si="11"/>
        <v>2846350</v>
      </c>
      <c r="V26" s="18">
        <f t="shared" si="6"/>
        <v>10.1</v>
      </c>
    </row>
    <row r="27" spans="1:22" s="14" customFormat="1" ht="17.149999999999999" customHeight="1">
      <c r="A27" s="1">
        <v>21</v>
      </c>
      <c r="B27" s="15" t="s">
        <v>38</v>
      </c>
      <c r="C27" s="23">
        <v>11210</v>
      </c>
      <c r="D27" s="32">
        <v>6373</v>
      </c>
      <c r="E27" s="18">
        <f t="shared" si="7"/>
        <v>175.9</v>
      </c>
      <c r="F27" s="19">
        <v>2356498</v>
      </c>
      <c r="G27" s="18">
        <f t="shared" si="8"/>
        <v>0.5</v>
      </c>
      <c r="H27" s="33">
        <v>0</v>
      </c>
      <c r="I27" s="32">
        <v>0</v>
      </c>
      <c r="J27" s="21" t="str">
        <f t="shared" si="10"/>
        <v>　　－　　</v>
      </c>
      <c r="K27" s="22">
        <v>28032</v>
      </c>
      <c r="L27" s="18" t="str">
        <f t="shared" si="9"/>
        <v>　　－　　</v>
      </c>
      <c r="M27" s="23">
        <v>72975</v>
      </c>
      <c r="N27" s="32">
        <v>26036</v>
      </c>
      <c r="O27" s="21">
        <f t="shared" si="1"/>
        <v>280.3</v>
      </c>
      <c r="P27" s="22">
        <v>57824</v>
      </c>
      <c r="Q27" s="18">
        <f t="shared" si="2"/>
        <v>126.2</v>
      </c>
      <c r="R27" s="23">
        <f t="shared" si="3"/>
        <v>84185</v>
      </c>
      <c r="S27" s="23">
        <f t="shared" si="3"/>
        <v>32409</v>
      </c>
      <c r="T27" s="18">
        <f t="shared" si="4"/>
        <v>259.8</v>
      </c>
      <c r="U27" s="23">
        <f t="shared" si="11"/>
        <v>2442354</v>
      </c>
      <c r="V27" s="18">
        <f t="shared" si="6"/>
        <v>3.4</v>
      </c>
    </row>
    <row r="28" spans="1:22" s="14" customFormat="1" ht="17.149999999999999" customHeight="1">
      <c r="A28" s="1">
        <v>22</v>
      </c>
      <c r="B28" s="15" t="s">
        <v>39</v>
      </c>
      <c r="C28" s="52">
        <v>140887</v>
      </c>
      <c r="D28" s="53">
        <v>47264</v>
      </c>
      <c r="E28" s="18">
        <f t="shared" si="7"/>
        <v>298.10000000000002</v>
      </c>
      <c r="F28" s="19">
        <v>1752635</v>
      </c>
      <c r="G28" s="18">
        <f t="shared" si="8"/>
        <v>8</v>
      </c>
      <c r="H28" s="33">
        <v>0</v>
      </c>
      <c r="I28" s="32">
        <v>0</v>
      </c>
      <c r="J28" s="21" t="str">
        <f t="shared" si="10"/>
        <v>　　－　　</v>
      </c>
      <c r="K28" s="22">
        <v>0</v>
      </c>
      <c r="L28" s="18" t="str">
        <f t="shared" si="9"/>
        <v>　　－　　</v>
      </c>
      <c r="M28" s="52">
        <v>105913</v>
      </c>
      <c r="N28" s="53">
        <v>44440</v>
      </c>
      <c r="O28" s="21">
        <f t="shared" si="1"/>
        <v>238.3</v>
      </c>
      <c r="P28" s="22">
        <v>324957</v>
      </c>
      <c r="Q28" s="18">
        <f t="shared" si="2"/>
        <v>32.6</v>
      </c>
      <c r="R28" s="23">
        <f t="shared" si="3"/>
        <v>246800</v>
      </c>
      <c r="S28" s="23">
        <f t="shared" si="3"/>
        <v>91704</v>
      </c>
      <c r="T28" s="18">
        <f t="shared" si="4"/>
        <v>269.10000000000002</v>
      </c>
      <c r="U28" s="23">
        <f t="shared" si="11"/>
        <v>2077592</v>
      </c>
      <c r="V28" s="18">
        <f t="shared" si="6"/>
        <v>11.9</v>
      </c>
    </row>
    <row r="29" spans="1:22" s="14" customFormat="1" ht="16.5" customHeight="1">
      <c r="A29" s="1">
        <v>23</v>
      </c>
      <c r="B29" s="15" t="s">
        <v>40</v>
      </c>
      <c r="C29" s="52">
        <v>0</v>
      </c>
      <c r="D29" s="52">
        <v>0</v>
      </c>
      <c r="E29" s="18" t="str">
        <f t="shared" si="7"/>
        <v>　　－　　</v>
      </c>
      <c r="F29" s="19">
        <v>194687</v>
      </c>
      <c r="G29" s="18" t="str">
        <f t="shared" si="8"/>
        <v>　　－　　</v>
      </c>
      <c r="H29" s="57">
        <v>0</v>
      </c>
      <c r="I29" s="57">
        <v>0</v>
      </c>
      <c r="J29" s="21" t="str">
        <f t="shared" si="10"/>
        <v>　　－　　</v>
      </c>
      <c r="K29" s="22">
        <v>30644</v>
      </c>
      <c r="L29" s="18" t="str">
        <f t="shared" si="9"/>
        <v>　　－　　</v>
      </c>
      <c r="M29" s="52">
        <v>68755</v>
      </c>
      <c r="N29" s="52">
        <v>79558</v>
      </c>
      <c r="O29" s="21">
        <f t="shared" si="1"/>
        <v>86.4</v>
      </c>
      <c r="P29" s="22">
        <v>2259264</v>
      </c>
      <c r="Q29" s="18">
        <f t="shared" si="2"/>
        <v>3</v>
      </c>
      <c r="R29" s="23">
        <f t="shared" si="3"/>
        <v>68755</v>
      </c>
      <c r="S29" s="23">
        <f t="shared" si="3"/>
        <v>79558</v>
      </c>
      <c r="T29" s="18">
        <f t="shared" si="4"/>
        <v>86.4</v>
      </c>
      <c r="U29" s="23">
        <f t="shared" si="11"/>
        <v>2484595</v>
      </c>
      <c r="V29" s="18">
        <f t="shared" si="6"/>
        <v>2.8</v>
      </c>
    </row>
    <row r="30" spans="1:22" s="14" customFormat="1" ht="17.149999999999999" customHeight="1">
      <c r="A30" s="1">
        <v>24</v>
      </c>
      <c r="B30" s="15" t="s">
        <v>41</v>
      </c>
      <c r="C30" s="23">
        <v>9989</v>
      </c>
      <c r="D30" s="32">
        <v>3949</v>
      </c>
      <c r="E30" s="18">
        <f t="shared" si="7"/>
        <v>253</v>
      </c>
      <c r="F30" s="19">
        <v>876107</v>
      </c>
      <c r="G30" s="18">
        <f t="shared" si="8"/>
        <v>1.1000000000000001</v>
      </c>
      <c r="H30" s="33">
        <v>16069</v>
      </c>
      <c r="I30" s="32">
        <v>0</v>
      </c>
      <c r="J30" s="21" t="str">
        <f t="shared" si="10"/>
        <v>　　－　　</v>
      </c>
      <c r="K30" s="22">
        <v>185791</v>
      </c>
      <c r="L30" s="18">
        <f t="shared" si="9"/>
        <v>8.6</v>
      </c>
      <c r="M30" s="23">
        <v>379888</v>
      </c>
      <c r="N30" s="32">
        <v>30059</v>
      </c>
      <c r="O30" s="21">
        <f t="shared" si="1"/>
        <v>1263.8</v>
      </c>
      <c r="P30" s="22">
        <v>2430577</v>
      </c>
      <c r="Q30" s="18">
        <f t="shared" si="2"/>
        <v>15.6</v>
      </c>
      <c r="R30" s="23">
        <f t="shared" si="3"/>
        <v>405946</v>
      </c>
      <c r="S30" s="23">
        <f t="shared" si="3"/>
        <v>34008</v>
      </c>
      <c r="T30" s="18">
        <f t="shared" si="4"/>
        <v>1193.7</v>
      </c>
      <c r="U30" s="23">
        <f t="shared" si="11"/>
        <v>3492475</v>
      </c>
      <c r="V30" s="18">
        <f t="shared" si="6"/>
        <v>11.6</v>
      </c>
    </row>
    <row r="31" spans="1:22" s="14" customFormat="1" ht="16.5" customHeight="1">
      <c r="A31" s="1">
        <v>25</v>
      </c>
      <c r="B31" s="15" t="s">
        <v>42</v>
      </c>
      <c r="C31" s="32">
        <v>0</v>
      </c>
      <c r="D31" s="33">
        <v>0</v>
      </c>
      <c r="E31" s="59" t="str">
        <f t="shared" si="7"/>
        <v>　　－　　</v>
      </c>
      <c r="F31" s="60">
        <v>0</v>
      </c>
      <c r="G31" s="18" t="str">
        <f t="shared" si="8"/>
        <v>　　－　　</v>
      </c>
      <c r="H31" s="32">
        <v>3905</v>
      </c>
      <c r="I31" s="33">
        <v>2533</v>
      </c>
      <c r="J31" s="21">
        <f t="shared" si="10"/>
        <v>154.19999999999999</v>
      </c>
      <c r="K31" s="22">
        <v>52774</v>
      </c>
      <c r="L31" s="18">
        <f t="shared" si="9"/>
        <v>7.4</v>
      </c>
      <c r="M31" s="32">
        <v>227578</v>
      </c>
      <c r="N31" s="33">
        <v>51796</v>
      </c>
      <c r="O31" s="18">
        <f t="shared" si="1"/>
        <v>439.4</v>
      </c>
      <c r="P31" s="19">
        <v>1035591</v>
      </c>
      <c r="Q31" s="18">
        <f t="shared" si="2"/>
        <v>22</v>
      </c>
      <c r="R31" s="34">
        <f t="shared" si="3"/>
        <v>231483</v>
      </c>
      <c r="S31" s="34">
        <f t="shared" si="3"/>
        <v>54329</v>
      </c>
      <c r="T31" s="18">
        <f t="shared" si="4"/>
        <v>426.1</v>
      </c>
      <c r="U31" s="23">
        <f t="shared" si="11"/>
        <v>1088365</v>
      </c>
      <c r="V31" s="18">
        <f t="shared" si="6"/>
        <v>21.3</v>
      </c>
    </row>
    <row r="32" spans="1:22" s="14" customFormat="1" ht="16.5" customHeight="1">
      <c r="A32" s="1">
        <v>26</v>
      </c>
      <c r="B32" s="15" t="s">
        <v>43</v>
      </c>
      <c r="C32" s="32">
        <v>26510</v>
      </c>
      <c r="D32" s="33">
        <v>52715</v>
      </c>
      <c r="E32" s="21">
        <f t="shared" si="7"/>
        <v>50.3</v>
      </c>
      <c r="F32" s="22">
        <v>274300</v>
      </c>
      <c r="G32" s="18">
        <f t="shared" si="8"/>
        <v>9.6999999999999993</v>
      </c>
      <c r="H32" s="57">
        <v>0</v>
      </c>
      <c r="I32" s="53">
        <v>0</v>
      </c>
      <c r="J32" s="21" t="str">
        <f t="shared" si="10"/>
        <v>　　－　　</v>
      </c>
      <c r="K32" s="22">
        <v>17750</v>
      </c>
      <c r="L32" s="18" t="str">
        <f t="shared" si="9"/>
        <v>　　－　　</v>
      </c>
      <c r="M32" s="52">
        <v>238181</v>
      </c>
      <c r="N32" s="53">
        <v>61196</v>
      </c>
      <c r="O32" s="18">
        <f t="shared" si="1"/>
        <v>389.2</v>
      </c>
      <c r="P32" s="19">
        <v>1252317</v>
      </c>
      <c r="Q32" s="18">
        <f t="shared" si="2"/>
        <v>19</v>
      </c>
      <c r="R32" s="34">
        <f t="shared" si="3"/>
        <v>264691</v>
      </c>
      <c r="S32" s="34">
        <f t="shared" si="3"/>
        <v>113911</v>
      </c>
      <c r="T32" s="18">
        <f t="shared" si="4"/>
        <v>232.4</v>
      </c>
      <c r="U32" s="23">
        <f t="shared" si="11"/>
        <v>1544367</v>
      </c>
      <c r="V32" s="18">
        <f t="shared" si="6"/>
        <v>17.100000000000001</v>
      </c>
    </row>
    <row r="33" spans="1:25" s="14" customFormat="1" ht="17.149999999999999" customHeight="1">
      <c r="A33" s="1">
        <v>27</v>
      </c>
      <c r="B33" s="15" t="s">
        <v>44</v>
      </c>
      <c r="C33" s="53">
        <v>192279</v>
      </c>
      <c r="D33" s="57">
        <v>27375</v>
      </c>
      <c r="E33" s="61">
        <f t="shared" si="7"/>
        <v>702.4</v>
      </c>
      <c r="F33" s="62">
        <v>1269021</v>
      </c>
      <c r="G33" s="63">
        <f t="shared" si="8"/>
        <v>15.2</v>
      </c>
      <c r="H33" s="53">
        <v>0</v>
      </c>
      <c r="I33" s="57">
        <v>0</v>
      </c>
      <c r="J33" s="61" t="str">
        <f t="shared" si="10"/>
        <v>　　－　　</v>
      </c>
      <c r="K33" s="62">
        <v>0</v>
      </c>
      <c r="L33" s="63" t="str">
        <f t="shared" si="9"/>
        <v>　　－　　</v>
      </c>
      <c r="M33" s="53">
        <v>16004</v>
      </c>
      <c r="N33" s="57">
        <v>12900</v>
      </c>
      <c r="O33" s="63">
        <f t="shared" si="1"/>
        <v>124.1</v>
      </c>
      <c r="P33" s="64">
        <v>232110</v>
      </c>
      <c r="Q33" s="63">
        <f t="shared" si="2"/>
        <v>6.9</v>
      </c>
      <c r="R33" s="35">
        <f t="shared" si="3"/>
        <v>208283</v>
      </c>
      <c r="S33" s="35">
        <f t="shared" si="3"/>
        <v>40275</v>
      </c>
      <c r="T33" s="63">
        <f t="shared" si="4"/>
        <v>517.20000000000005</v>
      </c>
      <c r="U33" s="52">
        <f t="shared" si="11"/>
        <v>1501131</v>
      </c>
      <c r="V33" s="63">
        <f t="shared" si="6"/>
        <v>13.9</v>
      </c>
    </row>
    <row r="34" spans="1:25" s="14" customFormat="1" ht="17.149999999999999" customHeight="1">
      <c r="A34" s="1">
        <v>28</v>
      </c>
      <c r="B34" s="15" t="s">
        <v>45</v>
      </c>
      <c r="C34" s="23">
        <v>90327</v>
      </c>
      <c r="D34" s="32">
        <v>1242</v>
      </c>
      <c r="E34" s="18">
        <f t="shared" si="7"/>
        <v>7272.7</v>
      </c>
      <c r="F34" s="19">
        <v>609522</v>
      </c>
      <c r="G34" s="18">
        <f t="shared" si="8"/>
        <v>14.8</v>
      </c>
      <c r="H34" s="33">
        <v>0</v>
      </c>
      <c r="I34" s="32">
        <v>0</v>
      </c>
      <c r="J34" s="21" t="str">
        <f>IF(OR(H34=0,I34=0),"　　－　　",ROUND(H34/I34*100,1))</f>
        <v>　　－　　</v>
      </c>
      <c r="K34" s="22">
        <v>0</v>
      </c>
      <c r="L34" s="18" t="str">
        <f t="shared" si="9"/>
        <v>　　－　　</v>
      </c>
      <c r="M34" s="23">
        <v>144892</v>
      </c>
      <c r="N34" s="32">
        <v>128195</v>
      </c>
      <c r="O34" s="21">
        <f t="shared" si="1"/>
        <v>113</v>
      </c>
      <c r="P34" s="22">
        <v>685335</v>
      </c>
      <c r="Q34" s="18">
        <f t="shared" si="2"/>
        <v>21.1</v>
      </c>
      <c r="R34" s="23">
        <f t="shared" si="3"/>
        <v>235219</v>
      </c>
      <c r="S34" s="23">
        <f t="shared" si="3"/>
        <v>129437</v>
      </c>
      <c r="T34" s="18">
        <f t="shared" si="4"/>
        <v>181.7</v>
      </c>
      <c r="U34" s="23">
        <f t="shared" si="11"/>
        <v>1294857</v>
      </c>
      <c r="V34" s="18">
        <f t="shared" si="6"/>
        <v>18.2</v>
      </c>
    </row>
    <row r="35" spans="1:25" s="14" customFormat="1" ht="17.149999999999999" customHeight="1">
      <c r="A35" s="1">
        <v>29</v>
      </c>
      <c r="B35" s="65" t="s">
        <v>46</v>
      </c>
      <c r="C35" s="23">
        <v>12812</v>
      </c>
      <c r="D35" s="32">
        <v>5283</v>
      </c>
      <c r="E35" s="18">
        <f t="shared" si="7"/>
        <v>242.5</v>
      </c>
      <c r="F35" s="19">
        <v>416239</v>
      </c>
      <c r="G35" s="18">
        <f t="shared" si="8"/>
        <v>3.1</v>
      </c>
      <c r="H35" s="33">
        <v>0</v>
      </c>
      <c r="I35" s="32">
        <v>0</v>
      </c>
      <c r="J35" s="18" t="str">
        <f t="shared" si="10"/>
        <v>　　－　　</v>
      </c>
      <c r="K35" s="66">
        <v>16884</v>
      </c>
      <c r="L35" s="18" t="str">
        <f t="shared" si="9"/>
        <v>　　－　　</v>
      </c>
      <c r="M35" s="67">
        <v>268090</v>
      </c>
      <c r="N35" s="32">
        <v>160085</v>
      </c>
      <c r="O35" s="21">
        <f t="shared" si="1"/>
        <v>167.5</v>
      </c>
      <c r="P35" s="22">
        <v>811058</v>
      </c>
      <c r="Q35" s="18">
        <f t="shared" si="2"/>
        <v>33.1</v>
      </c>
      <c r="R35" s="23">
        <f t="shared" si="3"/>
        <v>280902</v>
      </c>
      <c r="S35" s="23">
        <f t="shared" si="3"/>
        <v>165368</v>
      </c>
      <c r="T35" s="18">
        <f t="shared" si="4"/>
        <v>169.9</v>
      </c>
      <c r="U35" s="23">
        <f t="shared" si="11"/>
        <v>1244181</v>
      </c>
      <c r="V35" s="18">
        <f t="shared" si="6"/>
        <v>22.6</v>
      </c>
    </row>
    <row r="36" spans="1:25" s="14" customFormat="1" ht="16.5" customHeight="1">
      <c r="A36" s="1">
        <v>30</v>
      </c>
      <c r="B36" s="15" t="s">
        <v>47</v>
      </c>
      <c r="C36" s="23">
        <v>4392</v>
      </c>
      <c r="D36" s="32">
        <v>2495</v>
      </c>
      <c r="E36" s="18">
        <f t="shared" si="7"/>
        <v>176</v>
      </c>
      <c r="F36" s="19">
        <v>310443</v>
      </c>
      <c r="G36" s="18">
        <f t="shared" si="8"/>
        <v>1.4</v>
      </c>
      <c r="H36" s="33">
        <v>118</v>
      </c>
      <c r="I36" s="32">
        <v>0</v>
      </c>
      <c r="J36" s="21" t="str">
        <f t="shared" si="10"/>
        <v>　　－　　</v>
      </c>
      <c r="K36" s="22">
        <v>29488</v>
      </c>
      <c r="L36" s="18">
        <f t="shared" si="9"/>
        <v>0.4</v>
      </c>
      <c r="M36" s="23">
        <v>319287</v>
      </c>
      <c r="N36" s="32">
        <v>219820</v>
      </c>
      <c r="O36" s="21">
        <f t="shared" si="1"/>
        <v>145.19999999999999</v>
      </c>
      <c r="P36" s="22">
        <v>942675</v>
      </c>
      <c r="Q36" s="18">
        <f t="shared" si="2"/>
        <v>33.9</v>
      </c>
      <c r="R36" s="23">
        <f t="shared" si="3"/>
        <v>323797</v>
      </c>
      <c r="S36" s="23">
        <f t="shared" si="3"/>
        <v>222315</v>
      </c>
      <c r="T36" s="18">
        <f t="shared" si="4"/>
        <v>145.6</v>
      </c>
      <c r="U36" s="23">
        <f t="shared" si="11"/>
        <v>1282606</v>
      </c>
      <c r="V36" s="18">
        <f t="shared" si="6"/>
        <v>25.2</v>
      </c>
      <c r="X36" s="68"/>
    </row>
    <row r="37" spans="1:25" ht="18" customHeight="1">
      <c r="B37" s="69" t="s">
        <v>48</v>
      </c>
      <c r="C37" s="70">
        <f>SUM(C7:C36)</f>
        <v>4521486</v>
      </c>
      <c r="D37" s="70">
        <f>SUM(D7:D36)</f>
        <v>1749903</v>
      </c>
      <c r="E37" s="71">
        <f t="shared" si="7"/>
        <v>258.39999999999998</v>
      </c>
      <c r="F37" s="70">
        <f>SUM(F7:F36)</f>
        <v>158577575</v>
      </c>
      <c r="G37" s="71">
        <f t="shared" si="8"/>
        <v>2.9</v>
      </c>
      <c r="H37" s="70">
        <f>SUM(H7:H36)</f>
        <v>1691617</v>
      </c>
      <c r="I37" s="70">
        <f>SUM(I7:I36)</f>
        <v>191575</v>
      </c>
      <c r="J37" s="71">
        <f t="shared" si="10"/>
        <v>883</v>
      </c>
      <c r="K37" s="70">
        <f>SUM(K7:K36)</f>
        <v>18720466</v>
      </c>
      <c r="L37" s="71">
        <f t="shared" si="9"/>
        <v>9</v>
      </c>
      <c r="M37" s="70">
        <f>SUM(M7:M36)</f>
        <v>44399392</v>
      </c>
      <c r="N37" s="70">
        <f>SUM(N7:N36)</f>
        <v>28309157</v>
      </c>
      <c r="O37" s="71">
        <f t="shared" si="1"/>
        <v>156.80000000000001</v>
      </c>
      <c r="P37" s="70">
        <f>SUM(P7:P36)</f>
        <v>214908119</v>
      </c>
      <c r="Q37" s="71">
        <f t="shared" si="2"/>
        <v>20.7</v>
      </c>
      <c r="R37" s="70">
        <f t="shared" si="3"/>
        <v>50612495</v>
      </c>
      <c r="S37" s="70">
        <f t="shared" si="3"/>
        <v>30250635</v>
      </c>
      <c r="T37" s="71">
        <f t="shared" si="4"/>
        <v>167.3</v>
      </c>
      <c r="U37" s="70">
        <f>F37+K37+P37</f>
        <v>392206160</v>
      </c>
      <c r="V37" s="71">
        <f t="shared" si="6"/>
        <v>12.9</v>
      </c>
      <c r="W37" s="72"/>
      <c r="X37" s="72"/>
      <c r="Y37" s="72"/>
    </row>
    <row r="38" spans="1:25" ht="22" customHeight="1">
      <c r="B38" s="1" t="s">
        <v>49</v>
      </c>
      <c r="C38" s="72"/>
      <c r="D38" s="72"/>
      <c r="E38" s="73"/>
      <c r="F38" s="73"/>
      <c r="G38" s="73"/>
      <c r="H38" s="72"/>
      <c r="I38" s="72"/>
      <c r="J38" s="73"/>
      <c r="K38" s="73"/>
      <c r="L38" s="73"/>
      <c r="M38" s="72"/>
      <c r="N38" s="72"/>
      <c r="O38" s="73"/>
      <c r="P38" s="73"/>
      <c r="Q38" s="73"/>
      <c r="R38" s="72"/>
      <c r="S38" s="72"/>
      <c r="T38" s="73"/>
      <c r="U38" s="73"/>
      <c r="V38" s="73"/>
    </row>
    <row r="39" spans="1:25" ht="19.5" customHeight="1">
      <c r="B39" s="74"/>
      <c r="T39" s="5"/>
      <c r="V39" s="5" t="s">
        <v>50</v>
      </c>
    </row>
    <row r="40" spans="1:25" ht="19.5" customHeight="1">
      <c r="B40" s="75"/>
      <c r="C40" s="89" t="s">
        <v>3</v>
      </c>
      <c r="D40" s="90"/>
      <c r="E40" s="90"/>
      <c r="F40" s="90"/>
      <c r="G40" s="91"/>
      <c r="H40" s="89" t="s">
        <v>4</v>
      </c>
      <c r="I40" s="90"/>
      <c r="J40" s="90"/>
      <c r="K40" s="90"/>
      <c r="L40" s="91"/>
      <c r="M40" s="89" t="s">
        <v>5</v>
      </c>
      <c r="N40" s="90"/>
      <c r="O40" s="90"/>
      <c r="P40" s="90"/>
      <c r="Q40" s="91"/>
      <c r="R40" s="89" t="s">
        <v>6</v>
      </c>
      <c r="S40" s="90"/>
      <c r="T40" s="90"/>
      <c r="U40" s="90"/>
      <c r="V40" s="90"/>
    </row>
    <row r="41" spans="1:25" ht="19.5" customHeight="1">
      <c r="B41" s="76" t="s">
        <v>7</v>
      </c>
      <c r="C41" s="8" t="s">
        <v>8</v>
      </c>
      <c r="D41" s="9" t="s">
        <v>51</v>
      </c>
      <c r="E41" s="8" t="s">
        <v>52</v>
      </c>
      <c r="F41" s="8" t="s">
        <v>11</v>
      </c>
      <c r="G41" s="8" t="s">
        <v>12</v>
      </c>
      <c r="H41" s="8" t="s">
        <v>8</v>
      </c>
      <c r="I41" s="8" t="s">
        <v>51</v>
      </c>
      <c r="J41" s="8" t="s">
        <v>52</v>
      </c>
      <c r="K41" s="8" t="s">
        <v>13</v>
      </c>
      <c r="L41" s="8" t="s">
        <v>12</v>
      </c>
      <c r="M41" s="8" t="s">
        <v>8</v>
      </c>
      <c r="N41" s="8" t="s">
        <v>51</v>
      </c>
      <c r="O41" s="9" t="s">
        <v>52</v>
      </c>
      <c r="P41" s="8" t="s">
        <v>13</v>
      </c>
      <c r="Q41" s="8" t="s">
        <v>12</v>
      </c>
      <c r="R41" s="8" t="s">
        <v>8</v>
      </c>
      <c r="S41" s="8" t="s">
        <v>51</v>
      </c>
      <c r="T41" s="8" t="s">
        <v>52</v>
      </c>
      <c r="U41" s="8" t="s">
        <v>13</v>
      </c>
      <c r="V41" s="8" t="s">
        <v>12</v>
      </c>
    </row>
    <row r="42" spans="1:25" ht="19.5" customHeight="1">
      <c r="B42" s="12"/>
      <c r="C42" s="11" t="s">
        <v>14</v>
      </c>
      <c r="D42" s="12" t="s">
        <v>53</v>
      </c>
      <c r="E42" s="10" t="s">
        <v>54</v>
      </c>
      <c r="F42" s="12" t="s">
        <v>17</v>
      </c>
      <c r="G42" s="10" t="s">
        <v>16</v>
      </c>
      <c r="H42" s="11" t="s">
        <v>14</v>
      </c>
      <c r="I42" s="10" t="s">
        <v>53</v>
      </c>
      <c r="J42" s="10" t="s">
        <v>54</v>
      </c>
      <c r="K42" s="10" t="s">
        <v>15</v>
      </c>
      <c r="L42" s="10" t="s">
        <v>16</v>
      </c>
      <c r="M42" s="11" t="s">
        <v>14</v>
      </c>
      <c r="N42" s="10" t="s">
        <v>53</v>
      </c>
      <c r="O42" s="12" t="s">
        <v>54</v>
      </c>
      <c r="P42" s="10" t="s">
        <v>15</v>
      </c>
      <c r="Q42" s="10" t="s">
        <v>16</v>
      </c>
      <c r="R42" s="13" t="s">
        <v>14</v>
      </c>
      <c r="S42" s="10" t="s">
        <v>53</v>
      </c>
      <c r="T42" s="10" t="s">
        <v>54</v>
      </c>
      <c r="U42" s="10" t="s">
        <v>15</v>
      </c>
      <c r="V42" s="10" t="s">
        <v>16</v>
      </c>
    </row>
    <row r="43" spans="1:25" s="14" customFormat="1" ht="16.5" customHeight="1">
      <c r="A43" s="1">
        <v>31</v>
      </c>
      <c r="B43" s="65" t="s">
        <v>55</v>
      </c>
      <c r="C43" s="52">
        <v>1177</v>
      </c>
      <c r="D43" s="52">
        <v>0</v>
      </c>
      <c r="E43" s="18" t="str">
        <f t="shared" ref="E43:E58" si="12">IF(OR(C43=0,D43=0),"　　－　　",ROUND(C43/D43*100,1))</f>
        <v>　　－　　</v>
      </c>
      <c r="F43" s="19">
        <v>206340</v>
      </c>
      <c r="G43" s="18">
        <f t="shared" ref="G43:G60" si="13">IF(OR(C43=0,F43=0),"　　－　　",ROUND(C43/F43*100,1))</f>
        <v>0.6</v>
      </c>
      <c r="H43" s="77">
        <v>0</v>
      </c>
      <c r="I43" s="53">
        <v>68</v>
      </c>
      <c r="J43" s="21" t="str">
        <f t="shared" ref="J43:J58" si="14">IF(OR(H43=0,I43=0),"　　－　　",ROUND(H43/I43*100,1))</f>
        <v>　　－　　</v>
      </c>
      <c r="K43" s="22">
        <v>13321</v>
      </c>
      <c r="L43" s="18" t="str">
        <f t="shared" ref="L43:L58" si="15">IF(OR(H43=0,K43=0),"　　－　　",ROUND(H43/K43*100,1))</f>
        <v>　　－　　</v>
      </c>
      <c r="M43" s="52">
        <v>128717</v>
      </c>
      <c r="N43" s="53">
        <v>69992</v>
      </c>
      <c r="O43" s="21">
        <f t="shared" ref="O43:O58" si="16">IF(OR(M43=0,N43=0),"　　－　　",ROUND(M43/N43*100,1))</f>
        <v>183.9</v>
      </c>
      <c r="P43" s="22">
        <v>796491</v>
      </c>
      <c r="Q43" s="18">
        <f t="shared" ref="Q43:Q58" si="17">IF(OR(M43=0,P43=0),"　　－　　",ROUND(M43/P43*100,1))</f>
        <v>16.2</v>
      </c>
      <c r="R43" s="23">
        <f t="shared" ref="R43:S58" si="18">C43+H43+M43</f>
        <v>129894</v>
      </c>
      <c r="S43" s="23">
        <f t="shared" si="18"/>
        <v>70060</v>
      </c>
      <c r="T43" s="18">
        <f t="shared" ref="T43:T58" si="19">IF(OR(R43=0,S43=0),"　　－　　",ROUND(R43/S43*100,1))</f>
        <v>185.4</v>
      </c>
      <c r="U43" s="78">
        <f t="shared" ref="U43:U57" si="20">F43+K43+P43</f>
        <v>1016152</v>
      </c>
      <c r="V43" s="18">
        <f t="shared" ref="V43:V58" si="21">IF(OR(R43=0,U43=0),"　　－　　",ROUND(R43/U43*100,1))</f>
        <v>12.8</v>
      </c>
    </row>
    <row r="44" spans="1:25" s="14" customFormat="1" ht="16.5" customHeight="1">
      <c r="A44" s="1">
        <v>32</v>
      </c>
      <c r="B44" s="65" t="s">
        <v>56</v>
      </c>
      <c r="C44" s="52">
        <v>1893</v>
      </c>
      <c r="D44" s="52">
        <v>0</v>
      </c>
      <c r="E44" s="18" t="str">
        <f t="shared" si="12"/>
        <v>　　－　　</v>
      </c>
      <c r="F44" s="19">
        <v>88602</v>
      </c>
      <c r="G44" s="18">
        <f t="shared" si="13"/>
        <v>2.1</v>
      </c>
      <c r="H44" s="57">
        <v>0</v>
      </c>
      <c r="I44" s="79">
        <v>0</v>
      </c>
      <c r="J44" s="21" t="str">
        <f t="shared" si="14"/>
        <v>　　－　　</v>
      </c>
      <c r="K44" s="22">
        <v>2336</v>
      </c>
      <c r="L44" s="18" t="str">
        <f t="shared" si="15"/>
        <v>　　－　　</v>
      </c>
      <c r="M44" s="52">
        <v>277802</v>
      </c>
      <c r="N44" s="52">
        <v>344032</v>
      </c>
      <c r="O44" s="21">
        <f t="shared" si="16"/>
        <v>80.7</v>
      </c>
      <c r="P44" s="22">
        <v>959964</v>
      </c>
      <c r="Q44" s="18">
        <f t="shared" si="17"/>
        <v>28.9</v>
      </c>
      <c r="R44" s="23">
        <f t="shared" si="18"/>
        <v>279695</v>
      </c>
      <c r="S44" s="23">
        <f t="shared" si="18"/>
        <v>344032</v>
      </c>
      <c r="T44" s="18">
        <f t="shared" si="19"/>
        <v>81.3</v>
      </c>
      <c r="U44" s="78">
        <f t="shared" si="20"/>
        <v>1050902</v>
      </c>
      <c r="V44" s="18">
        <f t="shared" si="21"/>
        <v>26.6</v>
      </c>
    </row>
    <row r="45" spans="1:25" s="14" customFormat="1" ht="16.5" customHeight="1">
      <c r="A45" s="1">
        <v>33</v>
      </c>
      <c r="B45" s="15" t="s">
        <v>57</v>
      </c>
      <c r="C45" s="52">
        <v>110905</v>
      </c>
      <c r="D45" s="53">
        <v>1547</v>
      </c>
      <c r="E45" s="18">
        <f t="shared" si="12"/>
        <v>7169</v>
      </c>
      <c r="F45" s="19">
        <v>261098</v>
      </c>
      <c r="G45" s="18">
        <f t="shared" si="13"/>
        <v>42.5</v>
      </c>
      <c r="H45" s="33">
        <v>0</v>
      </c>
      <c r="I45" s="32">
        <v>0</v>
      </c>
      <c r="J45" s="21" t="str">
        <f t="shared" si="14"/>
        <v>　　－　　</v>
      </c>
      <c r="K45" s="22">
        <v>0</v>
      </c>
      <c r="L45" s="18" t="str">
        <f t="shared" si="15"/>
        <v>　　－　　</v>
      </c>
      <c r="M45" s="52">
        <v>56454</v>
      </c>
      <c r="N45" s="53">
        <v>40918</v>
      </c>
      <c r="O45" s="21">
        <f t="shared" si="16"/>
        <v>138</v>
      </c>
      <c r="P45" s="22">
        <v>110568</v>
      </c>
      <c r="Q45" s="18">
        <f t="shared" si="17"/>
        <v>51.1</v>
      </c>
      <c r="R45" s="23">
        <f t="shared" si="18"/>
        <v>167359</v>
      </c>
      <c r="S45" s="23">
        <f t="shared" si="18"/>
        <v>42465</v>
      </c>
      <c r="T45" s="18">
        <f t="shared" si="19"/>
        <v>394.1</v>
      </c>
      <c r="U45" s="78">
        <f t="shared" si="20"/>
        <v>371666</v>
      </c>
      <c r="V45" s="18">
        <f t="shared" si="21"/>
        <v>45</v>
      </c>
    </row>
    <row r="46" spans="1:25" s="14" customFormat="1" ht="17.149999999999999" customHeight="1">
      <c r="A46" s="1">
        <v>34</v>
      </c>
      <c r="B46" s="80" t="s">
        <v>58</v>
      </c>
      <c r="C46" s="32">
        <v>102</v>
      </c>
      <c r="D46" s="33">
        <v>164</v>
      </c>
      <c r="E46" s="21">
        <f t="shared" si="12"/>
        <v>62.2</v>
      </c>
      <c r="F46" s="22">
        <v>166053</v>
      </c>
      <c r="G46" s="18">
        <f t="shared" si="13"/>
        <v>0.1</v>
      </c>
      <c r="H46" s="32">
        <v>0</v>
      </c>
      <c r="I46" s="33">
        <v>0</v>
      </c>
      <c r="J46" s="21" t="str">
        <f t="shared" si="14"/>
        <v>　　－　　</v>
      </c>
      <c r="K46" s="22">
        <v>3843</v>
      </c>
      <c r="L46" s="18" t="str">
        <f t="shared" si="15"/>
        <v>　　－　　</v>
      </c>
      <c r="M46" s="32">
        <v>35104</v>
      </c>
      <c r="N46" s="33">
        <v>46216</v>
      </c>
      <c r="O46" s="18">
        <f t="shared" si="16"/>
        <v>76</v>
      </c>
      <c r="P46" s="19">
        <v>580789</v>
      </c>
      <c r="Q46" s="18">
        <f t="shared" si="17"/>
        <v>6</v>
      </c>
      <c r="R46" s="41">
        <f t="shared" si="18"/>
        <v>35206</v>
      </c>
      <c r="S46" s="41">
        <f t="shared" si="18"/>
        <v>46380</v>
      </c>
      <c r="T46" s="18">
        <f t="shared" si="19"/>
        <v>75.900000000000006</v>
      </c>
      <c r="U46" s="78">
        <f t="shared" si="20"/>
        <v>750685</v>
      </c>
      <c r="V46" s="18">
        <f t="shared" si="21"/>
        <v>4.7</v>
      </c>
    </row>
    <row r="47" spans="1:25" s="14" customFormat="1" ht="16.5" customHeight="1">
      <c r="A47" s="1">
        <v>35</v>
      </c>
      <c r="B47" s="65" t="s">
        <v>59</v>
      </c>
      <c r="C47" s="81">
        <v>0</v>
      </c>
      <c r="D47" s="82">
        <v>0</v>
      </c>
      <c r="E47" s="18" t="str">
        <f t="shared" si="12"/>
        <v>　　－　　</v>
      </c>
      <c r="F47" s="19">
        <v>39839</v>
      </c>
      <c r="G47" s="18" t="str">
        <f t="shared" si="13"/>
        <v>　　－　　</v>
      </c>
      <c r="H47" s="33">
        <v>0</v>
      </c>
      <c r="I47" s="32">
        <v>0</v>
      </c>
      <c r="J47" s="21" t="str">
        <f>IF(OR(H47=0,I47=0),"　　－　　",ROUND(H47/I47*100,1))</f>
        <v>　　－　　</v>
      </c>
      <c r="K47" s="22">
        <v>0</v>
      </c>
      <c r="L47" s="18" t="str">
        <f t="shared" si="15"/>
        <v>　　－　　</v>
      </c>
      <c r="M47" s="81">
        <v>59183</v>
      </c>
      <c r="N47" s="82">
        <v>66796</v>
      </c>
      <c r="O47" s="21">
        <f t="shared" si="16"/>
        <v>88.6</v>
      </c>
      <c r="P47" s="22">
        <v>439332</v>
      </c>
      <c r="Q47" s="18">
        <f t="shared" si="17"/>
        <v>13.5</v>
      </c>
      <c r="R47" s="23">
        <f t="shared" si="18"/>
        <v>59183</v>
      </c>
      <c r="S47" s="23">
        <f t="shared" si="18"/>
        <v>66796</v>
      </c>
      <c r="T47" s="18">
        <f t="shared" si="19"/>
        <v>88.6</v>
      </c>
      <c r="U47" s="78">
        <f t="shared" si="20"/>
        <v>479171</v>
      </c>
      <c r="V47" s="18">
        <f t="shared" si="21"/>
        <v>12.4</v>
      </c>
    </row>
    <row r="48" spans="1:25" s="14" customFormat="1" ht="17.149999999999999" customHeight="1">
      <c r="A48" s="1">
        <v>36</v>
      </c>
      <c r="B48" s="15" t="s">
        <v>60</v>
      </c>
      <c r="C48" s="32">
        <v>0</v>
      </c>
      <c r="D48" s="33">
        <v>0</v>
      </c>
      <c r="E48" s="21" t="str">
        <f t="shared" si="12"/>
        <v>　　－　　</v>
      </c>
      <c r="F48" s="22">
        <v>6959</v>
      </c>
      <c r="G48" s="18" t="str">
        <f t="shared" si="13"/>
        <v>　　－　　</v>
      </c>
      <c r="H48" s="32">
        <v>0</v>
      </c>
      <c r="I48" s="33">
        <v>0</v>
      </c>
      <c r="J48" s="21" t="str">
        <f t="shared" si="14"/>
        <v>　　－　　</v>
      </c>
      <c r="K48" s="22">
        <v>0</v>
      </c>
      <c r="L48" s="18" t="str">
        <f t="shared" si="15"/>
        <v>　　－　　</v>
      </c>
      <c r="M48" s="83">
        <v>42564</v>
      </c>
      <c r="N48" s="83">
        <v>11688</v>
      </c>
      <c r="O48" s="18">
        <f t="shared" si="16"/>
        <v>364.2</v>
      </c>
      <c r="P48" s="19">
        <v>300890</v>
      </c>
      <c r="Q48" s="18">
        <f t="shared" si="17"/>
        <v>14.1</v>
      </c>
      <c r="R48" s="34">
        <f t="shared" si="18"/>
        <v>42564</v>
      </c>
      <c r="S48" s="41">
        <f t="shared" si="18"/>
        <v>11688</v>
      </c>
      <c r="T48" s="18">
        <f t="shared" si="19"/>
        <v>364.2</v>
      </c>
      <c r="U48" s="78">
        <f t="shared" si="20"/>
        <v>307849</v>
      </c>
      <c r="V48" s="18">
        <f t="shared" si="21"/>
        <v>13.8</v>
      </c>
    </row>
    <row r="49" spans="1:23" s="14" customFormat="1" ht="15.75" customHeight="1">
      <c r="A49" s="1">
        <v>37</v>
      </c>
      <c r="B49" s="15" t="s">
        <v>61</v>
      </c>
      <c r="C49" s="52">
        <v>6266</v>
      </c>
      <c r="D49" s="53">
        <v>20983</v>
      </c>
      <c r="E49" s="18">
        <f t="shared" si="12"/>
        <v>29.9</v>
      </c>
      <c r="F49" s="19">
        <v>482431</v>
      </c>
      <c r="G49" s="18">
        <f t="shared" si="13"/>
        <v>1.3</v>
      </c>
      <c r="H49" s="33">
        <v>0</v>
      </c>
      <c r="I49" s="32">
        <v>0</v>
      </c>
      <c r="J49" s="21" t="str">
        <f t="shared" si="14"/>
        <v>　　－　　</v>
      </c>
      <c r="K49" s="22">
        <v>0</v>
      </c>
      <c r="L49" s="18" t="str">
        <f t="shared" si="15"/>
        <v>　　－　　</v>
      </c>
      <c r="M49" s="52">
        <v>1541</v>
      </c>
      <c r="N49" s="53">
        <v>5609</v>
      </c>
      <c r="O49" s="21">
        <f t="shared" si="16"/>
        <v>27.5</v>
      </c>
      <c r="P49" s="22">
        <v>24897</v>
      </c>
      <c r="Q49" s="18">
        <f t="shared" si="17"/>
        <v>6.2</v>
      </c>
      <c r="R49" s="23">
        <f t="shared" si="18"/>
        <v>7807</v>
      </c>
      <c r="S49" s="23">
        <f t="shared" si="18"/>
        <v>26592</v>
      </c>
      <c r="T49" s="18">
        <f t="shared" si="19"/>
        <v>29.4</v>
      </c>
      <c r="U49" s="78">
        <f t="shared" si="20"/>
        <v>507328</v>
      </c>
      <c r="V49" s="18">
        <f t="shared" si="21"/>
        <v>1.5</v>
      </c>
    </row>
    <row r="50" spans="1:23" s="14" customFormat="1" ht="16.5" customHeight="1">
      <c r="A50" s="1">
        <v>38</v>
      </c>
      <c r="B50" s="15" t="s">
        <v>62</v>
      </c>
      <c r="C50" s="52">
        <v>0</v>
      </c>
      <c r="D50" s="53">
        <v>0</v>
      </c>
      <c r="E50" s="18" t="str">
        <f t="shared" si="12"/>
        <v>　　－　　</v>
      </c>
      <c r="F50" s="19">
        <v>16369</v>
      </c>
      <c r="G50" s="18" t="str">
        <f t="shared" si="13"/>
        <v>　　－　　</v>
      </c>
      <c r="H50" s="57">
        <v>0</v>
      </c>
      <c r="I50" s="53">
        <v>0</v>
      </c>
      <c r="J50" s="21" t="str">
        <f t="shared" si="14"/>
        <v>　　－　　</v>
      </c>
      <c r="K50" s="22">
        <v>8631</v>
      </c>
      <c r="L50" s="18" t="str">
        <f t="shared" si="15"/>
        <v>　　－　　</v>
      </c>
      <c r="M50" s="52">
        <v>32880</v>
      </c>
      <c r="N50" s="53">
        <v>17702</v>
      </c>
      <c r="O50" s="21">
        <f t="shared" si="16"/>
        <v>185.7</v>
      </c>
      <c r="P50" s="22">
        <v>685658</v>
      </c>
      <c r="Q50" s="18">
        <f t="shared" si="17"/>
        <v>4.8</v>
      </c>
      <c r="R50" s="23">
        <f t="shared" si="18"/>
        <v>32880</v>
      </c>
      <c r="S50" s="23">
        <f t="shared" si="18"/>
        <v>17702</v>
      </c>
      <c r="T50" s="18">
        <f t="shared" si="19"/>
        <v>185.7</v>
      </c>
      <c r="U50" s="78">
        <f t="shared" si="20"/>
        <v>710658</v>
      </c>
      <c r="V50" s="18">
        <f t="shared" si="21"/>
        <v>4.5999999999999996</v>
      </c>
    </row>
    <row r="51" spans="1:23" s="14" customFormat="1" ht="17.149999999999999" customHeight="1">
      <c r="A51" s="1">
        <v>39</v>
      </c>
      <c r="B51" s="15" t="s">
        <v>63</v>
      </c>
      <c r="C51" s="53">
        <v>19098</v>
      </c>
      <c r="D51" s="57">
        <v>11097</v>
      </c>
      <c r="E51" s="61">
        <f t="shared" si="12"/>
        <v>172.1</v>
      </c>
      <c r="F51" s="62">
        <v>395902</v>
      </c>
      <c r="G51" s="63">
        <f t="shared" si="13"/>
        <v>4.8</v>
      </c>
      <c r="H51" s="53">
        <v>0</v>
      </c>
      <c r="I51" s="57">
        <v>0</v>
      </c>
      <c r="J51" s="61" t="str">
        <f t="shared" si="14"/>
        <v>　　－　　</v>
      </c>
      <c r="K51" s="62">
        <v>0</v>
      </c>
      <c r="L51" s="63" t="str">
        <f t="shared" si="15"/>
        <v>　　－　　</v>
      </c>
      <c r="M51" s="53">
        <v>4549</v>
      </c>
      <c r="N51" s="57">
        <v>3614</v>
      </c>
      <c r="O51" s="63">
        <f t="shared" si="16"/>
        <v>125.9</v>
      </c>
      <c r="P51" s="64">
        <v>12443</v>
      </c>
      <c r="Q51" s="63">
        <f t="shared" si="17"/>
        <v>36.6</v>
      </c>
      <c r="R51" s="25">
        <f t="shared" si="18"/>
        <v>23647</v>
      </c>
      <c r="S51" s="25">
        <f t="shared" si="18"/>
        <v>14711</v>
      </c>
      <c r="T51" s="27">
        <f t="shared" si="19"/>
        <v>160.69999999999999</v>
      </c>
      <c r="U51" s="84">
        <f>F51+K51+P51</f>
        <v>408345</v>
      </c>
      <c r="V51" s="27">
        <f t="shared" si="21"/>
        <v>5.8</v>
      </c>
    </row>
    <row r="52" spans="1:23" s="14" customFormat="1" ht="16.5" customHeight="1">
      <c r="A52" s="1">
        <v>40</v>
      </c>
      <c r="B52" s="15" t="s">
        <v>64</v>
      </c>
      <c r="C52" s="23">
        <v>13642</v>
      </c>
      <c r="D52" s="32">
        <v>387</v>
      </c>
      <c r="E52" s="18">
        <f t="shared" si="12"/>
        <v>3525.1</v>
      </c>
      <c r="F52" s="19">
        <v>65091</v>
      </c>
      <c r="G52" s="18">
        <f t="shared" si="13"/>
        <v>21</v>
      </c>
      <c r="H52" s="33">
        <v>113</v>
      </c>
      <c r="I52" s="32">
        <v>0</v>
      </c>
      <c r="J52" s="21" t="str">
        <f t="shared" si="14"/>
        <v>　　－　　</v>
      </c>
      <c r="K52" s="22">
        <v>8116</v>
      </c>
      <c r="L52" s="18">
        <f t="shared" si="15"/>
        <v>1.4</v>
      </c>
      <c r="M52" s="23">
        <v>97383</v>
      </c>
      <c r="N52" s="33">
        <v>27914</v>
      </c>
      <c r="O52" s="18">
        <f t="shared" si="16"/>
        <v>348.9</v>
      </c>
      <c r="P52" s="19">
        <v>229769</v>
      </c>
      <c r="Q52" s="18">
        <f t="shared" si="17"/>
        <v>42.4</v>
      </c>
      <c r="R52" s="34">
        <f t="shared" si="18"/>
        <v>111138</v>
      </c>
      <c r="S52" s="34">
        <f t="shared" si="18"/>
        <v>28301</v>
      </c>
      <c r="T52" s="18">
        <f t="shared" si="19"/>
        <v>392.7</v>
      </c>
      <c r="U52" s="78">
        <f t="shared" si="20"/>
        <v>302976</v>
      </c>
      <c r="V52" s="18">
        <f t="shared" si="21"/>
        <v>36.700000000000003</v>
      </c>
    </row>
    <row r="53" spans="1:23" s="14" customFormat="1" ht="17.149999999999999" customHeight="1">
      <c r="A53" s="1">
        <v>41</v>
      </c>
      <c r="B53" s="15" t="s">
        <v>65</v>
      </c>
      <c r="C53" s="23">
        <v>18775</v>
      </c>
      <c r="D53" s="32">
        <v>6691</v>
      </c>
      <c r="E53" s="18">
        <f t="shared" si="12"/>
        <v>280.60000000000002</v>
      </c>
      <c r="F53" s="19">
        <v>219709</v>
      </c>
      <c r="G53" s="18">
        <f t="shared" si="13"/>
        <v>8.5</v>
      </c>
      <c r="H53" s="33">
        <v>0</v>
      </c>
      <c r="I53" s="32">
        <v>0</v>
      </c>
      <c r="J53" s="21" t="str">
        <f t="shared" si="14"/>
        <v>　　－　　</v>
      </c>
      <c r="K53" s="22">
        <v>0</v>
      </c>
      <c r="L53" s="18" t="str">
        <f t="shared" si="15"/>
        <v>　　－　　</v>
      </c>
      <c r="M53" s="23">
        <v>0</v>
      </c>
      <c r="N53" s="32">
        <v>0</v>
      </c>
      <c r="O53" s="21" t="str">
        <f t="shared" si="16"/>
        <v>　　－　　</v>
      </c>
      <c r="P53" s="22">
        <v>0</v>
      </c>
      <c r="Q53" s="18" t="str">
        <f t="shared" si="17"/>
        <v>　　－　　</v>
      </c>
      <c r="R53" s="23">
        <f t="shared" si="18"/>
        <v>18775</v>
      </c>
      <c r="S53" s="23">
        <f t="shared" si="18"/>
        <v>6691</v>
      </c>
      <c r="T53" s="18">
        <f t="shared" si="19"/>
        <v>280.60000000000002</v>
      </c>
      <c r="U53" s="78">
        <f t="shared" si="20"/>
        <v>219709</v>
      </c>
      <c r="V53" s="18">
        <f t="shared" si="21"/>
        <v>8.5</v>
      </c>
    </row>
    <row r="54" spans="1:23" s="14" customFormat="1" ht="17.149999999999999" customHeight="1">
      <c r="A54" s="1">
        <v>42</v>
      </c>
      <c r="B54" s="15" t="s">
        <v>66</v>
      </c>
      <c r="C54" s="23">
        <v>67988</v>
      </c>
      <c r="D54" s="32">
        <v>10775</v>
      </c>
      <c r="E54" s="18">
        <f t="shared" si="12"/>
        <v>631</v>
      </c>
      <c r="F54" s="19">
        <v>445184</v>
      </c>
      <c r="G54" s="18">
        <f t="shared" si="13"/>
        <v>15.3</v>
      </c>
      <c r="H54" s="33">
        <v>0</v>
      </c>
      <c r="I54" s="32">
        <v>0</v>
      </c>
      <c r="J54" s="21" t="str">
        <f t="shared" si="14"/>
        <v>　　－　　</v>
      </c>
      <c r="K54" s="22">
        <v>0</v>
      </c>
      <c r="L54" s="18" t="str">
        <f t="shared" si="15"/>
        <v>　　－　　</v>
      </c>
      <c r="M54" s="23">
        <v>0</v>
      </c>
      <c r="N54" s="32">
        <v>663</v>
      </c>
      <c r="O54" s="21" t="str">
        <f t="shared" si="16"/>
        <v>　　－　　</v>
      </c>
      <c r="P54" s="22">
        <v>4004</v>
      </c>
      <c r="Q54" s="18" t="str">
        <f t="shared" si="17"/>
        <v>　　－　　</v>
      </c>
      <c r="R54" s="23">
        <f t="shared" si="18"/>
        <v>67988</v>
      </c>
      <c r="S54" s="23">
        <f t="shared" si="18"/>
        <v>11438</v>
      </c>
      <c r="T54" s="18">
        <f t="shared" si="19"/>
        <v>594.4</v>
      </c>
      <c r="U54" s="78">
        <f t="shared" si="20"/>
        <v>449188</v>
      </c>
      <c r="V54" s="18">
        <f t="shared" si="21"/>
        <v>15.1</v>
      </c>
    </row>
    <row r="55" spans="1:23" s="14" customFormat="1" ht="17.149999999999999" customHeight="1">
      <c r="A55" s="1">
        <v>43</v>
      </c>
      <c r="B55" s="15" t="s">
        <v>67</v>
      </c>
      <c r="C55" s="52">
        <v>0</v>
      </c>
      <c r="D55" s="53">
        <v>0</v>
      </c>
      <c r="E55" s="18" t="str">
        <f t="shared" si="12"/>
        <v>　　－　　</v>
      </c>
      <c r="F55" s="19">
        <v>12847</v>
      </c>
      <c r="G55" s="18" t="str">
        <f t="shared" si="13"/>
        <v>　　－　　</v>
      </c>
      <c r="H55" s="57">
        <v>511</v>
      </c>
      <c r="I55" s="53">
        <v>0</v>
      </c>
      <c r="J55" s="21" t="str">
        <f t="shared" si="14"/>
        <v>　　－　　</v>
      </c>
      <c r="K55" s="22">
        <v>30</v>
      </c>
      <c r="L55" s="18">
        <f t="shared" si="15"/>
        <v>1703.3</v>
      </c>
      <c r="M55" s="52">
        <v>251014</v>
      </c>
      <c r="N55" s="53">
        <v>36638</v>
      </c>
      <c r="O55" s="21">
        <f t="shared" si="16"/>
        <v>685.1</v>
      </c>
      <c r="P55" s="22">
        <v>300693</v>
      </c>
      <c r="Q55" s="18">
        <f t="shared" si="17"/>
        <v>83.5</v>
      </c>
      <c r="R55" s="23">
        <f t="shared" si="18"/>
        <v>251525</v>
      </c>
      <c r="S55" s="23">
        <f t="shared" si="18"/>
        <v>36638</v>
      </c>
      <c r="T55" s="18">
        <f t="shared" si="19"/>
        <v>686.5</v>
      </c>
      <c r="U55" s="78">
        <f t="shared" si="20"/>
        <v>313570</v>
      </c>
      <c r="V55" s="18">
        <f t="shared" si="21"/>
        <v>80.2</v>
      </c>
    </row>
    <row r="56" spans="1:23" s="14" customFormat="1" ht="17.149999999999999" customHeight="1">
      <c r="A56" s="1">
        <v>44</v>
      </c>
      <c r="B56" s="15" t="s">
        <v>68</v>
      </c>
      <c r="C56" s="23">
        <v>0</v>
      </c>
      <c r="D56" s="32">
        <v>0</v>
      </c>
      <c r="E56" s="18" t="str">
        <f t="shared" si="12"/>
        <v>　　－　　</v>
      </c>
      <c r="F56" s="19">
        <v>325521</v>
      </c>
      <c r="G56" s="18" t="str">
        <f t="shared" si="13"/>
        <v>　　－　　</v>
      </c>
      <c r="H56" s="33">
        <v>0</v>
      </c>
      <c r="I56" s="32">
        <v>0</v>
      </c>
      <c r="J56" s="21" t="str">
        <f t="shared" si="14"/>
        <v>　　－　　</v>
      </c>
      <c r="K56" s="22">
        <v>0</v>
      </c>
      <c r="L56" s="18" t="str">
        <f t="shared" si="15"/>
        <v>　　－　　</v>
      </c>
      <c r="M56" s="23">
        <v>96646</v>
      </c>
      <c r="N56" s="32">
        <v>0</v>
      </c>
      <c r="O56" s="21" t="str">
        <f t="shared" si="16"/>
        <v>　　－　　</v>
      </c>
      <c r="P56" s="22">
        <v>132901</v>
      </c>
      <c r="Q56" s="18">
        <f t="shared" si="17"/>
        <v>72.7</v>
      </c>
      <c r="R56" s="23">
        <f>C56+H56+M56</f>
        <v>96646</v>
      </c>
      <c r="S56" s="23">
        <f t="shared" si="18"/>
        <v>0</v>
      </c>
      <c r="T56" s="18" t="str">
        <f t="shared" si="19"/>
        <v>　　－　　</v>
      </c>
      <c r="U56" s="78">
        <f>F56+K56+P56</f>
        <v>458422</v>
      </c>
      <c r="V56" s="18">
        <f>IF(OR(R56=0,U56=0),"　　－　　",ROUND(R56/U56*100,1))</f>
        <v>21.1</v>
      </c>
    </row>
    <row r="57" spans="1:23" s="14" customFormat="1" ht="16.5" customHeight="1">
      <c r="A57" s="1">
        <v>45</v>
      </c>
      <c r="B57" s="15" t="s">
        <v>69</v>
      </c>
      <c r="C57" s="23">
        <v>0</v>
      </c>
      <c r="D57" s="32">
        <v>0</v>
      </c>
      <c r="E57" s="18" t="str">
        <f t="shared" si="12"/>
        <v>　　－　　</v>
      </c>
      <c r="F57" s="19">
        <v>0</v>
      </c>
      <c r="G57" s="18" t="str">
        <f t="shared" si="13"/>
        <v>　　－　　</v>
      </c>
      <c r="H57" s="33">
        <v>0</v>
      </c>
      <c r="I57" s="32">
        <v>0</v>
      </c>
      <c r="J57" s="21" t="str">
        <f t="shared" si="14"/>
        <v>　　－　　</v>
      </c>
      <c r="K57" s="22">
        <v>0</v>
      </c>
      <c r="L57" s="18" t="str">
        <f t="shared" si="15"/>
        <v>　　－　　</v>
      </c>
      <c r="M57" s="23">
        <v>22531</v>
      </c>
      <c r="N57" s="33">
        <v>74806</v>
      </c>
      <c r="O57" s="21">
        <f t="shared" si="16"/>
        <v>30.1</v>
      </c>
      <c r="P57" s="22">
        <v>204207</v>
      </c>
      <c r="Q57" s="18">
        <f t="shared" si="17"/>
        <v>11</v>
      </c>
      <c r="R57" s="23">
        <f t="shared" si="18"/>
        <v>22531</v>
      </c>
      <c r="S57" s="23">
        <f t="shared" si="18"/>
        <v>74806</v>
      </c>
      <c r="T57" s="18">
        <f t="shared" si="19"/>
        <v>30.1</v>
      </c>
      <c r="U57" s="78">
        <f t="shared" si="20"/>
        <v>204207</v>
      </c>
      <c r="V57" s="18">
        <f t="shared" si="21"/>
        <v>11</v>
      </c>
    </row>
    <row r="58" spans="1:23" ht="18.75" customHeight="1">
      <c r="B58" s="69" t="s">
        <v>48</v>
      </c>
      <c r="C58" s="70">
        <f>SUM(C43:C57)</f>
        <v>239846</v>
      </c>
      <c r="D58" s="70">
        <f>SUM(D43:D57)</f>
        <v>51644</v>
      </c>
      <c r="E58" s="71">
        <f t="shared" si="12"/>
        <v>464.4</v>
      </c>
      <c r="F58" s="70">
        <f>SUM(F43:F57)</f>
        <v>2731945</v>
      </c>
      <c r="G58" s="71">
        <f t="shared" si="13"/>
        <v>8.8000000000000007</v>
      </c>
      <c r="H58" s="70">
        <f>SUM(H43:H57)</f>
        <v>624</v>
      </c>
      <c r="I58" s="70">
        <f>SUM(I43:I57)</f>
        <v>68</v>
      </c>
      <c r="J58" s="71">
        <f t="shared" si="14"/>
        <v>917.6</v>
      </c>
      <c r="K58" s="70">
        <f>SUM(K43:K57)</f>
        <v>36277</v>
      </c>
      <c r="L58" s="71">
        <f t="shared" si="15"/>
        <v>1.7</v>
      </c>
      <c r="M58" s="70">
        <f>SUM(M43:M57)</f>
        <v>1106368</v>
      </c>
      <c r="N58" s="70">
        <f>SUM(N43:N57)</f>
        <v>746588</v>
      </c>
      <c r="O58" s="71">
        <f t="shared" si="16"/>
        <v>148.19999999999999</v>
      </c>
      <c r="P58" s="70">
        <f>SUM(P43:P57)</f>
        <v>4782606</v>
      </c>
      <c r="Q58" s="71">
        <f t="shared" si="17"/>
        <v>23.1</v>
      </c>
      <c r="R58" s="70">
        <f t="shared" si="18"/>
        <v>1346838</v>
      </c>
      <c r="S58" s="70">
        <f t="shared" si="18"/>
        <v>798300</v>
      </c>
      <c r="T58" s="71">
        <f t="shared" si="19"/>
        <v>168.7</v>
      </c>
      <c r="U58" s="70">
        <f>F58+K58+P58</f>
        <v>7550828</v>
      </c>
      <c r="V58" s="71">
        <f t="shared" si="21"/>
        <v>17.8</v>
      </c>
    </row>
    <row r="59" spans="1:23" ht="16.5" customHeight="1">
      <c r="E59" s="73"/>
      <c r="F59" s="73"/>
      <c r="G59" s="73"/>
      <c r="J59" s="73"/>
      <c r="K59" s="67"/>
      <c r="L59" s="73"/>
      <c r="O59" s="73"/>
      <c r="P59" s="67"/>
      <c r="Q59" s="73"/>
      <c r="U59" s="67"/>
      <c r="V59" s="73"/>
    </row>
    <row r="60" spans="1:23" ht="18" customHeight="1">
      <c r="B60" s="69" t="s">
        <v>70</v>
      </c>
      <c r="C60" s="70">
        <f>SUM(C37+C58)</f>
        <v>4761332</v>
      </c>
      <c r="D60" s="70">
        <f>SUM(D37+D58)</f>
        <v>1801547</v>
      </c>
      <c r="E60" s="71">
        <f>IF(OR(C60=0,D60=0),"　　－　　",ROUND(C60/D60*100,1))</f>
        <v>264.3</v>
      </c>
      <c r="F60" s="70">
        <f>SUM(F37+F58)</f>
        <v>161309520</v>
      </c>
      <c r="G60" s="71">
        <f t="shared" si="13"/>
        <v>3</v>
      </c>
      <c r="H60" s="70">
        <f>SUM(H37+H58)</f>
        <v>1692241</v>
      </c>
      <c r="I60" s="70">
        <f>SUM(I37+I58)</f>
        <v>191643</v>
      </c>
      <c r="J60" s="71">
        <f>IF(OR(H60=0,I60=0),"　　－　　",ROUND(H60/I60*100,1))</f>
        <v>883</v>
      </c>
      <c r="K60" s="70">
        <f>SUM(K37+K58)</f>
        <v>18756743</v>
      </c>
      <c r="L60" s="71">
        <f t="shared" ref="L60" si="22">IF(OR(H60=0,K60=0),"　　－　　",ROUND(H60/K60*100,1))</f>
        <v>9</v>
      </c>
      <c r="M60" s="70">
        <f>SUM(M37+M58)</f>
        <v>45505760</v>
      </c>
      <c r="N60" s="70">
        <f>SUM(N37+N58)</f>
        <v>29055745</v>
      </c>
      <c r="O60" s="71">
        <f>IF(OR(M60=0,N60=0),"　　－　　",ROUND(M60/N60*100,1))</f>
        <v>156.6</v>
      </c>
      <c r="P60" s="70">
        <f>SUM(P37+P58)</f>
        <v>219690725</v>
      </c>
      <c r="Q60" s="71">
        <f t="shared" ref="Q60" si="23">IF(OR(M60=0,P60=0),"　　－　　",ROUND(M60/P60*100,1))</f>
        <v>20.7</v>
      </c>
      <c r="R60" s="70">
        <f>SUM(R37+R58)</f>
        <v>51959333</v>
      </c>
      <c r="S60" s="70">
        <f>SUM(S37+S58)</f>
        <v>31048935</v>
      </c>
      <c r="T60" s="71">
        <f>IF(OR(R60=0,S60=0),"　　－　　",ROUND(R60/S60*100,1))</f>
        <v>167.3</v>
      </c>
      <c r="U60" s="70">
        <f>SUM(U37+U58)</f>
        <v>399756988</v>
      </c>
      <c r="V60" s="71">
        <f>IF(OR(R60=0,U60=0),"　　－　　",ROUND(R60/U60*100,1))</f>
        <v>13</v>
      </c>
      <c r="W60" s="72"/>
    </row>
    <row r="61" spans="1:23">
      <c r="B61" s="87"/>
      <c r="C61" s="87"/>
      <c r="D61" s="87"/>
      <c r="E61" s="87"/>
      <c r="F61" s="87"/>
      <c r="G61" s="87"/>
      <c r="H61" s="87"/>
      <c r="I61" s="87"/>
      <c r="J61" s="87"/>
      <c r="K61" s="87"/>
      <c r="L61" s="87"/>
      <c r="M61" s="87"/>
      <c r="N61" s="87"/>
      <c r="O61" s="87"/>
      <c r="P61" s="87"/>
      <c r="Q61" s="87"/>
      <c r="R61" s="87"/>
      <c r="S61" s="87"/>
      <c r="T61" s="87"/>
    </row>
    <row r="62" spans="1:23">
      <c r="B62" s="85"/>
      <c r="C62" s="85"/>
      <c r="D62" s="85"/>
      <c r="E62" s="85"/>
      <c r="F62" s="85"/>
      <c r="G62" s="85"/>
      <c r="H62" s="85"/>
      <c r="I62" s="85"/>
      <c r="J62" s="85"/>
      <c r="K62" s="85"/>
      <c r="L62" s="85"/>
      <c r="M62" s="85"/>
      <c r="N62" s="85"/>
      <c r="O62" s="85"/>
      <c r="P62" s="85"/>
      <c r="Q62" s="85"/>
      <c r="R62" s="85"/>
      <c r="S62" s="85"/>
      <c r="T62" s="85"/>
      <c r="U62" s="85"/>
      <c r="V62" s="85"/>
    </row>
    <row r="63" spans="1:23">
      <c r="B63" s="85"/>
      <c r="C63" s="85"/>
      <c r="D63" s="85"/>
      <c r="E63" s="85"/>
      <c r="F63" s="85"/>
      <c r="G63" s="85"/>
      <c r="H63" s="85"/>
      <c r="I63" s="85"/>
      <c r="J63" s="85"/>
      <c r="K63" s="85"/>
      <c r="L63" s="85"/>
      <c r="M63" s="85"/>
      <c r="N63" s="85"/>
      <c r="O63" s="85"/>
      <c r="P63" s="85"/>
      <c r="Q63" s="85"/>
      <c r="R63" s="85"/>
      <c r="S63" s="85"/>
      <c r="T63" s="85"/>
      <c r="U63" s="85"/>
      <c r="V63" s="85"/>
    </row>
    <row r="64" spans="1:23" ht="14.25" customHeight="1">
      <c r="B64" s="85"/>
      <c r="C64" s="85"/>
      <c r="D64" s="85"/>
      <c r="E64" s="85"/>
      <c r="F64" s="85"/>
      <c r="G64" s="85"/>
      <c r="H64" s="85"/>
      <c r="I64" s="85"/>
      <c r="J64" s="85"/>
      <c r="K64" s="85"/>
      <c r="L64" s="85"/>
      <c r="M64" s="85"/>
      <c r="N64" s="85"/>
      <c r="O64" s="85"/>
      <c r="P64" s="85"/>
      <c r="Q64" s="85"/>
      <c r="R64" s="85"/>
      <c r="S64" s="85"/>
      <c r="T64" s="85"/>
      <c r="U64" s="85"/>
      <c r="V64" s="85"/>
    </row>
    <row r="65" spans="3:14" ht="14.25" customHeight="1">
      <c r="C65" s="86"/>
      <c r="D65" s="86"/>
      <c r="E65" s="86"/>
      <c r="F65" s="86"/>
      <c r="G65" s="86"/>
      <c r="H65" s="86"/>
      <c r="I65" s="86"/>
      <c r="J65" s="86"/>
      <c r="K65" s="86"/>
      <c r="L65" s="86"/>
      <c r="M65" s="86"/>
      <c r="N65" s="86"/>
    </row>
    <row r="66" spans="3:14" ht="15" customHeight="1"/>
    <row r="67" spans="3:14" ht="15" customHeight="1"/>
    <row r="68" spans="3:14" ht="15" customHeight="1"/>
    <row r="69" spans="3:14" ht="15" customHeight="1"/>
    <row r="70" spans="3:14" ht="15" customHeight="1"/>
    <row r="71" spans="3:14" ht="15" customHeight="1"/>
    <row r="72" spans="3:14" ht="15" customHeight="1"/>
    <row r="73" spans="3:14" ht="15" customHeight="1"/>
    <row r="74" spans="3:14" ht="15" customHeight="1"/>
    <row r="75" spans="3:14" ht="15" customHeight="1"/>
    <row r="76" spans="3:14" ht="15" customHeight="1"/>
    <row r="77" spans="3:14" ht="15" customHeight="1"/>
    <row r="78" spans="3:14" ht="15" customHeight="1"/>
    <row r="79" spans="3:14" ht="15" customHeight="1"/>
    <row r="80" spans="3:14" ht="15" customHeight="1"/>
    <row r="81" spans="2:19" ht="15" customHeight="1"/>
    <row r="82" spans="2:19" ht="15" customHeight="1"/>
    <row r="83" spans="2:19" ht="15" customHeight="1"/>
    <row r="84" spans="2:19" ht="15" customHeight="1"/>
    <row r="85" spans="2:19" ht="18.75" customHeight="1">
      <c r="B85" s="88" t="s">
        <v>71</v>
      </c>
      <c r="C85" s="88"/>
      <c r="D85" s="88"/>
      <c r="E85" s="88"/>
      <c r="F85" s="88"/>
      <c r="G85" s="88"/>
      <c r="H85" s="88"/>
      <c r="I85" s="88"/>
      <c r="J85" s="88"/>
      <c r="K85" s="88"/>
      <c r="L85" s="88"/>
      <c r="M85" s="88"/>
      <c r="N85" s="88"/>
      <c r="O85" s="88"/>
      <c r="P85" s="88"/>
      <c r="Q85" s="88"/>
      <c r="R85" s="88"/>
      <c r="S85" s="88"/>
    </row>
  </sheetData>
  <mergeCells count="10">
    <mergeCell ref="B61:T61"/>
    <mergeCell ref="B85:S85"/>
    <mergeCell ref="C4:G4"/>
    <mergeCell ref="H4:L4"/>
    <mergeCell ref="M4:Q4"/>
    <mergeCell ref="R4:V4"/>
    <mergeCell ref="C40:G40"/>
    <mergeCell ref="H40:L40"/>
    <mergeCell ref="M40:Q40"/>
    <mergeCell ref="R40:V40"/>
  </mergeCells>
  <phoneticPr fontId="2"/>
  <printOptions horizontalCentered="1" verticalCentered="1"/>
  <pageMargins left="0.59055118110236227" right="0.27559055118110237" top="0.39370078740157483" bottom="0.19685039370078741" header="0.51181102362204722" footer="0.19685039370078741"/>
  <pageSetup paperSize="9" scale="51" orientation="landscape" r:id="rId1"/>
  <headerFooter alignWithMargins="0"/>
  <rowBreaks count="1" manualBreakCount="1">
    <brk id="38" min="1" max="2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公表用</vt:lpstr>
      <vt:lpstr>公表用!Print_Area</vt:lpstr>
      <vt:lpstr>公表用!Print_Titles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