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howInkAnnotation="0" codeName="ThisWorkbook"/>
  <mc:AlternateContent xmlns:mc="http://schemas.openxmlformats.org/markup-compatibility/2006">
    <mc:Choice Requires="x15">
      <x15ac:absPath xmlns:x15ac="http://schemas.microsoft.com/office/spreadsheetml/2010/11/ac" url="U:\01_作業中フォルダ【令和8年度作成途中書類】\U11_【大分類】_補助事業\01_【中分類】令和8年当初 オーバーツーリズムの未然防止・抑制をはじめとする観光地の面的受入環境整備促進事業\【小分類】令和8年当初 オーバーツーリズムの未然防止・抑制をはじめとする観光地の面的受入環境整備促進事業\03_地域公募\04_公募ページ\0522\掲載ファイル（FIX）\"/>
    </mc:Choice>
  </mc:AlternateContent>
  <xr:revisionPtr revIDLastSave="0" documentId="13_ncr:1_{595F7B84-A1F6-4DB1-8E3B-CE4B7250BED4}" xr6:coauthVersionLast="47" xr6:coauthVersionMax="47" xr10:uidLastSave="{00000000-0000-0000-0000-000000000000}"/>
  <bookViews>
    <workbookView xWindow="28680" yWindow="-120" windowWidth="29040" windowHeight="15720" tabRatio="906" firstSheet="1" activeTab="1" xr2:uid="{00000000-000D-0000-FFFF-FFFF00000000}"/>
  </bookViews>
  <sheets>
    <sheet name="参照リスト" sheetId="32" state="hidden" r:id="rId1"/>
    <sheet name="乗合" sheetId="50" r:id="rId2"/>
    <sheet name="貸切バス・タクシー" sheetId="48" r:id="rId3"/>
    <sheet name="鉄軌道" sheetId="36" r:id="rId4"/>
    <sheet name="海事" sheetId="37" r:id="rId5"/>
    <sheet name="その他" sheetId="54" r:id="rId6"/>
    <sheet name="記入例（乗合）" sheetId="49" r:id="rId7"/>
    <sheet name="記入例（貸切バス・タクシー）" sheetId="51" r:id="rId8"/>
    <sheet name="記入例（海事）" sheetId="53" r:id="rId9"/>
    <sheet name="記入例（鉄軌道）" sheetId="52" r:id="rId10"/>
  </sheets>
  <definedNames>
    <definedName name="_xlnm.Print_Area" localSheetId="7">'記入例（貸切バス・タクシー）'!$A$1:$N$48</definedName>
    <definedName name="_xlnm.Print_Area" localSheetId="2">貸切バス・タクシー!$A$1:$N$48</definedName>
    <definedName name="類型" localSheetId="7">参照リスト!$A$3:$A$4</definedName>
    <definedName name="類型" localSheetId="2">参照リスト!$A$3:$A$4</definedName>
    <definedName name="類型">参照リスト!$A$3:$A$4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50" l="1"/>
  <c r="AK17" i="50"/>
  <c r="D34" i="52"/>
  <c r="D34" i="53"/>
  <c r="D34" i="54"/>
  <c r="I9" i="51"/>
  <c r="I9" i="48"/>
  <c r="U7" i="52"/>
  <c r="U7" i="53"/>
  <c r="D9" i="51"/>
  <c r="AK6" i="49"/>
  <c r="U7" i="54"/>
  <c r="U7" i="37"/>
  <c r="U7" i="36"/>
  <c r="D9" i="48"/>
  <c r="AK6" i="50"/>
  <c r="M17" i="50"/>
  <c r="Q17" i="50" s="1"/>
  <c r="T26" i="54"/>
  <c r="T25" i="54"/>
  <c r="T24" i="54"/>
  <c r="T23" i="54"/>
  <c r="T22" i="54"/>
  <c r="T27" i="54" s="1"/>
  <c r="M31" i="54" s="1"/>
  <c r="T17" i="54"/>
  <c r="T16" i="54"/>
  <c r="T15" i="54"/>
  <c r="T14" i="54"/>
  <c r="T13" i="54"/>
  <c r="T18" i="54" s="1"/>
  <c r="D31" i="54" s="1"/>
  <c r="A1" i="54"/>
  <c r="T26" i="53"/>
  <c r="T25" i="53"/>
  <c r="T24" i="53"/>
  <c r="T23" i="53"/>
  <c r="T22" i="53"/>
  <c r="T27" i="53" s="1"/>
  <c r="M31" i="53" s="1"/>
  <c r="T17" i="53"/>
  <c r="T16" i="53"/>
  <c r="T15" i="53"/>
  <c r="T14" i="53"/>
  <c r="T13" i="53"/>
  <c r="T18" i="53" s="1"/>
  <c r="D31" i="53" s="1"/>
  <c r="A1" i="53"/>
  <c r="T26" i="52"/>
  <c r="T25" i="52"/>
  <c r="T24" i="52"/>
  <c r="T23" i="52"/>
  <c r="T22" i="52"/>
  <c r="T27" i="52" s="1"/>
  <c r="M31" i="52" s="1"/>
  <c r="T17" i="52"/>
  <c r="T16" i="52"/>
  <c r="T13" i="52"/>
  <c r="A1" i="52"/>
  <c r="M48" i="51"/>
  <c r="I48" i="51"/>
  <c r="I7" i="51" s="1"/>
  <c r="M34" i="51"/>
  <c r="M7" i="51" s="1"/>
  <c r="H34" i="51"/>
  <c r="F34" i="51"/>
  <c r="L33" i="51"/>
  <c r="I33" i="51"/>
  <c r="L32" i="51"/>
  <c r="I32" i="51"/>
  <c r="L31" i="51"/>
  <c r="I31" i="51"/>
  <c r="L30" i="51"/>
  <c r="I30" i="51"/>
  <c r="L29" i="51"/>
  <c r="I29" i="51"/>
  <c r="L28" i="51"/>
  <c r="I28" i="51"/>
  <c r="L27" i="51"/>
  <c r="I27" i="51"/>
  <c r="L26" i="51"/>
  <c r="I26" i="51"/>
  <c r="L25" i="51"/>
  <c r="I25" i="51"/>
  <c r="L24" i="51"/>
  <c r="I24" i="51"/>
  <c r="L23" i="51"/>
  <c r="I23" i="51"/>
  <c r="L22" i="51"/>
  <c r="I22" i="51"/>
  <c r="L21" i="51"/>
  <c r="I21" i="51"/>
  <c r="L20" i="51"/>
  <c r="I20" i="51"/>
  <c r="L19" i="51"/>
  <c r="I19" i="51"/>
  <c r="L18" i="51"/>
  <c r="I18" i="51"/>
  <c r="L17" i="51"/>
  <c r="I17" i="51"/>
  <c r="L16" i="51"/>
  <c r="I16" i="51"/>
  <c r="L15" i="51"/>
  <c r="I15" i="51"/>
  <c r="L14" i="51"/>
  <c r="L34" i="51" s="1"/>
  <c r="I6" i="51" s="1"/>
  <c r="I14" i="51"/>
  <c r="I34" i="51" s="1"/>
  <c r="A1" i="51"/>
  <c r="AK56" i="50"/>
  <c r="M56" i="50"/>
  <c r="Q56" i="50" s="1"/>
  <c r="AK55" i="50"/>
  <c r="M55" i="50"/>
  <c r="Q55" i="50" s="1"/>
  <c r="AK54" i="50"/>
  <c r="M54" i="50"/>
  <c r="Q54" i="50" s="1"/>
  <c r="AK53" i="50"/>
  <c r="M53" i="50"/>
  <c r="Q53" i="50" s="1"/>
  <c r="AK52" i="50"/>
  <c r="M52" i="50"/>
  <c r="Q52" i="50" s="1"/>
  <c r="AK51" i="50"/>
  <c r="M51" i="50"/>
  <c r="Q51" i="50" s="1"/>
  <c r="AK50" i="50"/>
  <c r="M50" i="50"/>
  <c r="Q50" i="50" s="1"/>
  <c r="AK49" i="50"/>
  <c r="M49" i="50"/>
  <c r="Q49" i="50" s="1"/>
  <c r="AK48" i="50"/>
  <c r="M48" i="50"/>
  <c r="Q48" i="50" s="1"/>
  <c r="AK47" i="50"/>
  <c r="M47" i="50"/>
  <c r="Q47" i="50" s="1"/>
  <c r="AK46" i="50"/>
  <c r="M46" i="50"/>
  <c r="Q46" i="50" s="1"/>
  <c r="AK45" i="50"/>
  <c r="M45" i="50"/>
  <c r="Q45" i="50" s="1"/>
  <c r="AK44" i="50"/>
  <c r="M44" i="50"/>
  <c r="Q44" i="50" s="1"/>
  <c r="AK43" i="50"/>
  <c r="M43" i="50"/>
  <c r="Q43" i="50" s="1"/>
  <c r="AK42" i="50"/>
  <c r="M42" i="50"/>
  <c r="Q42" i="50" s="1"/>
  <c r="AK41" i="50"/>
  <c r="M41" i="50"/>
  <c r="Q41" i="50" s="1"/>
  <c r="AK40" i="50"/>
  <c r="M40" i="50"/>
  <c r="Q40" i="50" s="1"/>
  <c r="AK39" i="50"/>
  <c r="M39" i="50"/>
  <c r="Q39" i="50" s="1"/>
  <c r="AK38" i="50"/>
  <c r="M38" i="50"/>
  <c r="Q38" i="50" s="1"/>
  <c r="AK37" i="50"/>
  <c r="M37" i="50"/>
  <c r="Q37" i="50" s="1"/>
  <c r="AK36" i="50"/>
  <c r="M36" i="50"/>
  <c r="Q36" i="50" s="1"/>
  <c r="AK35" i="50"/>
  <c r="M35" i="50"/>
  <c r="Q35" i="50" s="1"/>
  <c r="AK34" i="50"/>
  <c r="M34" i="50"/>
  <c r="Q34" i="50" s="1"/>
  <c r="AK33" i="50"/>
  <c r="M33" i="50"/>
  <c r="Q33" i="50" s="1"/>
  <c r="AK32" i="50"/>
  <c r="M32" i="50"/>
  <c r="Q32" i="50" s="1"/>
  <c r="AK31" i="50"/>
  <c r="M31" i="50"/>
  <c r="Q31" i="50" s="1"/>
  <c r="AK30" i="50"/>
  <c r="M30" i="50"/>
  <c r="Q30" i="50" s="1"/>
  <c r="AK29" i="50"/>
  <c r="M29" i="50"/>
  <c r="Q29" i="50" s="1"/>
  <c r="AK28" i="50"/>
  <c r="M28" i="50"/>
  <c r="Q28" i="50" s="1"/>
  <c r="AK27" i="50"/>
  <c r="M27" i="50"/>
  <c r="Q27" i="50" s="1"/>
  <c r="AK26" i="50"/>
  <c r="M26" i="50"/>
  <c r="Q26" i="50" s="1"/>
  <c r="AK25" i="50"/>
  <c r="M25" i="50"/>
  <c r="Q25" i="50" s="1"/>
  <c r="AK24" i="50"/>
  <c r="M24" i="50"/>
  <c r="Q24" i="50" s="1"/>
  <c r="AK23" i="50"/>
  <c r="M23" i="50"/>
  <c r="Q23" i="50" s="1"/>
  <c r="AK22" i="50"/>
  <c r="M22" i="50"/>
  <c r="Q22" i="50" s="1"/>
  <c r="AK21" i="50"/>
  <c r="M21" i="50"/>
  <c r="Q21" i="50" s="1"/>
  <c r="AK20" i="50"/>
  <c r="M20" i="50"/>
  <c r="Q20" i="50" s="1"/>
  <c r="AK19" i="50"/>
  <c r="M19" i="50"/>
  <c r="Q19" i="50" s="1"/>
  <c r="AK18" i="50"/>
  <c r="M18" i="50"/>
  <c r="Q18" i="50" s="1"/>
  <c r="A1" i="37"/>
  <c r="A1" i="36"/>
  <c r="A1" i="48"/>
  <c r="AK43" i="49"/>
  <c r="M43" i="49"/>
  <c r="Q43" i="49" s="1"/>
  <c r="AK42" i="49"/>
  <c r="M42" i="49"/>
  <c r="Q42" i="49" s="1"/>
  <c r="AK41" i="49"/>
  <c r="M41" i="49"/>
  <c r="Q41" i="49" s="1"/>
  <c r="AK40" i="49"/>
  <c r="M40" i="49"/>
  <c r="Q40" i="49" s="1"/>
  <c r="AK39" i="49"/>
  <c r="M39" i="49"/>
  <c r="Q39" i="49" s="1"/>
  <c r="AK38" i="49"/>
  <c r="M38" i="49"/>
  <c r="Q38" i="49" s="1"/>
  <c r="AK37" i="49"/>
  <c r="M37" i="49"/>
  <c r="Q37" i="49" s="1"/>
  <c r="AK36" i="49"/>
  <c r="M36" i="49"/>
  <c r="Q36" i="49" s="1"/>
  <c r="AK35" i="49"/>
  <c r="M35" i="49"/>
  <c r="Q35" i="49" s="1"/>
  <c r="AK34" i="49"/>
  <c r="M34" i="49"/>
  <c r="Q34" i="49" s="1"/>
  <c r="AK33" i="49"/>
  <c r="M33" i="49"/>
  <c r="Q33" i="49" s="1"/>
  <c r="AK32" i="49"/>
  <c r="M32" i="49"/>
  <c r="Q32" i="49" s="1"/>
  <c r="AK31" i="49"/>
  <c r="M31" i="49"/>
  <c r="Q31" i="49" s="1"/>
  <c r="AK30" i="49"/>
  <c r="M30" i="49"/>
  <c r="Q30" i="49" s="1"/>
  <c r="AK29" i="49"/>
  <c r="M29" i="49"/>
  <c r="Q29" i="49" s="1"/>
  <c r="U29" i="49" s="1"/>
  <c r="AK28" i="49"/>
  <c r="M28" i="49"/>
  <c r="Q28" i="49" s="1"/>
  <c r="AK27" i="49"/>
  <c r="M27" i="49"/>
  <c r="Q27" i="49" s="1"/>
  <c r="AK26" i="49"/>
  <c r="M26" i="49"/>
  <c r="Q26" i="49" s="1"/>
  <c r="AK25" i="49"/>
  <c r="M25" i="49"/>
  <c r="Q25" i="49" s="1"/>
  <c r="AK24" i="49"/>
  <c r="M24" i="49"/>
  <c r="Q24" i="49" s="1"/>
  <c r="AK56" i="49"/>
  <c r="M56" i="49"/>
  <c r="Q56" i="49" s="1"/>
  <c r="AK55" i="49"/>
  <c r="M55" i="49"/>
  <c r="Q55" i="49" s="1"/>
  <c r="AK54" i="49"/>
  <c r="M54" i="49"/>
  <c r="Q54" i="49" s="1"/>
  <c r="AK53" i="49"/>
  <c r="M53" i="49"/>
  <c r="Q53" i="49" s="1"/>
  <c r="AK52" i="49"/>
  <c r="M52" i="49"/>
  <c r="Q52" i="49" s="1"/>
  <c r="AK51" i="49"/>
  <c r="M51" i="49"/>
  <c r="Q51" i="49" s="1"/>
  <c r="AK50" i="49"/>
  <c r="M50" i="49"/>
  <c r="Q50" i="49" s="1"/>
  <c r="AK49" i="49"/>
  <c r="M49" i="49"/>
  <c r="Q49" i="49" s="1"/>
  <c r="AK48" i="49"/>
  <c r="M48" i="49"/>
  <c r="Q48" i="49" s="1"/>
  <c r="AK47" i="49"/>
  <c r="M47" i="49"/>
  <c r="Q47" i="49" s="1"/>
  <c r="AK46" i="49"/>
  <c r="M46" i="49"/>
  <c r="Q46" i="49" s="1"/>
  <c r="AK45" i="49"/>
  <c r="M45" i="49"/>
  <c r="Q45" i="49" s="1"/>
  <c r="AK44" i="49"/>
  <c r="M44" i="49"/>
  <c r="Q44" i="49" s="1"/>
  <c r="AK23" i="49"/>
  <c r="M23" i="49"/>
  <c r="Q23" i="49" s="1"/>
  <c r="AK22" i="49"/>
  <c r="M22" i="49"/>
  <c r="Q22" i="49" s="1"/>
  <c r="AK21" i="49"/>
  <c r="M21" i="49"/>
  <c r="Q21" i="49" s="1"/>
  <c r="AK20" i="49"/>
  <c r="M20" i="49"/>
  <c r="Q20" i="49" s="1"/>
  <c r="AK19" i="49"/>
  <c r="M19" i="49"/>
  <c r="Q19" i="49" s="1"/>
  <c r="AK18" i="49"/>
  <c r="M18" i="49"/>
  <c r="Q18" i="49" s="1"/>
  <c r="AK17" i="49"/>
  <c r="M17" i="49"/>
  <c r="Q17" i="49" s="1"/>
  <c r="H11" i="49"/>
  <c r="U35" i="49" l="1"/>
  <c r="U32" i="49"/>
  <c r="U26" i="49"/>
  <c r="U42" i="49"/>
  <c r="U55" i="50"/>
  <c r="U18" i="50"/>
  <c r="U17" i="50"/>
  <c r="S58" i="50"/>
  <c r="U36" i="49"/>
  <c r="U25" i="49"/>
  <c r="U38" i="49"/>
  <c r="U41" i="49"/>
  <c r="U26" i="50"/>
  <c r="U42" i="50"/>
  <c r="U24" i="50"/>
  <c r="U40" i="50"/>
  <c r="U56" i="50"/>
  <c r="U22" i="50"/>
  <c r="U54" i="50"/>
  <c r="U20" i="50"/>
  <c r="U36" i="50"/>
  <c r="U52" i="50"/>
  <c r="U34" i="50"/>
  <c r="U50" i="50"/>
  <c r="U28" i="50"/>
  <c r="U44" i="50"/>
  <c r="U38" i="50"/>
  <c r="U32" i="50"/>
  <c r="U48" i="50"/>
  <c r="U30" i="50"/>
  <c r="U46" i="50"/>
  <c r="U39" i="49"/>
  <c r="U30" i="49"/>
  <c r="U33" i="49"/>
  <c r="U24" i="49"/>
  <c r="U27" i="49"/>
  <c r="U40" i="49"/>
  <c r="U43" i="49"/>
  <c r="U34" i="49"/>
  <c r="U37" i="49"/>
  <c r="U28" i="49"/>
  <c r="U31" i="49"/>
  <c r="M6" i="51"/>
  <c r="I8" i="51"/>
  <c r="T18" i="52"/>
  <c r="D31" i="52" s="1"/>
  <c r="M8" i="51"/>
  <c r="M9" i="51" s="1"/>
  <c r="N8" i="51" s="1"/>
  <c r="U19" i="50"/>
  <c r="U21" i="50"/>
  <c r="U23" i="50"/>
  <c r="U25" i="50"/>
  <c r="U27" i="50"/>
  <c r="U29" i="50"/>
  <c r="U31" i="50"/>
  <c r="U33" i="50"/>
  <c r="U35" i="50"/>
  <c r="U37" i="50"/>
  <c r="U39" i="50"/>
  <c r="U41" i="50"/>
  <c r="U43" i="50"/>
  <c r="U45" i="50"/>
  <c r="U47" i="50"/>
  <c r="U49" i="50"/>
  <c r="U51" i="50"/>
  <c r="U53" i="50"/>
  <c r="U17" i="49"/>
  <c r="U21" i="49"/>
  <c r="U45" i="49"/>
  <c r="U49" i="49"/>
  <c r="U53" i="49"/>
  <c r="S58" i="49"/>
  <c r="U18" i="49"/>
  <c r="U46" i="49"/>
  <c r="U54" i="49"/>
  <c r="U19" i="49"/>
  <c r="U23" i="49"/>
  <c r="U22" i="49"/>
  <c r="U50" i="49"/>
  <c r="U47" i="49"/>
  <c r="U51" i="49"/>
  <c r="U55" i="49"/>
  <c r="U20" i="49"/>
  <c r="U44" i="49"/>
  <c r="U48" i="49"/>
  <c r="U52" i="49"/>
  <c r="U56" i="49"/>
  <c r="D58" i="50" l="1"/>
  <c r="D61" i="50" s="1"/>
  <c r="D58" i="49"/>
  <c r="D61" i="49" s="1"/>
  <c r="L17" i="48" l="1"/>
  <c r="L18" i="48"/>
  <c r="L19" i="48"/>
  <c r="L20" i="48"/>
  <c r="L21" i="48"/>
  <c r="L22" i="48"/>
  <c r="L23" i="48"/>
  <c r="L24" i="48"/>
  <c r="L25" i="48"/>
  <c r="L26" i="48"/>
  <c r="I17" i="48"/>
  <c r="I18" i="48"/>
  <c r="I19" i="48"/>
  <c r="I20" i="48"/>
  <c r="I21" i="48"/>
  <c r="I22" i="48"/>
  <c r="I23" i="48"/>
  <c r="I24" i="48"/>
  <c r="I25" i="48"/>
  <c r="I26" i="48"/>
  <c r="M48" i="48"/>
  <c r="I48" i="48"/>
  <c r="M34" i="48"/>
  <c r="M7" i="48" s="1"/>
  <c r="H34" i="48"/>
  <c r="F34" i="48"/>
  <c r="L33" i="48"/>
  <c r="I33" i="48"/>
  <c r="L32" i="48"/>
  <c r="I32" i="48"/>
  <c r="L31" i="48"/>
  <c r="I31" i="48"/>
  <c r="L30" i="48"/>
  <c r="I30" i="48"/>
  <c r="L29" i="48"/>
  <c r="I29" i="48"/>
  <c r="L28" i="48"/>
  <c r="I28" i="48"/>
  <c r="L27" i="48"/>
  <c r="I27" i="48"/>
  <c r="L16" i="48"/>
  <c r="I16" i="48"/>
  <c r="L15" i="48"/>
  <c r="I15" i="48"/>
  <c r="L14" i="48"/>
  <c r="I14" i="48"/>
  <c r="I7" i="48"/>
  <c r="L34" i="48" l="1"/>
  <c r="I6" i="48" s="1"/>
  <c r="I8" i="48" s="1"/>
  <c r="M8" i="48" s="1"/>
  <c r="M9" i="48" s="1"/>
  <c r="N8" i="48" s="1"/>
  <c r="I34" i="48"/>
  <c r="M6" i="48" s="1"/>
  <c r="T26" i="37" l="1"/>
  <c r="T25" i="37"/>
  <c r="T24" i="37"/>
  <c r="T23" i="37"/>
  <c r="T22" i="37"/>
  <c r="T17" i="37"/>
  <c r="T16" i="37"/>
  <c r="T15" i="37"/>
  <c r="T14" i="37"/>
  <c r="T13" i="37"/>
  <c r="T26" i="36"/>
  <c r="T25" i="36"/>
  <c r="T24" i="36"/>
  <c r="T23" i="36"/>
  <c r="T22" i="36"/>
  <c r="T14" i="36"/>
  <c r="T15" i="36"/>
  <c r="T16" i="36"/>
  <c r="T17" i="36"/>
  <c r="T13" i="36"/>
  <c r="T18" i="37" l="1"/>
  <c r="D31" i="37" s="1"/>
  <c r="D34" i="37" s="1"/>
  <c r="T27" i="37"/>
  <c r="M31" i="37" s="1"/>
  <c r="T27" i="36"/>
  <c r="M31" i="36" s="1"/>
  <c r="T18" i="36"/>
  <c r="D31" i="36" s="1"/>
  <c r="D34" i="3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15" authorId="0" shapeId="0" xr:uid="{B8EDB009-34F6-422E-8978-C6F4BF270B5A}">
      <text>
        <r>
          <rPr>
            <b/>
            <sz val="9"/>
            <color indexed="81"/>
            <rFont val="MS P ゴシック"/>
            <family val="3"/>
            <charset val="128"/>
          </rPr>
          <t>往復計算されます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1" authorId="0" shapeId="0" xr:uid="{00000000-0006-0000-0700-000001000000}">
      <text>
        <r>
          <rPr>
            <b/>
            <sz val="9"/>
            <color indexed="81"/>
            <rFont val="MS P ゴシック"/>
            <family val="3"/>
            <charset val="128"/>
          </rPr>
          <t>実証運行に関する運転手等の人件費 (補助事業者が雇用している正社員・契約社員等に対する人件費)、燃料費などに該当するものを入力ください。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1" authorId="0" shapeId="0" xr:uid="{00000000-0006-0000-0800-000001000000}">
      <text>
        <r>
          <rPr>
            <b/>
            <sz val="9"/>
            <color indexed="81"/>
            <rFont val="MS P ゴシック"/>
            <family val="3"/>
            <charset val="128"/>
          </rPr>
          <t>実証運行に関する運転手等の人件費 (補助事業者が雇用している正社員・契約社員等に対する人件費)、燃料費などに該当するものを入力ください。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1" authorId="0" shapeId="0" xr:uid="{40C9BC7D-B3AA-4FC4-95F9-D23CE0FE4382}">
      <text>
        <r>
          <rPr>
            <b/>
            <sz val="9"/>
            <color indexed="81"/>
            <rFont val="MS P ゴシック"/>
            <family val="3"/>
            <charset val="128"/>
          </rPr>
          <t>実証運行に関する運転手等の人件費 (補助事業者が雇用している正社員・契約社員等に対する人件費)、燃料費などに該当するものを入力ください。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15" authorId="0" shapeId="0" xr:uid="{168ADE3B-1169-47C1-98F8-CC0043995BD0}">
      <text>
        <r>
          <rPr>
            <b/>
            <sz val="9"/>
            <color indexed="81"/>
            <rFont val="MS P ゴシック"/>
            <family val="3"/>
            <charset val="128"/>
          </rPr>
          <t>往復計算されます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1" authorId="0" shapeId="0" xr:uid="{A379E71B-5B5A-4690-9F44-D1628879B095}">
      <text>
        <r>
          <rPr>
            <b/>
            <sz val="9"/>
            <color indexed="81"/>
            <rFont val="MS P ゴシック"/>
            <family val="3"/>
            <charset val="128"/>
          </rPr>
          <t>実証運行に関する運転手等の人件費 (補助事業者が雇用している正社員・契約社員等に対する人件費)、燃料費などに該当するものを入力ください。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1" authorId="0" shapeId="0" xr:uid="{BB3F999B-3A41-450C-8538-FCB4E4578CCC}">
      <text>
        <r>
          <rPr>
            <b/>
            <sz val="9"/>
            <color indexed="81"/>
            <rFont val="MS P ゴシック"/>
            <family val="3"/>
            <charset val="128"/>
          </rPr>
          <t>実証運行に関する運転手等の人件費 (補助事業者が雇用している正社員・契約社員等に対する人件費)、燃料費などに該当するものを入力ください。</t>
        </r>
      </text>
    </comment>
  </commentList>
</comments>
</file>

<file path=xl/sharedStrings.xml><?xml version="1.0" encoding="utf-8"?>
<sst xmlns="http://schemas.openxmlformats.org/spreadsheetml/2006/main" count="1145" uniqueCount="192">
  <si>
    <t>①地域一体型</t>
    <rPh sb="1" eb="6">
      <t>チイキイッタイガタ</t>
    </rPh>
    <phoneticPr fontId="1"/>
  </si>
  <si>
    <t>②一般型</t>
    <rPh sb="1" eb="4">
      <t>イッパンガタ</t>
    </rPh>
    <phoneticPr fontId="1"/>
  </si>
  <si>
    <t>（様式8）実証運行の積算書（Ver.1）</t>
    <phoneticPr fontId="1"/>
  </si>
  <si>
    <t>実証運行費の算出根拠（乗合）</t>
    <rPh sb="0" eb="4">
      <t>ジッショウウンコウ</t>
    </rPh>
    <rPh sb="4" eb="5">
      <t>ヒ</t>
    </rPh>
    <rPh sb="6" eb="8">
      <t>サンシュツ</t>
    </rPh>
    <rPh sb="8" eb="10">
      <t>コンキョ</t>
    </rPh>
    <rPh sb="11" eb="13">
      <t>ノリアイ</t>
    </rPh>
    <phoneticPr fontId="2"/>
  </si>
  <si>
    <t>※黄色のセルに入力してください</t>
    <rPh sb="1" eb="3">
      <t>キイロ</t>
    </rPh>
    <rPh sb="7" eb="9">
      <t>ニュウリョク</t>
    </rPh>
    <phoneticPr fontId="1"/>
  </si>
  <si>
    <t>補助対象事業者名</t>
    <rPh sb="0" eb="2">
      <t>ホジョ</t>
    </rPh>
    <rPh sb="2" eb="4">
      <t>タイショウ</t>
    </rPh>
    <rPh sb="4" eb="6">
      <t>ジギョウ</t>
    </rPh>
    <rPh sb="6" eb="7">
      <t>シャ</t>
    </rPh>
    <rPh sb="7" eb="8">
      <t>メイ</t>
    </rPh>
    <phoneticPr fontId="2"/>
  </si>
  <si>
    <t>計画名</t>
    <rPh sb="0" eb="3">
      <t>ケイカクメイ</t>
    </rPh>
    <phoneticPr fontId="1"/>
  </si>
  <si>
    <t>類型</t>
    <rPh sb="0" eb="2">
      <t>ルイケイ</t>
    </rPh>
    <phoneticPr fontId="1"/>
  </si>
  <si>
    <t>補助率</t>
    <rPh sb="0" eb="3">
      <t>ホジョリツ</t>
    </rPh>
    <phoneticPr fontId="1"/>
  </si>
  <si>
    <t>１．前年度の事業損益明細表における実績</t>
    <rPh sb="2" eb="5">
      <t>ゼンネンド</t>
    </rPh>
    <rPh sb="6" eb="8">
      <t>ジギョウ</t>
    </rPh>
    <rPh sb="8" eb="13">
      <t>ソンエキメイサイヒョウ</t>
    </rPh>
    <rPh sb="17" eb="19">
      <t>ジッセキ</t>
    </rPh>
    <phoneticPr fontId="2"/>
  </si>
  <si>
    <t>補助対象期間の運行費（イ）</t>
    <phoneticPr fontId="2"/>
  </si>
  <si>
    <t>千円</t>
    <rPh sb="0" eb="2">
      <t>センエン</t>
    </rPh>
    <phoneticPr fontId="2"/>
  </si>
  <si>
    <t>年間実車走行実績（ロ）</t>
    <rPh sb="0" eb="2">
      <t>ネンカン</t>
    </rPh>
    <rPh sb="2" eb="4">
      <t>ジッシャ</t>
    </rPh>
    <rPh sb="4" eb="6">
      <t>ソウコウ</t>
    </rPh>
    <rPh sb="6" eb="8">
      <t>ジッセキ</t>
    </rPh>
    <phoneticPr fontId="2"/>
  </si>
  <si>
    <t>㎞</t>
    <phoneticPr fontId="2"/>
  </si>
  <si>
    <t>キロ当たり運行費用（ハ）
（ハ＝イ÷ロ）</t>
    <rPh sb="2" eb="3">
      <t>ア</t>
    </rPh>
    <rPh sb="5" eb="9">
      <t>ウンコウヒヨウ</t>
    </rPh>
    <phoneticPr fontId="2"/>
  </si>
  <si>
    <t>円</t>
    <rPh sb="0" eb="1">
      <t>エン</t>
    </rPh>
    <phoneticPr fontId="2"/>
  </si>
  <si>
    <t>２．実証運行費の算出</t>
    <rPh sb="2" eb="7">
      <t>ジッショウウンコウヒ</t>
    </rPh>
    <rPh sb="8" eb="10">
      <t>サンシュツ</t>
    </rPh>
    <phoneticPr fontId="2"/>
  </si>
  <si>
    <t>＃</t>
    <phoneticPr fontId="1"/>
  </si>
  <si>
    <t>運行系統名</t>
  </si>
  <si>
    <t>運行系統</t>
    <rPh sb="0" eb="2">
      <t>ウンコウ</t>
    </rPh>
    <rPh sb="2" eb="4">
      <t>ケイトウ</t>
    </rPh>
    <phoneticPr fontId="2"/>
  </si>
  <si>
    <t>キロ程
（ホ）</t>
    <rPh sb="2" eb="3">
      <t>テイ</t>
    </rPh>
    <phoneticPr fontId="2"/>
  </si>
  <si>
    <t>実証運行
想定日数
（ニ）</t>
    <rPh sb="0" eb="4">
      <t>ジッショウウンコウ</t>
    </rPh>
    <rPh sb="5" eb="9">
      <t>ソウテイニッスウ</t>
    </rPh>
    <phoneticPr fontId="1"/>
  </si>
  <si>
    <t>1日あたり
運行回数（へ）</t>
    <rPh sb="1" eb="2">
      <t>ニチ</t>
    </rPh>
    <rPh sb="6" eb="8">
      <t>ウンコウ</t>
    </rPh>
    <rPh sb="8" eb="10">
      <t>カイスウ</t>
    </rPh>
    <phoneticPr fontId="2"/>
  </si>
  <si>
    <r>
      <t>計画実車走行キロ（ト）
（ト＝ホ×ヘ</t>
    </r>
    <r>
      <rPr>
        <b/>
        <sz val="9"/>
        <rFont val="Meiryo UI"/>
        <family val="3"/>
        <charset val="128"/>
      </rPr>
      <t>×２</t>
    </r>
    <r>
      <rPr>
        <sz val="9"/>
        <rFont val="Meiryo UI"/>
        <family val="3"/>
        <charset val="128"/>
      </rPr>
      <t>）</t>
    </r>
    <rPh sb="0" eb="2">
      <t>ケイカク</t>
    </rPh>
    <rPh sb="2" eb="4">
      <t>ジッシャ</t>
    </rPh>
    <rPh sb="4" eb="6">
      <t>ソウコウ</t>
    </rPh>
    <phoneticPr fontId="2"/>
  </si>
  <si>
    <t>実証運行期間の
計画実車走行キロ（チ）
（チ＝ト×ニ）</t>
    <rPh sb="0" eb="2">
      <t>ジッショウ</t>
    </rPh>
    <rPh sb="2" eb="4">
      <t>ウンコウ</t>
    </rPh>
    <rPh sb="4" eb="6">
      <t>キカン</t>
    </rPh>
    <rPh sb="8" eb="10">
      <t>ケイカク</t>
    </rPh>
    <rPh sb="10" eb="12">
      <t>ジッシャ</t>
    </rPh>
    <rPh sb="12" eb="14">
      <t>ソウコウ</t>
    </rPh>
    <phoneticPr fontId="2"/>
  </si>
  <si>
    <t>実証運行費（リ）
（リ＝ハ×チ）</t>
    <rPh sb="0" eb="2">
      <t>ジッショウ</t>
    </rPh>
    <rPh sb="2" eb="4">
      <t>ウンコウ</t>
    </rPh>
    <rPh sb="4" eb="5">
      <t>ヒ</t>
    </rPh>
    <phoneticPr fontId="2"/>
  </si>
  <si>
    <t>予測設定運賃収入
（ヌ）</t>
    <rPh sb="0" eb="2">
      <t>ヨソク</t>
    </rPh>
    <rPh sb="2" eb="4">
      <t>セッテイ</t>
    </rPh>
    <rPh sb="4" eb="6">
      <t>ウンチン</t>
    </rPh>
    <rPh sb="6" eb="8">
      <t>シュウニュウ</t>
    </rPh>
    <phoneticPr fontId="1"/>
  </si>
  <si>
    <t>実証運行期間中の予測輸送人員
（ル）</t>
    <rPh sb="0" eb="2">
      <t>ジッショウ</t>
    </rPh>
    <rPh sb="2" eb="4">
      <t>ウンコウ</t>
    </rPh>
    <rPh sb="4" eb="7">
      <t>キカンチュウ</t>
    </rPh>
    <rPh sb="8" eb="10">
      <t>ヨソク</t>
    </rPh>
    <rPh sb="10" eb="12">
      <t>ユソウ</t>
    </rPh>
    <rPh sb="12" eb="14">
      <t>ジンイン</t>
    </rPh>
    <phoneticPr fontId="1"/>
  </si>
  <si>
    <t>実証運行期間中のその他収入（ヲ）</t>
    <rPh sb="0" eb="2">
      <t>ジッショウ</t>
    </rPh>
    <rPh sb="2" eb="4">
      <t>ウンコウ</t>
    </rPh>
    <rPh sb="4" eb="6">
      <t>キカン</t>
    </rPh>
    <rPh sb="6" eb="7">
      <t>ナカ</t>
    </rPh>
    <rPh sb="10" eb="11">
      <t>ホカ</t>
    </rPh>
    <rPh sb="11" eb="13">
      <t>シュウニュウ</t>
    </rPh>
    <phoneticPr fontId="1"/>
  </si>
  <si>
    <t>実証運行期間中の予測収入（ワ）
（ワ＝ヌ×ル＋ヲ）</t>
    <rPh sb="0" eb="2">
      <t>ジッショウ</t>
    </rPh>
    <rPh sb="2" eb="4">
      <t>ウンコウ</t>
    </rPh>
    <rPh sb="4" eb="7">
      <t>キカンチュウ</t>
    </rPh>
    <rPh sb="8" eb="10">
      <t>ヨソク</t>
    </rPh>
    <rPh sb="10" eb="12">
      <t>シュウニュウ</t>
    </rPh>
    <phoneticPr fontId="1"/>
  </si>
  <si>
    <t>起点</t>
    <rPh sb="0" eb="2">
      <t>キテン</t>
    </rPh>
    <phoneticPr fontId="2"/>
  </si>
  <si>
    <t>主な経由地</t>
    <rPh sb="0" eb="1">
      <t>オモ</t>
    </rPh>
    <rPh sb="2" eb="5">
      <t>ケイユチ</t>
    </rPh>
    <phoneticPr fontId="2"/>
  </si>
  <si>
    <t>終点</t>
    <rPh sb="0" eb="2">
      <t>シュウテン</t>
    </rPh>
    <phoneticPr fontId="2"/>
  </si>
  <si>
    <t>km</t>
    <phoneticPr fontId="2"/>
  </si>
  <si>
    <t>回</t>
    <rPh sb="0" eb="1">
      <t>カイ</t>
    </rPh>
    <phoneticPr fontId="2"/>
  </si>
  <si>
    <t>円</t>
    <rPh sb="0" eb="1">
      <t>エン</t>
    </rPh>
    <phoneticPr fontId="1"/>
  </si>
  <si>
    <t>人</t>
    <rPh sb="0" eb="1">
      <t>ニン</t>
    </rPh>
    <phoneticPr fontId="2"/>
  </si>
  <si>
    <t>実証運行費計</t>
  </si>
  <si>
    <t>予測収入計</t>
    <rPh sb="0" eb="2">
      <t>ヨソク</t>
    </rPh>
    <rPh sb="2" eb="4">
      <t>シュウニュウ</t>
    </rPh>
    <rPh sb="4" eb="5">
      <t>ケイ</t>
    </rPh>
    <phoneticPr fontId="2"/>
  </si>
  <si>
    <t>補助申請見込み額</t>
    <rPh sb="0" eb="2">
      <t>ホジョ</t>
    </rPh>
    <rPh sb="2" eb="4">
      <t>シンセイ</t>
    </rPh>
    <rPh sb="4" eb="6">
      <t>ミコ</t>
    </rPh>
    <rPh sb="7" eb="8">
      <t>ガク</t>
    </rPh>
    <phoneticPr fontId="2"/>
  </si>
  <si>
    <t>【入力に際しての注意事項】</t>
    <rPh sb="1" eb="3">
      <t>ニュウリョク</t>
    </rPh>
    <rPh sb="4" eb="5">
      <t>サイ</t>
    </rPh>
    <rPh sb="8" eb="10">
      <t>チュウイ</t>
    </rPh>
    <rPh sb="10" eb="12">
      <t>ジコウ</t>
    </rPh>
    <phoneticPr fontId="1"/>
  </si>
  <si>
    <t>※「前年度の事業損益明細表における損益の実績」については、消費税相当額を控除した額を記載すること。ただ、以下に掲げる事業者においては消費税を含めて記載することができます。</t>
    <rPh sb="52" eb="54">
      <t>イカ</t>
    </rPh>
    <rPh sb="55" eb="56">
      <t>カカ</t>
    </rPh>
    <rPh sb="58" eb="61">
      <t>ジギョウシャ</t>
    </rPh>
    <rPh sb="66" eb="69">
      <t>ショウヒゼイ</t>
    </rPh>
    <rPh sb="70" eb="71">
      <t>フク</t>
    </rPh>
    <rPh sb="73" eb="75">
      <t>キサイ</t>
    </rPh>
    <phoneticPr fontId="2"/>
  </si>
  <si>
    <t>　　①消費税法における納税義務者とならない補助事業者</t>
    <phoneticPr fontId="1"/>
  </si>
  <si>
    <t>　　②免税事業者である補助事業者</t>
    <phoneticPr fontId="1"/>
  </si>
  <si>
    <t>　　③簡易課税事業者である補助事業</t>
    <rPh sb="3" eb="5">
      <t>カンイ</t>
    </rPh>
    <rPh sb="5" eb="7">
      <t>カゼイ</t>
    </rPh>
    <rPh sb="7" eb="9">
      <t>ジギョウ</t>
    </rPh>
    <rPh sb="9" eb="10">
      <t>シャ</t>
    </rPh>
    <rPh sb="13" eb="15">
      <t>ホジョ</t>
    </rPh>
    <rPh sb="15" eb="17">
      <t>ジギョウ</t>
    </rPh>
    <phoneticPr fontId="1"/>
  </si>
  <si>
    <t>　　④国若しくは地方公共団体（特別会計を設けて事業を行う場合に限る。）、消費税法別表第 3に掲げる法人である補助対象者</t>
    <rPh sb="3" eb="4">
      <t>クニ</t>
    </rPh>
    <rPh sb="4" eb="5">
      <t>モ</t>
    </rPh>
    <rPh sb="8" eb="10">
      <t>チホウ</t>
    </rPh>
    <rPh sb="10" eb="12">
      <t>コウキョウ</t>
    </rPh>
    <rPh sb="12" eb="14">
      <t>ダンタイ</t>
    </rPh>
    <rPh sb="15" eb="17">
      <t>トクベツ</t>
    </rPh>
    <rPh sb="17" eb="19">
      <t>カイケイ</t>
    </rPh>
    <rPh sb="20" eb="21">
      <t>モウ</t>
    </rPh>
    <rPh sb="23" eb="25">
      <t>ジギョウ</t>
    </rPh>
    <rPh sb="26" eb="27">
      <t>オコナ</t>
    </rPh>
    <rPh sb="28" eb="30">
      <t>バアイ</t>
    </rPh>
    <rPh sb="31" eb="32">
      <t>カギ</t>
    </rPh>
    <rPh sb="36" eb="39">
      <t>ショウヒゼイ</t>
    </rPh>
    <rPh sb="39" eb="40">
      <t>ホウ</t>
    </rPh>
    <rPh sb="40" eb="42">
      <t>ベッピョウ</t>
    </rPh>
    <rPh sb="42" eb="43">
      <t>ダイ</t>
    </rPh>
    <rPh sb="46" eb="47">
      <t>カカ</t>
    </rPh>
    <rPh sb="49" eb="51">
      <t>ホウジン</t>
    </rPh>
    <rPh sb="54" eb="56">
      <t>ホジョ</t>
    </rPh>
    <rPh sb="56" eb="58">
      <t>タイショウ</t>
    </rPh>
    <rPh sb="58" eb="59">
      <t>シャ</t>
    </rPh>
    <phoneticPr fontId="1"/>
  </si>
  <si>
    <t>　　⑤国又は地方公共団体の一般会計に係る業務として事業を行う補助対象者</t>
    <phoneticPr fontId="1"/>
  </si>
  <si>
    <t>　　⑥課税事業者のうち課税売上割合が低い等の理由から、消費税仕入控除税額確定後の返還を選択する補助事業者</t>
    <phoneticPr fontId="1"/>
  </si>
  <si>
    <t>※イ欄の運行費については、事業損益明細表の一般管理費を控除した額を記載すること。</t>
    <rPh sb="2" eb="3">
      <t>ラン</t>
    </rPh>
    <rPh sb="4" eb="6">
      <t>ウンコウ</t>
    </rPh>
    <rPh sb="6" eb="7">
      <t>ヒ</t>
    </rPh>
    <rPh sb="13" eb="15">
      <t>ジギョウ</t>
    </rPh>
    <rPh sb="15" eb="17">
      <t>ソンエキ</t>
    </rPh>
    <rPh sb="17" eb="20">
      <t>メイサイヒョウ</t>
    </rPh>
    <rPh sb="21" eb="23">
      <t>イッパン</t>
    </rPh>
    <rPh sb="23" eb="26">
      <t>カンリヒ</t>
    </rPh>
    <rPh sb="27" eb="29">
      <t>コウジョ</t>
    </rPh>
    <rPh sb="31" eb="32">
      <t>ガク</t>
    </rPh>
    <rPh sb="33" eb="35">
      <t>キサイ</t>
    </rPh>
    <phoneticPr fontId="2"/>
  </si>
  <si>
    <r>
      <t>※ホ欄のキロ程については、往復路の平均で算出すること。</t>
    </r>
    <r>
      <rPr>
        <sz val="9"/>
        <color rgb="FFFF0000"/>
        <rFont val="Meiryo UI"/>
        <family val="3"/>
        <charset val="128"/>
      </rPr>
      <t>（循環系統は循環系統キロの１／２により算出すること）</t>
    </r>
    <rPh sb="2" eb="3">
      <t>ラン</t>
    </rPh>
    <rPh sb="6" eb="7">
      <t>テイ</t>
    </rPh>
    <rPh sb="13" eb="15">
      <t>オウフク</t>
    </rPh>
    <rPh sb="14" eb="16">
      <t>フクロ</t>
    </rPh>
    <rPh sb="17" eb="19">
      <t>ヘイキン</t>
    </rPh>
    <rPh sb="20" eb="22">
      <t>サンシュツ</t>
    </rPh>
    <rPh sb="28" eb="30">
      <t>ジュンカン</t>
    </rPh>
    <rPh sb="30" eb="32">
      <t>ケイトウ</t>
    </rPh>
    <rPh sb="33" eb="35">
      <t>ジュンカン</t>
    </rPh>
    <rPh sb="35" eb="37">
      <t>ケイトウ</t>
    </rPh>
    <rPh sb="46" eb="48">
      <t>サンシュツ</t>
    </rPh>
    <phoneticPr fontId="1"/>
  </si>
  <si>
    <t>※へ欄の運行回数は、１日の平均を小数点第１位（第２位以下切り捨て）まで算出して記載すること。なお１往復を運行回数１回とし、循環系統の場合は、１循環で運行回数１回とする。</t>
    <rPh sb="2" eb="3">
      <t>ラン</t>
    </rPh>
    <phoneticPr fontId="2"/>
  </si>
  <si>
    <t>※予測収入は交付申請額に影響するものではありませんが、実証運行によって収益が生じた場合には、事業終了時に補助金交付額が減額となる場合があります。</t>
    <rPh sb="1" eb="5">
      <t>ヨソクシュウニュウ</t>
    </rPh>
    <rPh sb="6" eb="11">
      <t>コウフシンセイガク</t>
    </rPh>
    <rPh sb="12" eb="14">
      <t>エイキョウ</t>
    </rPh>
    <rPh sb="27" eb="31">
      <t>ジッショウウンコウ</t>
    </rPh>
    <rPh sb="35" eb="37">
      <t>シュウエキ</t>
    </rPh>
    <rPh sb="38" eb="39">
      <t>ショウ</t>
    </rPh>
    <rPh sb="41" eb="43">
      <t>バアイ</t>
    </rPh>
    <rPh sb="46" eb="50">
      <t>ジギョウシュウリョウ</t>
    </rPh>
    <rPh sb="50" eb="51">
      <t>ジ</t>
    </rPh>
    <rPh sb="52" eb="58">
      <t>ホジョキンコウフガク</t>
    </rPh>
    <rPh sb="59" eb="61">
      <t>ゲンガク</t>
    </rPh>
    <rPh sb="64" eb="66">
      <t>バアイ</t>
    </rPh>
    <phoneticPr fontId="2"/>
  </si>
  <si>
    <t>補助対象事業者名称</t>
    <rPh sb="0" eb="2">
      <t>ホジョ</t>
    </rPh>
    <rPh sb="2" eb="4">
      <t>タイショウ</t>
    </rPh>
    <rPh sb="4" eb="6">
      <t>ジギョウ</t>
    </rPh>
    <rPh sb="6" eb="7">
      <t>シャ</t>
    </rPh>
    <rPh sb="7" eb="9">
      <t>メイショウ</t>
    </rPh>
    <phoneticPr fontId="1"/>
  </si>
  <si>
    <t>補助申請額計
（実証運行運賃＋その他諸経費）</t>
  </si>
  <si>
    <t>（参考）実際の運行に関する計算</t>
  </si>
  <si>
    <t>補助金適用分運賃(C)</t>
    <rPh sb="0" eb="6">
      <t>ホジョキンテキヨウブン</t>
    </rPh>
    <rPh sb="6" eb="8">
      <t>ウンチン</t>
    </rPh>
    <phoneticPr fontId="1"/>
  </si>
  <si>
    <t>運行にあたる経費(A+B)</t>
    <rPh sb="0" eb="2">
      <t>ウンコウ</t>
    </rPh>
    <rPh sb="6" eb="8">
      <t>ケイヒ</t>
    </rPh>
    <phoneticPr fontId="1"/>
  </si>
  <si>
    <t>その他諸経費(B)</t>
    <rPh sb="2" eb="6">
      <t>タショケイヒ</t>
    </rPh>
    <phoneticPr fontId="1"/>
  </si>
  <si>
    <t>予測収入額計(D+E)</t>
    <rPh sb="0" eb="4">
      <t>ヨソクシュウニュウ</t>
    </rPh>
    <rPh sb="4" eb="5">
      <t>ガク</t>
    </rPh>
    <rPh sb="5" eb="6">
      <t>ケイ</t>
    </rPh>
    <phoneticPr fontId="1"/>
  </si>
  <si>
    <t>合計（運賃＋その他諸経費）</t>
    <rPh sb="0" eb="2">
      <t>ゴウケイ</t>
    </rPh>
    <rPh sb="3" eb="5">
      <t>ウンチン</t>
    </rPh>
    <rPh sb="8" eb="12">
      <t>タショケイヒ</t>
    </rPh>
    <phoneticPr fontId="1"/>
  </si>
  <si>
    <t>補助見込み額(F)</t>
  </si>
  <si>
    <t>F.補助申請見込み額</t>
  </si>
  <si>
    <t>項番</t>
    <rPh sb="0" eb="2">
      <t>コウバン</t>
    </rPh>
    <phoneticPr fontId="1"/>
  </si>
  <si>
    <t>運行経費【実施運賃を適用】</t>
    <rPh sb="0" eb="4">
      <t>ウンコウケイヒ</t>
    </rPh>
    <rPh sb="5" eb="9">
      <t>ジッシウンチン</t>
    </rPh>
    <rPh sb="10" eb="12">
      <t>テキヨウ</t>
    </rPh>
    <phoneticPr fontId="1"/>
  </si>
  <si>
    <t>補助金対象分【公示運賃額（新下限額）を適用】</t>
    <rPh sb="0" eb="3">
      <t>ホジョキン</t>
    </rPh>
    <rPh sb="3" eb="5">
      <t>タイショウ</t>
    </rPh>
    <rPh sb="5" eb="6">
      <t>ブン</t>
    </rPh>
    <rPh sb="7" eb="11">
      <t>コウジウンチン</t>
    </rPh>
    <rPh sb="11" eb="12">
      <t>ガク</t>
    </rPh>
    <rPh sb="13" eb="14">
      <t>シン</t>
    </rPh>
    <rPh sb="14" eb="16">
      <t>カゲン</t>
    </rPh>
    <rPh sb="16" eb="17">
      <t>ガク</t>
    </rPh>
    <rPh sb="19" eb="21">
      <t>テキヨウ</t>
    </rPh>
    <phoneticPr fontId="1"/>
  </si>
  <si>
    <t>運賃収入</t>
  </si>
  <si>
    <t>運賃名目(運行経路等)</t>
  </si>
  <si>
    <t>想定
運行回数</t>
    <rPh sb="0" eb="2">
      <t>ソウテイ</t>
    </rPh>
    <rPh sb="3" eb="7">
      <t>ウンコウカイスウ</t>
    </rPh>
    <phoneticPr fontId="1"/>
  </si>
  <si>
    <t>キロ当たり単価での運行時</t>
    <rPh sb="9" eb="12">
      <t>ウンコウジ</t>
    </rPh>
    <phoneticPr fontId="1"/>
  </si>
  <si>
    <t>時間当たり単価での運行時</t>
    <rPh sb="0" eb="2">
      <t>ジカン</t>
    </rPh>
    <rPh sb="9" eb="12">
      <t>ウンコウジ</t>
    </rPh>
    <phoneticPr fontId="1"/>
  </si>
  <si>
    <t>A.合計（円）</t>
    <rPh sb="2" eb="4">
      <t>ゴウケイ</t>
    </rPh>
    <rPh sb="5" eb="6">
      <t>エン</t>
    </rPh>
    <phoneticPr fontId="1"/>
  </si>
  <si>
    <t>★最低運賃（円）
※キロ当たり</t>
    <rPh sb="1" eb="5">
      <t>サイテイウンチン</t>
    </rPh>
    <rPh sb="6" eb="7">
      <t>エン</t>
    </rPh>
    <rPh sb="12" eb="13">
      <t>ア</t>
    </rPh>
    <phoneticPr fontId="1"/>
  </si>
  <si>
    <t>★最低運賃（円）
※時間あたり</t>
    <rPh sb="1" eb="5">
      <t>サイテイウンチン</t>
    </rPh>
    <rPh sb="6" eb="7">
      <t>エン</t>
    </rPh>
    <rPh sb="10" eb="12">
      <t>ジカン</t>
    </rPh>
    <phoneticPr fontId="1"/>
  </si>
  <si>
    <t>C.合計（円）</t>
    <rPh sb="2" eb="4">
      <t>ゴウケイ</t>
    </rPh>
    <rPh sb="5" eb="6">
      <t>エン</t>
    </rPh>
    <phoneticPr fontId="1"/>
  </si>
  <si>
    <t>D.予測収入額（円）</t>
    <rPh sb="2" eb="4">
      <t>ヨソク</t>
    </rPh>
    <rPh sb="4" eb="7">
      <t>シュウニュウガク</t>
    </rPh>
    <rPh sb="8" eb="9">
      <t>エン</t>
    </rPh>
    <phoneticPr fontId="1"/>
  </si>
  <si>
    <t>キロ当たり単価</t>
    <phoneticPr fontId="1"/>
  </si>
  <si>
    <t>1運行当たりの
キロ数</t>
    <rPh sb="1" eb="4">
      <t>ウンコウア</t>
    </rPh>
    <rPh sb="10" eb="11">
      <t>スウ</t>
    </rPh>
    <phoneticPr fontId="1"/>
  </si>
  <si>
    <t>時間当たり単価</t>
    <rPh sb="0" eb="2">
      <t>ジカン</t>
    </rPh>
    <rPh sb="2" eb="3">
      <t>ア</t>
    </rPh>
    <rPh sb="5" eb="7">
      <t>タンカ</t>
    </rPh>
    <phoneticPr fontId="1"/>
  </si>
  <si>
    <t>1運行当たりの
時間数</t>
    <rPh sb="1" eb="4">
      <t>ウンコウア</t>
    </rPh>
    <rPh sb="8" eb="11">
      <t>ジカンスウ</t>
    </rPh>
    <phoneticPr fontId="1"/>
  </si>
  <si>
    <t>①</t>
    <phoneticPr fontId="1"/>
  </si>
  <si>
    <t>②</t>
    <phoneticPr fontId="1"/>
  </si>
  <si>
    <t>③</t>
    <phoneticPr fontId="1"/>
  </si>
  <si>
    <t>④</t>
  </si>
  <si>
    <t>⑤</t>
  </si>
  <si>
    <t>⑥</t>
  </si>
  <si>
    <t>⑦</t>
  </si>
  <si>
    <t>⑧</t>
  </si>
  <si>
    <t>⑨</t>
  </si>
  <si>
    <t>⑩</t>
  </si>
  <si>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</si>
  <si>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</si>
  <si>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</si>
  <si>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</si>
  <si>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</si>
  <si>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</si>
  <si>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</si>
  <si>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</si>
  <si>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</si>
  <si>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</si>
  <si>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計</t>
    <rPh sb="0" eb="1">
      <t>ケイ</t>
    </rPh>
    <phoneticPr fontId="1"/>
  </si>
  <si>
    <t>その他実証運行に係る諸経費（高速料金、駐車料金等、運行に係る部分を想定）</t>
    <rPh sb="3" eb="7">
      <t>ジッショウウンコウ</t>
    </rPh>
    <rPh sb="8" eb="9">
      <t>カカワ</t>
    </rPh>
    <rPh sb="10" eb="13">
      <t>ショケイヒ</t>
    </rPh>
    <rPh sb="14" eb="18">
      <t>コウソクリョウキン</t>
    </rPh>
    <rPh sb="19" eb="23">
      <t>チュウシャリョウキン</t>
    </rPh>
    <rPh sb="23" eb="24">
      <t>ナド</t>
    </rPh>
    <rPh sb="25" eb="27">
      <t>ウンコウ</t>
    </rPh>
    <rPh sb="28" eb="29">
      <t>カカワ</t>
    </rPh>
    <rPh sb="30" eb="32">
      <t>ブブン</t>
    </rPh>
    <rPh sb="33" eb="35">
      <t>ソウテイ</t>
    </rPh>
    <phoneticPr fontId="1"/>
  </si>
  <si>
    <t>その他実証運行による収受額</t>
    <rPh sb="3" eb="5">
      <t>ジッショウ</t>
    </rPh>
    <rPh sb="5" eb="7">
      <t>ウンコウ</t>
    </rPh>
    <rPh sb="10" eb="12">
      <t>シュウジュ</t>
    </rPh>
    <rPh sb="12" eb="13">
      <t>ガク</t>
    </rPh>
    <phoneticPr fontId="1"/>
  </si>
  <si>
    <t>経費名目</t>
    <rPh sb="0" eb="4">
      <t>ケイヒメイモク</t>
    </rPh>
    <phoneticPr fontId="1"/>
  </si>
  <si>
    <t>運賃名目で該当の項番を入力してください</t>
    <phoneticPr fontId="1"/>
  </si>
  <si>
    <t>B.経費額（円）</t>
    <rPh sb="2" eb="5">
      <t>ケイヒガク</t>
    </rPh>
    <rPh sb="6" eb="7">
      <t>エン</t>
    </rPh>
    <phoneticPr fontId="1"/>
  </si>
  <si>
    <t>収受額名目</t>
    <rPh sb="0" eb="2">
      <t>シュウジュ</t>
    </rPh>
    <rPh sb="2" eb="3">
      <t>ガク</t>
    </rPh>
    <rPh sb="3" eb="5">
      <t>メイモク</t>
    </rPh>
    <phoneticPr fontId="1"/>
  </si>
  <si>
    <t>E.予測収入額
（円）</t>
    <rPh sb="2" eb="4">
      <t>ヨソク</t>
    </rPh>
    <rPh sb="4" eb="6">
      <t>シュウニュウ</t>
    </rPh>
    <rPh sb="6" eb="7">
      <t>ガク</t>
    </rPh>
    <rPh sb="9" eb="10">
      <t>エン</t>
    </rPh>
    <phoneticPr fontId="1"/>
  </si>
  <si>
    <t>実証運行費の算出根拠（鉄軌道関係）</t>
    <rPh sb="0" eb="2">
      <t>ジッショウ</t>
    </rPh>
    <rPh sb="4" eb="5">
      <t>ヒ</t>
    </rPh>
    <rPh sb="6" eb="8">
      <t>サンシュツ</t>
    </rPh>
    <rPh sb="8" eb="10">
      <t>コンキョ</t>
    </rPh>
    <rPh sb="11" eb="14">
      <t>テツキドウ</t>
    </rPh>
    <rPh sb="14" eb="16">
      <t>カンケイ</t>
    </rPh>
    <phoneticPr fontId="2"/>
  </si>
  <si>
    <t>※黄色のセルに記入してください</t>
    <rPh sb="1" eb="3">
      <t>キイロ</t>
    </rPh>
    <rPh sb="7" eb="9">
      <t>キニュウ</t>
    </rPh>
    <phoneticPr fontId="1"/>
  </si>
  <si>
    <t>補助対象事業者名</t>
    <rPh sb="0" eb="8">
      <t>ホジョタイショウジギョウシャメイ</t>
    </rPh>
    <phoneticPr fontId="2"/>
  </si>
  <si>
    <t>計画名</t>
    <rPh sb="0" eb="3">
      <t>ケイカクメイ</t>
    </rPh>
    <phoneticPr fontId="2"/>
  </si>
  <si>
    <t>１．実証運行費の算出</t>
    <rPh sb="2" eb="4">
      <t>ジッショウ</t>
    </rPh>
    <rPh sb="6" eb="7">
      <t>ヒ</t>
    </rPh>
    <rPh sb="8" eb="10">
      <t>サンシュツ</t>
    </rPh>
    <phoneticPr fontId="2"/>
  </si>
  <si>
    <t>○実証運行に必要な費用…（Ａ）　　</t>
  </si>
  <si>
    <t>　（単位：円）</t>
    <phoneticPr fontId="2"/>
  </si>
  <si>
    <t>実証運行に必要な経費名目</t>
    <rPh sb="8" eb="10">
      <t>ケイヒ</t>
    </rPh>
    <phoneticPr fontId="2"/>
  </si>
  <si>
    <t>費用/運行1回</t>
    <rPh sb="0" eb="2">
      <t>ヒヨウ</t>
    </rPh>
    <rPh sb="3" eb="5">
      <t>ウンコウ</t>
    </rPh>
    <rPh sb="6" eb="7">
      <t>カイ</t>
    </rPh>
    <phoneticPr fontId="1"/>
  </si>
  <si>
    <t>積算内容</t>
    <phoneticPr fontId="2"/>
  </si>
  <si>
    <t>運行回数</t>
    <rPh sb="2" eb="4">
      <t>カイスウ</t>
    </rPh>
    <phoneticPr fontId="1"/>
  </si>
  <si>
    <t>総費用額</t>
    <rPh sb="0" eb="1">
      <t>ソウ</t>
    </rPh>
    <phoneticPr fontId="2"/>
  </si>
  <si>
    <t>合　　　　　　　　　　計</t>
    <rPh sb="0" eb="1">
      <t>ゴウ</t>
    </rPh>
    <rPh sb="11" eb="12">
      <t>ケイ</t>
    </rPh>
    <phoneticPr fontId="2"/>
  </si>
  <si>
    <t>○実証運行により発生する予測収入…（Ｂ）　　　　　　　　　</t>
  </si>
  <si>
    <t>実証運行により発生する収入名目</t>
    <rPh sb="7" eb="9">
      <t>ハッセイ</t>
    </rPh>
    <rPh sb="11" eb="13">
      <t>シュウニュウ</t>
    </rPh>
    <rPh sb="13" eb="15">
      <t>メイモク</t>
    </rPh>
    <phoneticPr fontId="2"/>
  </si>
  <si>
    <t>収入/運行1回</t>
    <rPh sb="0" eb="2">
      <t>シュウニュウ</t>
    </rPh>
    <rPh sb="3" eb="5">
      <t>ウンコウ</t>
    </rPh>
    <rPh sb="6" eb="7">
      <t>カイ</t>
    </rPh>
    <phoneticPr fontId="1"/>
  </si>
  <si>
    <t>総予測収入額</t>
    <rPh sb="0" eb="1">
      <t>ソウ</t>
    </rPh>
    <rPh sb="1" eb="3">
      <t>ヨソク</t>
    </rPh>
    <rPh sb="3" eb="5">
      <t>シュウニュウ</t>
    </rPh>
    <rPh sb="5" eb="6">
      <t>ガク</t>
    </rPh>
    <phoneticPr fontId="2"/>
  </si>
  <si>
    <t>※運行回数は片道を１回とし、循環経路は１循環で運行回数１回とする。</t>
    <rPh sb="3" eb="5">
      <t>カイスウ</t>
    </rPh>
    <rPh sb="6" eb="8">
      <t>カタミチ</t>
    </rPh>
    <rPh sb="10" eb="11">
      <t>カイ</t>
    </rPh>
    <rPh sb="14" eb="16">
      <t>ジュンカン</t>
    </rPh>
    <rPh sb="16" eb="18">
      <t>ケイロ</t>
    </rPh>
    <rPh sb="20" eb="22">
      <t>ジュンカン</t>
    </rPh>
    <rPh sb="25" eb="27">
      <t>カイスウ</t>
    </rPh>
    <rPh sb="28" eb="29">
      <t>カイ</t>
    </rPh>
    <phoneticPr fontId="1"/>
  </si>
  <si>
    <t>※補助対象経費は、消費税を除いた金額を記載すること。</t>
    <rPh sb="1" eb="3">
      <t>ホジョ</t>
    </rPh>
    <rPh sb="3" eb="5">
      <t>タイショウ</t>
    </rPh>
    <rPh sb="5" eb="7">
      <t>ケイヒ</t>
    </rPh>
    <rPh sb="9" eb="12">
      <t>ショウヒゼイ</t>
    </rPh>
    <rPh sb="13" eb="14">
      <t>ノゾ</t>
    </rPh>
    <rPh sb="16" eb="18">
      <t>キンガク</t>
    </rPh>
    <rPh sb="19" eb="21">
      <t>キサイ</t>
    </rPh>
    <phoneticPr fontId="1"/>
  </si>
  <si>
    <t>実証運行費計</t>
    <rPh sb="0" eb="2">
      <t>ジッショウ</t>
    </rPh>
    <rPh sb="2" eb="4">
      <t>ウンコウ</t>
    </rPh>
    <rPh sb="4" eb="5">
      <t>ヒ</t>
    </rPh>
    <rPh sb="5" eb="6">
      <t>ケイ</t>
    </rPh>
    <phoneticPr fontId="2"/>
  </si>
  <si>
    <t>実証運航費の算出根拠（海事関係）</t>
    <rPh sb="0" eb="2">
      <t>ジッショウ</t>
    </rPh>
    <rPh sb="4" eb="5">
      <t>ヒ</t>
    </rPh>
    <rPh sb="6" eb="8">
      <t>サンシュツ</t>
    </rPh>
    <rPh sb="8" eb="10">
      <t>コンキョ</t>
    </rPh>
    <rPh sb="11" eb="13">
      <t>カイジ</t>
    </rPh>
    <rPh sb="13" eb="15">
      <t>カンケイ</t>
    </rPh>
    <phoneticPr fontId="2"/>
  </si>
  <si>
    <t>１．実証運航費の算出</t>
    <rPh sb="2" eb="4">
      <t>ジッショウ</t>
    </rPh>
    <rPh sb="6" eb="7">
      <t>ヒ</t>
    </rPh>
    <rPh sb="8" eb="10">
      <t>サンシュツ</t>
    </rPh>
    <phoneticPr fontId="2"/>
  </si>
  <si>
    <t>○実証運航に必要な費用…（Ａ）　　</t>
  </si>
  <si>
    <t>実証運航に必要な経費名目</t>
    <rPh sb="8" eb="10">
      <t>ケイヒ</t>
    </rPh>
    <phoneticPr fontId="2"/>
  </si>
  <si>
    <t>費用/運航1回</t>
    <rPh sb="0" eb="2">
      <t>ヒヨウ</t>
    </rPh>
    <rPh sb="6" eb="7">
      <t>カイ</t>
    </rPh>
    <phoneticPr fontId="1"/>
  </si>
  <si>
    <t>運航回数</t>
    <rPh sb="2" eb="4">
      <t>カイスウ</t>
    </rPh>
    <phoneticPr fontId="1"/>
  </si>
  <si>
    <t>○実証運航により発生する予測収入…（Ｂ）　　　　　　　　　</t>
    <rPh sb="12" eb="14">
      <t>ヨソク</t>
    </rPh>
    <rPh sb="15" eb="16">
      <t>ニュウ</t>
    </rPh>
    <phoneticPr fontId="2"/>
  </si>
  <si>
    <t>実証運航により発生する収入名目</t>
    <rPh sb="7" eb="9">
      <t>ハッセイ</t>
    </rPh>
    <rPh sb="11" eb="13">
      <t>シュウニュウ</t>
    </rPh>
    <rPh sb="13" eb="15">
      <t>メイモク</t>
    </rPh>
    <phoneticPr fontId="2"/>
  </si>
  <si>
    <t>収入/運航1回</t>
    <rPh sb="0" eb="2">
      <t>シュウニュウ</t>
    </rPh>
    <rPh sb="6" eb="7">
      <t>カイ</t>
    </rPh>
    <phoneticPr fontId="1"/>
  </si>
  <si>
    <t>※運航回数は片道を１回とし、循環経路は１循環で運航回数１回とする。</t>
    <rPh sb="3" eb="5">
      <t>カイスウ</t>
    </rPh>
    <rPh sb="6" eb="8">
      <t>カタミチ</t>
    </rPh>
    <rPh sb="10" eb="11">
      <t>カイ</t>
    </rPh>
    <rPh sb="14" eb="16">
      <t>ジュンカン</t>
    </rPh>
    <rPh sb="16" eb="18">
      <t>ケイロ</t>
    </rPh>
    <rPh sb="20" eb="22">
      <t>ジュンカン</t>
    </rPh>
    <rPh sb="25" eb="27">
      <t>カイスウ</t>
    </rPh>
    <rPh sb="28" eb="29">
      <t>カイ</t>
    </rPh>
    <phoneticPr fontId="1"/>
  </si>
  <si>
    <t>実証運航費計</t>
    <rPh sb="0" eb="2">
      <t>ジッショウ</t>
    </rPh>
    <rPh sb="4" eb="5">
      <t>ヒ</t>
    </rPh>
    <rPh sb="5" eb="6">
      <t>ケイ</t>
    </rPh>
    <phoneticPr fontId="2"/>
  </si>
  <si>
    <t>実証事業費の算出根拠（その他の事業）</t>
    <rPh sb="0" eb="2">
      <t>ジッショウ</t>
    </rPh>
    <rPh sb="4" eb="5">
      <t>ヒ</t>
    </rPh>
    <rPh sb="6" eb="8">
      <t>サンシュツ</t>
    </rPh>
    <rPh sb="8" eb="10">
      <t>コンキョ</t>
    </rPh>
    <rPh sb="13" eb="14">
      <t>タ</t>
    </rPh>
    <rPh sb="15" eb="17">
      <t>ジギョウ</t>
    </rPh>
    <phoneticPr fontId="2"/>
  </si>
  <si>
    <t>１．実証事業費の算出</t>
    <rPh sb="2" eb="4">
      <t>ジッショウ</t>
    </rPh>
    <rPh sb="6" eb="7">
      <t>ヒ</t>
    </rPh>
    <rPh sb="8" eb="10">
      <t>サンシュツ</t>
    </rPh>
    <phoneticPr fontId="2"/>
  </si>
  <si>
    <t>○実証事業に必要な費用…（Ａ）　　</t>
  </si>
  <si>
    <t>実証事業に必要な経費名目</t>
  </si>
  <si>
    <t>費用/事業1回</t>
  </si>
  <si>
    <t>積算内容</t>
  </si>
  <si>
    <t>事業回数</t>
  </si>
  <si>
    <t>○実証事業により発生する予測収入…（Ｂ）　　　　　　　　　</t>
  </si>
  <si>
    <t>実証事業により発生する収入名目</t>
  </si>
  <si>
    <t>収入/事業1回</t>
  </si>
  <si>
    <t>事業回数</t>
    <rPh sb="2" eb="4">
      <t>カイスウ</t>
    </rPh>
    <phoneticPr fontId="1"/>
  </si>
  <si>
    <t>※事業回数は片道を１回とし、循環経路は１循環で事業回数１回とする。</t>
    <rPh sb="3" eb="5">
      <t>カイスウ</t>
    </rPh>
    <rPh sb="6" eb="8">
      <t>カタミチ</t>
    </rPh>
    <rPh sb="10" eb="11">
      <t>カイ</t>
    </rPh>
    <rPh sb="14" eb="16">
      <t>ジュンカン</t>
    </rPh>
    <rPh sb="16" eb="18">
      <t>ケイロ</t>
    </rPh>
    <rPh sb="20" eb="22">
      <t>ジュンカン</t>
    </rPh>
    <rPh sb="25" eb="27">
      <t>カイスウ</t>
    </rPh>
    <rPh sb="28" eb="29">
      <t>カイ</t>
    </rPh>
    <phoneticPr fontId="1"/>
  </si>
  <si>
    <t>実証事業費計</t>
    <rPh sb="0" eb="2">
      <t>ジッショウ</t>
    </rPh>
    <rPh sb="4" eb="5">
      <t>ヒ</t>
    </rPh>
    <rPh sb="5" eb="6">
      <t>ケイ</t>
    </rPh>
    <phoneticPr fontId="2"/>
  </si>
  <si>
    <t>XXバス株式会社</t>
    <phoneticPr fontId="1"/>
  </si>
  <si>
    <t>XXXX市周遊事業</t>
    <phoneticPr fontId="1"/>
  </si>
  <si>
    <t>運行系統名</t>
    <rPh sb="0" eb="5">
      <t>ウンコウケイトウメイ</t>
    </rPh>
    <phoneticPr fontId="2"/>
  </si>
  <si>
    <t>XXX</t>
    <phoneticPr fontId="1"/>
  </si>
  <si>
    <t>A</t>
    <phoneticPr fontId="1"/>
  </si>
  <si>
    <t>B</t>
    <phoneticPr fontId="1"/>
  </si>
  <si>
    <t>C</t>
    <phoneticPr fontId="1"/>
  </si>
  <si>
    <t>補助申請額計
（実証運行運賃＋その他諸経費）</t>
    <rPh sb="0" eb="5">
      <t>ホジョシンセイガク</t>
    </rPh>
    <rPh sb="5" eb="6">
      <t>ケイ</t>
    </rPh>
    <rPh sb="8" eb="12">
      <t>ジッショウウンコウ</t>
    </rPh>
    <rPh sb="12" eb="14">
      <t>ウンチン</t>
    </rPh>
    <rPh sb="17" eb="21">
      <t>タショケイヒ</t>
    </rPh>
    <phoneticPr fontId="1"/>
  </si>
  <si>
    <t>（参考）実際の運行に関する計算</t>
    <rPh sb="1" eb="3">
      <t>サンコウ</t>
    </rPh>
    <rPh sb="4" eb="6">
      <t>ジッサイ</t>
    </rPh>
    <rPh sb="7" eb="9">
      <t>ウンコウ</t>
    </rPh>
    <rPh sb="10" eb="11">
      <t>カン</t>
    </rPh>
    <rPh sb="13" eb="15">
      <t>ケイサン</t>
    </rPh>
    <phoneticPr fontId="1"/>
  </si>
  <si>
    <t>××交通株式会社</t>
    <rPh sb="2" eb="8">
      <t>コウツウカブシキガイシャ</t>
    </rPh>
    <phoneticPr fontId="1"/>
  </si>
  <si>
    <t>XXXX市周遊事業</t>
    <rPh sb="4" eb="5">
      <t>シ</t>
    </rPh>
    <rPh sb="5" eb="9">
      <t>シュウユウジギョウ</t>
    </rPh>
    <phoneticPr fontId="1"/>
  </si>
  <si>
    <t>補助見込み額(F)</t>
    <rPh sb="0" eb="2">
      <t>ホジョ</t>
    </rPh>
    <rPh sb="2" eb="4">
      <t>ミコ</t>
    </rPh>
    <rPh sb="5" eb="6">
      <t>ガク</t>
    </rPh>
    <phoneticPr fontId="1"/>
  </si>
  <si>
    <t>F.補助申請見込み額</t>
    <rPh sb="2" eb="4">
      <t>ホジョ</t>
    </rPh>
    <rPh sb="4" eb="6">
      <t>シンセイ</t>
    </rPh>
    <rPh sb="6" eb="8">
      <t>ミコ</t>
    </rPh>
    <rPh sb="9" eb="10">
      <t>ガク</t>
    </rPh>
    <phoneticPr fontId="1"/>
  </si>
  <si>
    <t>予測収入額＋補助見込み額-運行経費(A+B)※G</t>
    <rPh sb="0" eb="2">
      <t>ヨソク</t>
    </rPh>
    <rPh sb="2" eb="4">
      <t>シュウニュウ</t>
    </rPh>
    <rPh sb="4" eb="5">
      <t>ガク</t>
    </rPh>
    <rPh sb="6" eb="8">
      <t>ホジョ</t>
    </rPh>
    <rPh sb="8" eb="10">
      <t>ミコ</t>
    </rPh>
    <rPh sb="11" eb="12">
      <t>ガク</t>
    </rPh>
    <rPh sb="13" eb="17">
      <t>ウンコウケイヒ</t>
    </rPh>
    <phoneticPr fontId="1"/>
  </si>
  <si>
    <t>運賃収入</t>
    <rPh sb="0" eb="4">
      <t>ウンチンシュウニュウ</t>
    </rPh>
    <phoneticPr fontId="1"/>
  </si>
  <si>
    <t>運賃名目(運行経路等)</t>
    <rPh sb="0" eb="2">
      <t>ウンチン</t>
    </rPh>
    <rPh sb="2" eb="4">
      <t>メイモク</t>
    </rPh>
    <rPh sb="5" eb="7">
      <t>ウンコウ</t>
    </rPh>
    <rPh sb="7" eb="9">
      <t>ケイロ</t>
    </rPh>
    <rPh sb="9" eb="10">
      <t>トウ</t>
    </rPh>
    <phoneticPr fontId="1"/>
  </si>
  <si>
    <t>AA~BB</t>
  </si>
  <si>
    <t>高速代料金</t>
    <rPh sb="0" eb="5">
      <t>コウソクダイリョウキン</t>
    </rPh>
    <phoneticPr fontId="1"/>
  </si>
  <si>
    <t>××海運株式会社</t>
    <rPh sb="2" eb="4">
      <t>カイウン</t>
    </rPh>
    <rPh sb="4" eb="8">
      <t>カブシキガイシャ</t>
    </rPh>
    <phoneticPr fontId="1"/>
  </si>
  <si>
    <t>XXXXX市周遊計画</t>
    <rPh sb="5" eb="6">
      <t>シ</t>
    </rPh>
    <rPh sb="6" eb="10">
      <t>シュウユウケイカク</t>
    </rPh>
    <phoneticPr fontId="1"/>
  </si>
  <si>
    <t>燃料潤滑油費</t>
    <rPh sb="0" eb="2">
      <t>ネンリョウ</t>
    </rPh>
    <rPh sb="2" eb="5">
      <t>ジュンカツユ</t>
    </rPh>
    <rPh sb="5" eb="6">
      <t>ヒ</t>
    </rPh>
    <phoneticPr fontId="1"/>
  </si>
  <si>
    <t>1回あたりの燃料費（過去3年平均）</t>
    <rPh sb="1" eb="2">
      <t>カイ</t>
    </rPh>
    <rPh sb="6" eb="9">
      <t>ネンリョウヒ</t>
    </rPh>
    <phoneticPr fontId="1"/>
  </si>
  <si>
    <t>船員費</t>
    <rPh sb="0" eb="3">
      <t>センインヒ</t>
    </rPh>
    <phoneticPr fontId="1"/>
  </si>
  <si>
    <t>船員費（過去3年平均）</t>
    <rPh sb="0" eb="3">
      <t>センインヒ</t>
    </rPh>
    <rPh sb="4" eb="6">
      <t>カコ</t>
    </rPh>
    <rPh sb="7" eb="8">
      <t>ネン</t>
    </rPh>
    <rPh sb="8" eb="10">
      <t>ヘイキン</t>
    </rPh>
    <phoneticPr fontId="1"/>
  </si>
  <si>
    <t>旅客運賃</t>
    <rPh sb="0" eb="4">
      <t>リョカクウンチン</t>
    </rPh>
    <phoneticPr fontId="1"/>
  </si>
  <si>
    <t>1回あたりの総運賃</t>
    <rPh sb="1" eb="2">
      <t>カイ</t>
    </rPh>
    <rPh sb="6" eb="9">
      <t>ソウウンチン</t>
    </rPh>
    <phoneticPr fontId="1"/>
  </si>
  <si>
    <t>××鉄道株式会社</t>
    <rPh sb="2" eb="4">
      <t>テツドウ</t>
    </rPh>
    <rPh sb="4" eb="8">
      <t>カブシキガイシャ</t>
    </rPh>
    <phoneticPr fontId="1"/>
  </si>
  <si>
    <t>○実証運行に必要な費用…（Ａ）　　</t>
    <phoneticPr fontId="2"/>
  </si>
  <si>
    <t>実証運行に必要な経費名目</t>
  </si>
  <si>
    <t>費用/運行1回</t>
  </si>
  <si>
    <t>運行回数</t>
  </si>
  <si>
    <t>人件費</t>
    <rPh sb="0" eb="3">
      <t>ジンケンヒ</t>
    </rPh>
    <phoneticPr fontId="1"/>
  </si>
  <si>
    <t>人件費（過去3年平均）</t>
    <rPh sb="0" eb="3">
      <t>ジンケンヒ</t>
    </rPh>
    <rPh sb="4" eb="6">
      <t>カコ</t>
    </rPh>
    <rPh sb="7" eb="10">
      <t>ネンヘイキン</t>
    </rPh>
    <phoneticPr fontId="1"/>
  </si>
  <si>
    <t>燃料費</t>
    <rPh sb="0" eb="3">
      <t>ネンリョウヒ</t>
    </rPh>
    <phoneticPr fontId="1"/>
  </si>
  <si>
    <t>XX</t>
  </si>
  <si>
    <t>燃料費（過去3年平均）</t>
    <rPh sb="0" eb="3">
      <t>ネンリョウヒ</t>
    </rPh>
    <rPh sb="4" eb="6">
      <t>カコ</t>
    </rPh>
    <rPh sb="7" eb="10">
      <t>ネンヘイキン</t>
    </rPh>
    <phoneticPr fontId="1"/>
  </si>
  <si>
    <t>XX費</t>
    <rPh sb="2" eb="3">
      <t>ヒ</t>
    </rPh>
    <phoneticPr fontId="1"/>
  </si>
  <si>
    <t>○実証運行により発生する予測収入…（Ｂ）　　　　　　　　　</t>
    <rPh sb="12" eb="14">
      <t>ヨソク</t>
    </rPh>
    <rPh sb="15" eb="16">
      <t>ニュウ</t>
    </rPh>
    <phoneticPr fontId="2"/>
  </si>
  <si>
    <t>実証運行により発生する収入名目</t>
  </si>
  <si>
    <t>収入/運行1回</t>
  </si>
  <si>
    <t>1回あたりの総収入</t>
    <rPh sb="1" eb="2">
      <t>カイ</t>
    </rPh>
    <rPh sb="6" eb="9">
      <t>ソウシュウニュウ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</si>
</sst>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0.00;&quot;▲ &quot;0.00"/>
    <numFmt numFmtId="178" formatCode="#,##0.0_);[Red]\(#,##0.0\)"/>
    <numFmt numFmtId="179" formatCode="#,##0.0_ "/>
    <numFmt numFmtId="180" formatCode="#,##0_ "/>
    <numFmt numFmtId="181" formatCode="#,##0&quot;円&quot;"/>
  </numFmts>
  <fonts count="28">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indexed="8"/>
      <name val="ＭＳ Ｐゴシック"/>
      <family val="3"/>
      <charset val="128"/>
    </font>
    <font>
      <sz val="11"/>
      <color theme="1"/>
      <name val="游ゴシック"/>
      <family val="2"/>
      <charset val="128"/>
      <scheme val="minor"/>
    </font>
    <font>
      <sz val="11"/>
      <color theme="1"/>
      <name val="游ゴシック"/>
      <family val="2"/>
      <scheme val="minor"/>
    </font>
    <font>
      <sz val="11"/>
      <name val="ＭＳ Ｐゴシック"/>
      <family val="3"/>
      <charset val="128"/>
    </font>
    <font>
      <b/>
      <sz val="9"/>
      <color indexed="81"/>
      <name val="MS P ゴシック"/>
      <family val="3"/>
      <charset val="128"/>
    </font>
    <font>
      <sz val="11"/>
      <color theme="1"/>
      <name val="游ゴシック"/>
      <family val="3"/>
      <scheme val="minor"/>
    </font>
    <font>
      <sz val="11"/>
      <name val="游ゴシック"/>
      <family val="2"/>
      <charset val="128"/>
      <scheme val="minor"/>
    </font>
    <font>
      <sz val="11"/>
      <name val="Meiryo UI"/>
      <family val="3"/>
      <charset val="128"/>
    </font>
    <font>
      <sz val="12"/>
      <name val="Meiryo UI"/>
      <family val="3"/>
      <charset val="128"/>
    </font>
    <font>
      <sz val="10"/>
      <name val="Meiryo UI"/>
      <family val="3"/>
      <charset val="128"/>
    </font>
    <font>
      <sz val="9"/>
      <name val="Meiryo UI"/>
      <family val="3"/>
      <charset val="128"/>
    </font>
    <font>
      <sz val="10"/>
      <color theme="1"/>
      <name val="Meiryo UI"/>
      <family val="3"/>
      <charset val="128"/>
    </font>
    <font>
      <sz val="8"/>
      <name val="Meiryo UI"/>
      <family val="3"/>
      <charset val="128"/>
    </font>
    <font>
      <b/>
      <sz val="9"/>
      <name val="Meiryo UI"/>
      <family val="3"/>
      <charset val="128"/>
    </font>
    <font>
      <sz val="11"/>
      <color theme="1"/>
      <name val="Meiryo UI"/>
      <family val="3"/>
      <charset val="128"/>
    </font>
    <font>
      <b/>
      <sz val="11"/>
      <name val="Meiryo UI"/>
      <family val="3"/>
      <charset val="128"/>
    </font>
    <font>
      <sz val="9"/>
      <color rgb="FFFF0000"/>
      <name val="Meiryo UI"/>
      <family val="3"/>
      <charset val="128"/>
    </font>
    <font>
      <b/>
      <sz val="11"/>
      <color theme="1"/>
      <name val="Meiryo UI"/>
      <family val="3"/>
      <charset val="128"/>
    </font>
    <font>
      <b/>
      <sz val="11"/>
      <color rgb="FFFF0000"/>
      <name val="Meiryo UI"/>
      <family val="3"/>
      <charset val="128"/>
    </font>
    <font>
      <strike/>
      <sz val="11"/>
      <color rgb="FFFF0000"/>
      <name val="Meiryo UI"/>
      <family val="3"/>
      <charset val="128"/>
    </font>
    <font>
      <b/>
      <sz val="12"/>
      <name val="Meiryo UI"/>
      <family val="3"/>
      <charset val="128"/>
    </font>
    <font>
      <sz val="14"/>
      <color theme="1"/>
      <name val="Meiryo UI"/>
      <family val="3"/>
      <charset val="128"/>
    </font>
    <font>
      <sz val="12"/>
      <color theme="1"/>
      <name val="Meiryo UI"/>
      <family val="3"/>
      <charset val="128"/>
    </font>
    <font>
      <sz val="9"/>
      <color theme="1"/>
      <name val="Meiryo UI"/>
      <family val="3"/>
      <charset val="128"/>
    </font>
    <font>
      <sz val="11"/>
      <name val="Meiryo UI"/>
      <family val="3"/>
    </font>
  </fonts>
  <fills count="12">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6" tint="0.79998168889431442"/>
        <bgColor indexed="64"/>
      </patternFill>
    </fill>
  </fills>
  <borders count="73">
    <border>
      <left/>
      <right/>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style="medium">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theme="1"/>
      </left>
      <right style="thin">
        <color indexed="64"/>
      </right>
      <top style="medium">
        <color theme="1"/>
      </top>
      <bottom style="thin">
        <color indexed="64"/>
      </bottom>
      <diagonal/>
    </border>
    <border>
      <left/>
      <right/>
      <top style="medium">
        <color theme="1"/>
      </top>
      <bottom style="thin">
        <color indexed="64"/>
      </bottom>
      <diagonal/>
    </border>
    <border>
      <left style="thin">
        <color indexed="64"/>
      </left>
      <right style="medium">
        <color theme="1"/>
      </right>
      <top style="medium">
        <color theme="1"/>
      </top>
      <bottom style="thin">
        <color indexed="64"/>
      </bottom>
      <diagonal/>
    </border>
    <border>
      <left style="medium">
        <color theme="1"/>
      </left>
      <right style="thin">
        <color indexed="64"/>
      </right>
      <top style="thin">
        <color indexed="64"/>
      </top>
      <bottom/>
      <diagonal/>
    </border>
    <border>
      <left style="thin">
        <color indexed="64"/>
      </left>
      <right style="medium">
        <color theme="1"/>
      </right>
      <top style="thin">
        <color indexed="64"/>
      </top>
      <bottom/>
      <diagonal/>
    </border>
    <border>
      <left style="medium">
        <color theme="1"/>
      </left>
      <right style="thin">
        <color indexed="64"/>
      </right>
      <top/>
      <bottom style="thin">
        <color indexed="64"/>
      </bottom>
      <diagonal/>
    </border>
    <border>
      <left style="thin">
        <color indexed="64"/>
      </left>
      <right style="medium">
        <color theme="1"/>
      </right>
      <top/>
      <bottom style="thin">
        <color indexed="64"/>
      </bottom>
      <diagonal/>
    </border>
    <border>
      <left style="medium">
        <color theme="1"/>
      </left>
      <right style="thin">
        <color indexed="64"/>
      </right>
      <top style="thin">
        <color indexed="64"/>
      </top>
      <bottom style="thin">
        <color indexed="64"/>
      </bottom>
      <diagonal/>
    </border>
    <border>
      <left style="thin">
        <color indexed="64"/>
      </left>
      <right style="medium">
        <color theme="1"/>
      </right>
      <top style="thin">
        <color indexed="64"/>
      </top>
      <bottom style="thin">
        <color indexed="64"/>
      </bottom>
      <diagonal/>
    </border>
    <border>
      <left style="medium">
        <color theme="1"/>
      </left>
      <right style="thin">
        <color indexed="64"/>
      </right>
      <top style="thin">
        <color indexed="64"/>
      </top>
      <bottom style="medium">
        <color indexed="64"/>
      </bottom>
      <diagonal/>
    </border>
    <border>
      <left style="thin">
        <color indexed="64"/>
      </left>
      <right style="medium">
        <color theme="1"/>
      </right>
      <top style="thin">
        <color indexed="64"/>
      </top>
      <bottom style="medium">
        <color indexed="64"/>
      </bottom>
      <diagonal/>
    </border>
    <border>
      <left style="medium">
        <color theme="1"/>
      </left>
      <right style="thin">
        <color indexed="64"/>
      </right>
      <top/>
      <bottom style="medium">
        <color theme="1"/>
      </bottom>
      <diagonal/>
    </border>
    <border>
      <left/>
      <right/>
      <top/>
      <bottom style="medium">
        <color theme="1"/>
      </bottom>
      <diagonal/>
    </border>
    <border>
      <left style="thin">
        <color indexed="64"/>
      </left>
      <right style="medium">
        <color theme="1"/>
      </right>
      <top/>
      <bottom style="medium">
        <color theme="1"/>
      </bottom>
      <diagonal/>
    </border>
  </borders>
  <cellStyleXfs count="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4" fillId="0" borderId="0" applyFont="0" applyFill="0" applyBorder="0" applyAlignment="0" applyProtection="0">
      <alignment vertical="center"/>
    </xf>
    <xf numFmtId="0" fontId="5" fillId="0" borderId="0"/>
    <xf numFmtId="0" fontId="6" fillId="0" borderId="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xf numFmtId="0" fontId="8" fillId="0" borderId="0">
      <alignment vertical="center"/>
    </xf>
  </cellStyleXfs>
  <cellXfs count="575">
    <xf numFmtId="0" fontId="0" fillId="0" borderId="0" xfId="0">
      <alignment vertical="center"/>
    </xf>
    <xf numFmtId="0" fontId="9" fillId="0" borderId="0" xfId="0" applyFont="1">
      <alignment vertical="center"/>
    </xf>
    <xf numFmtId="0" fontId="10" fillId="0" borderId="0" xfId="5" applyFont="1">
      <alignment vertical="center"/>
    </xf>
    <xf numFmtId="0" fontId="10" fillId="0" borderId="0" xfId="5" applyFont="1" applyAlignment="1">
      <alignment horizontal="center" vertical="center"/>
    </xf>
    <xf numFmtId="0" fontId="12" fillId="0" borderId="0" xfId="5" applyFont="1">
      <alignment vertical="center"/>
    </xf>
    <xf numFmtId="0" fontId="13" fillId="0" borderId="23" xfId="5" applyFont="1" applyBorder="1" applyAlignment="1">
      <alignment horizontal="center" vertical="center"/>
    </xf>
    <xf numFmtId="0" fontId="13" fillId="0" borderId="0" xfId="5" applyFont="1">
      <alignment vertical="center"/>
    </xf>
    <xf numFmtId="177" fontId="13" fillId="0" borderId="0" xfId="6" applyNumberFormat="1" applyFont="1" applyFill="1" applyBorder="1" applyAlignment="1" applyProtection="1">
      <alignment vertical="center" shrinkToFit="1"/>
    </xf>
    <xf numFmtId="0" fontId="13" fillId="0" borderId="0" xfId="5" applyFont="1" applyAlignment="1">
      <alignment horizontal="right" vertical="center"/>
    </xf>
    <xf numFmtId="0" fontId="13" fillId="0" borderId="23" xfId="5" applyFont="1" applyBorder="1" applyAlignment="1">
      <alignment horizontal="right" vertical="center"/>
    </xf>
    <xf numFmtId="0" fontId="13" fillId="0" borderId="0" xfId="5" applyFont="1" applyAlignment="1">
      <alignment horizontal="center" vertical="center"/>
    </xf>
    <xf numFmtId="0" fontId="15" fillId="0" borderId="0" xfId="5" applyFont="1">
      <alignment vertical="center"/>
    </xf>
    <xf numFmtId="0" fontId="15" fillId="0" borderId="0" xfId="5" applyFont="1" applyAlignment="1">
      <alignment horizontal="center" vertical="center"/>
    </xf>
    <xf numFmtId="0" fontId="13" fillId="0" borderId="5" xfId="5" applyFont="1" applyBorder="1">
      <alignment vertical="center"/>
    </xf>
    <xf numFmtId="0" fontId="13" fillId="10" borderId="5" xfId="5" applyFont="1" applyFill="1" applyBorder="1" applyAlignment="1" applyProtection="1">
      <alignment horizontal="center" vertical="center"/>
      <protection locked="0"/>
    </xf>
    <xf numFmtId="0" fontId="13" fillId="0" borderId="25" xfId="5" applyFont="1" applyBorder="1" applyAlignment="1">
      <alignment horizontal="right" vertical="center"/>
    </xf>
    <xf numFmtId="0" fontId="13" fillId="10" borderId="22" xfId="5" applyFont="1" applyFill="1" applyBorder="1" applyAlignment="1" applyProtection="1">
      <alignment horizontal="right" vertical="center"/>
      <protection locked="0"/>
    </xf>
    <xf numFmtId="0" fontId="13" fillId="0" borderId="25" xfId="5" applyFont="1" applyBorder="1" applyAlignment="1">
      <alignment horizontal="center" vertical="center"/>
    </xf>
    <xf numFmtId="0" fontId="13" fillId="0" borderId="26" xfId="5" applyFont="1" applyBorder="1" applyAlignment="1">
      <alignment horizontal="right" vertical="center"/>
    </xf>
    <xf numFmtId="0" fontId="15" fillId="0" borderId="23" xfId="5" applyFont="1" applyBorder="1" applyAlignment="1">
      <alignment horizontal="right" vertical="center"/>
    </xf>
    <xf numFmtId="38" fontId="15" fillId="0" borderId="23" xfId="3" applyFont="1" applyFill="1" applyBorder="1" applyAlignment="1" applyProtection="1">
      <alignment horizontal="right" vertical="center"/>
    </xf>
    <xf numFmtId="0" fontId="13" fillId="10" borderId="8" xfId="5" applyFont="1" applyFill="1" applyBorder="1" applyAlignment="1" applyProtection="1">
      <alignment horizontal="right" vertical="center"/>
      <protection locked="0"/>
    </xf>
    <xf numFmtId="0" fontId="16" fillId="0" borderId="0" xfId="5" applyFont="1" applyAlignment="1">
      <alignment horizontal="center" vertical="center"/>
    </xf>
    <xf numFmtId="38" fontId="10" fillId="0" borderId="0" xfId="5" applyNumberFormat="1" applyFont="1">
      <alignment vertical="center"/>
    </xf>
    <xf numFmtId="0" fontId="10" fillId="4" borderId="18" xfId="5" applyFont="1" applyFill="1" applyBorder="1">
      <alignment vertical="center"/>
    </xf>
    <xf numFmtId="0" fontId="10" fillId="4" borderId="1" xfId="5" applyFont="1" applyFill="1" applyBorder="1">
      <alignment vertical="center"/>
    </xf>
    <xf numFmtId="0" fontId="13" fillId="11" borderId="5" xfId="5" applyFont="1" applyFill="1" applyBorder="1" applyAlignment="1">
      <alignment horizontal="center" vertical="center"/>
    </xf>
    <xf numFmtId="0" fontId="15" fillId="11" borderId="5" xfId="5" applyFont="1" applyFill="1" applyBorder="1" applyAlignment="1">
      <alignment horizontal="center" vertical="center"/>
    </xf>
    <xf numFmtId="0" fontId="13" fillId="4" borderId="38" xfId="5" applyFont="1" applyFill="1" applyBorder="1">
      <alignment vertical="center"/>
    </xf>
    <xf numFmtId="0" fontId="13" fillId="4" borderId="18" xfId="5" applyFont="1" applyFill="1" applyBorder="1">
      <alignment vertical="center"/>
    </xf>
    <xf numFmtId="0" fontId="13" fillId="4" borderId="21" xfId="5" applyFont="1" applyFill="1" applyBorder="1">
      <alignment vertical="center"/>
    </xf>
    <xf numFmtId="0" fontId="13" fillId="4" borderId="9" xfId="5" applyFont="1" applyFill="1" applyBorder="1">
      <alignment vertical="center"/>
    </xf>
    <xf numFmtId="0" fontId="13" fillId="4" borderId="3" xfId="5" applyFont="1" applyFill="1" applyBorder="1">
      <alignment vertical="center"/>
    </xf>
    <xf numFmtId="0" fontId="13" fillId="4" borderId="15" xfId="5" applyFont="1" applyFill="1" applyBorder="1" applyAlignment="1">
      <alignment vertical="center" wrapText="1"/>
    </xf>
    <xf numFmtId="0" fontId="13" fillId="4" borderId="4" xfId="5" applyFont="1" applyFill="1" applyBorder="1" applyAlignment="1">
      <alignment vertical="center" wrapText="1"/>
    </xf>
    <xf numFmtId="0" fontId="13" fillId="4" borderId="0" xfId="5" applyFont="1" applyFill="1">
      <alignment vertical="center"/>
    </xf>
    <xf numFmtId="38" fontId="17" fillId="0" borderId="0" xfId="3" applyFont="1" applyBorder="1" applyAlignment="1">
      <alignment vertical="center"/>
    </xf>
    <xf numFmtId="0" fontId="20" fillId="0" borderId="0" xfId="0" applyFont="1">
      <alignment vertical="center"/>
    </xf>
    <xf numFmtId="0" fontId="17" fillId="0" borderId="0" xfId="0" applyFont="1">
      <alignment vertical="center"/>
    </xf>
    <xf numFmtId="38" fontId="17" fillId="0" borderId="0" xfId="3" applyFont="1" applyAlignment="1">
      <alignment horizontal="center" vertical="center"/>
    </xf>
    <xf numFmtId="0" fontId="20" fillId="0" borderId="0" xfId="0" applyFont="1" applyAlignment="1">
      <alignment horizontal="center" vertical="center"/>
    </xf>
    <xf numFmtId="0" fontId="17" fillId="0" borderId="0" xfId="0" applyFont="1" applyAlignment="1">
      <alignment horizontal="center" vertical="center"/>
    </xf>
    <xf numFmtId="38" fontId="17" fillId="0" borderId="0" xfId="3" applyFont="1">
      <alignment vertical="center"/>
    </xf>
    <xf numFmtId="38" fontId="17" fillId="0" borderId="5" xfId="3" applyFont="1" applyBorder="1" applyAlignment="1">
      <alignment horizontal="center" vertical="center"/>
    </xf>
    <xf numFmtId="181" fontId="17" fillId="0" borderId="14" xfId="3" applyNumberFormat="1" applyFont="1" applyBorder="1">
      <alignment vertical="center"/>
    </xf>
    <xf numFmtId="181" fontId="17" fillId="0" borderId="36" xfId="3" applyNumberFormat="1" applyFont="1" applyFill="1" applyBorder="1">
      <alignment vertical="center"/>
    </xf>
    <xf numFmtId="38" fontId="17" fillId="8" borderId="20" xfId="3" applyFont="1" applyFill="1" applyBorder="1" applyAlignment="1">
      <alignment horizontal="center" vertical="center"/>
    </xf>
    <xf numFmtId="38" fontId="17" fillId="7" borderId="14" xfId="3" applyFont="1" applyFill="1" applyBorder="1" applyAlignment="1">
      <alignment horizontal="center" vertical="center" wrapText="1"/>
    </xf>
    <xf numFmtId="38" fontId="17" fillId="7" borderId="17" xfId="3" applyFont="1" applyFill="1" applyBorder="1" applyAlignment="1">
      <alignment horizontal="center" vertical="center" wrapText="1"/>
    </xf>
    <xf numFmtId="0" fontId="20" fillId="0" borderId="0" xfId="0" applyFont="1" applyAlignment="1">
      <alignment vertical="center" wrapText="1"/>
    </xf>
    <xf numFmtId="0" fontId="17" fillId="0" borderId="0" xfId="0" applyFont="1" applyAlignment="1">
      <alignment vertical="center" wrapText="1"/>
    </xf>
    <xf numFmtId="38" fontId="17" fillId="0" borderId="47" xfId="3" applyFont="1" applyBorder="1" applyAlignment="1">
      <alignment horizontal="center" vertical="center"/>
    </xf>
    <xf numFmtId="38" fontId="17" fillId="10" borderId="17" xfId="3" applyFont="1" applyFill="1" applyBorder="1" applyProtection="1">
      <alignment vertical="center"/>
      <protection locked="0"/>
    </xf>
    <xf numFmtId="38" fontId="17" fillId="10" borderId="8" xfId="3" applyFont="1" applyFill="1" applyBorder="1" applyProtection="1">
      <alignment vertical="center"/>
      <protection locked="0"/>
    </xf>
    <xf numFmtId="40" fontId="17" fillId="10" borderId="14" xfId="3" applyNumberFormat="1" applyFont="1" applyFill="1" applyBorder="1" applyProtection="1">
      <alignment vertical="center"/>
      <protection locked="0"/>
    </xf>
    <xf numFmtId="38" fontId="17" fillId="10" borderId="47" xfId="3" applyFont="1" applyFill="1" applyBorder="1" applyProtection="1">
      <alignment vertical="center"/>
      <protection locked="0"/>
    </xf>
    <xf numFmtId="38" fontId="17" fillId="10" borderId="14" xfId="3" applyFont="1" applyFill="1" applyBorder="1" applyProtection="1">
      <alignment vertical="center"/>
      <protection locked="0"/>
    </xf>
    <xf numFmtId="38" fontId="17" fillId="0" borderId="8" xfId="3" applyFont="1" applyBorder="1">
      <alignment vertical="center"/>
    </xf>
    <xf numFmtId="38" fontId="17" fillId="10" borderId="66" xfId="3" applyFont="1" applyFill="1" applyBorder="1" applyProtection="1">
      <alignment vertical="center"/>
      <protection locked="0"/>
    </xf>
    <xf numFmtId="38" fontId="17" fillId="0" borderId="67" xfId="3" applyFont="1" applyBorder="1">
      <alignment vertical="center"/>
    </xf>
    <xf numFmtId="38" fontId="17" fillId="10" borderId="54" xfId="3" applyFont="1" applyFill="1" applyBorder="1" applyProtection="1">
      <alignment vertical="center"/>
      <protection locked="0"/>
    </xf>
    <xf numFmtId="38" fontId="17" fillId="10" borderId="33" xfId="3" applyFont="1" applyFill="1" applyBorder="1" applyProtection="1">
      <alignment vertical="center"/>
      <protection locked="0"/>
    </xf>
    <xf numFmtId="38" fontId="17" fillId="10" borderId="53" xfId="3" applyFont="1" applyFill="1" applyBorder="1" applyProtection="1">
      <alignment vertical="center"/>
      <protection locked="0"/>
    </xf>
    <xf numFmtId="40" fontId="17" fillId="10" borderId="36" xfId="3" applyNumberFormat="1" applyFont="1" applyFill="1" applyBorder="1" applyProtection="1">
      <alignment vertical="center"/>
      <protection locked="0"/>
    </xf>
    <xf numFmtId="38" fontId="17" fillId="10" borderId="48" xfId="3" applyFont="1" applyFill="1" applyBorder="1" applyProtection="1">
      <alignment vertical="center"/>
      <protection locked="0"/>
    </xf>
    <xf numFmtId="38" fontId="17" fillId="0" borderId="53" xfId="3" applyFont="1" applyBorder="1">
      <alignment vertical="center"/>
    </xf>
    <xf numFmtId="38" fontId="17" fillId="10" borderId="68" xfId="3" applyFont="1" applyFill="1" applyBorder="1" applyProtection="1">
      <alignment vertical="center"/>
      <protection locked="0"/>
    </xf>
    <xf numFmtId="38" fontId="17" fillId="0" borderId="69" xfId="3" applyFont="1" applyBorder="1">
      <alignment vertical="center"/>
    </xf>
    <xf numFmtId="38" fontId="17" fillId="10" borderId="55" xfId="3" applyFont="1" applyFill="1" applyBorder="1" applyProtection="1">
      <alignment vertical="center"/>
      <protection locked="0"/>
    </xf>
    <xf numFmtId="38" fontId="17" fillId="0" borderId="48" xfId="3" applyFont="1" applyBorder="1" applyAlignment="1">
      <alignment horizontal="center" vertical="center"/>
    </xf>
    <xf numFmtId="40" fontId="17" fillId="0" borderId="43" xfId="3" applyNumberFormat="1" applyFont="1" applyBorder="1">
      <alignment vertical="center"/>
    </xf>
    <xf numFmtId="38" fontId="17" fillId="0" borderId="43" xfId="3" applyFont="1" applyBorder="1">
      <alignment vertical="center"/>
    </xf>
    <xf numFmtId="181" fontId="17" fillId="0" borderId="45" xfId="3" applyNumberFormat="1" applyFont="1" applyBorder="1">
      <alignment vertical="center"/>
    </xf>
    <xf numFmtId="181" fontId="17" fillId="0" borderId="70" xfId="3" applyNumberFormat="1" applyFont="1" applyBorder="1">
      <alignment vertical="center"/>
    </xf>
    <xf numFmtId="181" fontId="17" fillId="0" borderId="71" xfId="3" applyNumberFormat="1" applyFont="1" applyBorder="1">
      <alignment vertical="center"/>
    </xf>
    <xf numFmtId="181" fontId="17" fillId="0" borderId="72" xfId="3" applyNumberFormat="1" applyFont="1" applyBorder="1">
      <alignment vertical="center"/>
    </xf>
    <xf numFmtId="181" fontId="17" fillId="0" borderId="58" xfId="3" applyNumberFormat="1" applyFont="1" applyBorder="1">
      <alignment vertical="center"/>
    </xf>
    <xf numFmtId="38" fontId="17" fillId="0" borderId="0" xfId="3" applyFont="1" applyBorder="1" applyAlignment="1">
      <alignment horizontal="center" vertical="center"/>
    </xf>
    <xf numFmtId="38" fontId="17" fillId="0" borderId="0" xfId="3" applyFont="1" applyBorder="1">
      <alignment vertical="center"/>
    </xf>
    <xf numFmtId="38" fontId="17" fillId="0" borderId="44" xfId="3" applyFont="1" applyFill="1" applyBorder="1" applyAlignment="1">
      <alignment horizontal="center" vertical="center"/>
    </xf>
    <xf numFmtId="38" fontId="17" fillId="0" borderId="52" xfId="3" applyFont="1" applyFill="1" applyBorder="1" applyAlignment="1">
      <alignment horizontal="center" vertical="center"/>
    </xf>
    <xf numFmtId="38" fontId="17" fillId="7" borderId="24" xfId="3" applyFont="1" applyFill="1" applyBorder="1" applyAlignment="1">
      <alignment horizontal="center" vertical="center"/>
    </xf>
    <xf numFmtId="38" fontId="17" fillId="8" borderId="14" xfId="3" applyFont="1" applyFill="1" applyBorder="1" applyAlignment="1">
      <alignment horizontal="center" vertical="center" wrapText="1"/>
    </xf>
    <xf numFmtId="38" fontId="17" fillId="0" borderId="13" xfId="3" applyFont="1" applyBorder="1" applyAlignment="1">
      <alignment horizontal="center" vertical="center"/>
    </xf>
    <xf numFmtId="181" fontId="17" fillId="0" borderId="35" xfId="3" applyNumberFormat="1" applyFont="1" applyBorder="1" applyAlignment="1">
      <alignment vertical="center"/>
    </xf>
    <xf numFmtId="181" fontId="17" fillId="0" borderId="36" xfId="3" applyNumberFormat="1" applyFont="1" applyBorder="1">
      <alignment vertical="center"/>
    </xf>
    <xf numFmtId="38" fontId="17" fillId="0" borderId="21" xfId="3" applyFont="1" applyBorder="1" applyAlignment="1">
      <alignment horizontal="center" vertical="center"/>
    </xf>
    <xf numFmtId="38" fontId="17" fillId="10" borderId="7" xfId="3" applyFont="1" applyFill="1" applyBorder="1" applyProtection="1">
      <alignment vertical="center"/>
      <protection locked="0"/>
    </xf>
    <xf numFmtId="0" fontId="11" fillId="0" borderId="0" xfId="5" applyFont="1" applyAlignment="1">
      <alignment horizontal="center" vertical="center"/>
    </xf>
    <xf numFmtId="181" fontId="17" fillId="0" borderId="7" xfId="3" applyNumberFormat="1" applyFont="1" applyBorder="1">
      <alignment vertical="center"/>
    </xf>
    <xf numFmtId="181" fontId="20" fillId="6" borderId="35" xfId="3" applyNumberFormat="1" applyFont="1" applyFill="1" applyBorder="1">
      <alignment vertical="center"/>
    </xf>
    <xf numFmtId="0" fontId="17" fillId="0" borderId="0" xfId="5" applyFont="1">
      <alignment vertical="center"/>
    </xf>
    <xf numFmtId="181" fontId="24" fillId="3" borderId="0" xfId="5" applyNumberFormat="1" applyFont="1" applyFill="1" applyAlignment="1">
      <alignment horizontal="right" vertical="center"/>
    </xf>
    <xf numFmtId="179" fontId="13" fillId="10" borderId="11" xfId="5" applyNumberFormat="1" applyFont="1" applyFill="1" applyBorder="1" applyAlignment="1" applyProtection="1">
      <alignment horizontal="right" vertical="center"/>
      <protection locked="0"/>
    </xf>
    <xf numFmtId="179" fontId="13" fillId="10" borderId="7" xfId="5" applyNumberFormat="1" applyFont="1" applyFill="1" applyBorder="1" applyAlignment="1" applyProtection="1">
      <alignment horizontal="right" vertical="center"/>
      <protection locked="0"/>
    </xf>
    <xf numFmtId="0" fontId="13" fillId="10" borderId="11" xfId="5" applyFont="1" applyFill="1" applyBorder="1" applyAlignment="1" applyProtection="1">
      <alignment horizontal="right" vertical="center"/>
      <protection locked="0"/>
    </xf>
    <xf numFmtId="0" fontId="13" fillId="10" borderId="7" xfId="5" applyFont="1" applyFill="1" applyBorder="1" applyAlignment="1" applyProtection="1">
      <alignment horizontal="right" vertical="center"/>
      <protection locked="0"/>
    </xf>
    <xf numFmtId="0" fontId="13" fillId="0" borderId="5" xfId="5" applyFont="1" applyBorder="1" applyAlignment="1">
      <alignment horizontal="center" vertical="center"/>
    </xf>
    <xf numFmtId="0" fontId="13" fillId="0" borderId="5" xfId="5" applyFont="1" applyBorder="1" applyAlignment="1">
      <alignment horizontal="center" vertical="center" shrinkToFit="1"/>
    </xf>
    <xf numFmtId="0" fontId="10" fillId="0" borderId="0" xfId="5" applyFont="1" applyProtection="1">
      <alignment vertical="center"/>
    </xf>
    <xf numFmtId="0" fontId="10" fillId="0" borderId="0" xfId="5" applyFont="1" applyAlignment="1" applyProtection="1">
      <alignment horizontal="center" vertical="center"/>
    </xf>
    <xf numFmtId="0" fontId="12" fillId="0" borderId="0" xfId="5" applyFont="1" applyProtection="1">
      <alignment vertical="center"/>
    </xf>
    <xf numFmtId="0" fontId="13" fillId="0" borderId="5" xfId="5" applyFont="1" applyBorder="1" applyAlignment="1" applyProtection="1">
      <alignment horizontal="center" vertical="center"/>
    </xf>
    <xf numFmtId="0" fontId="13" fillId="0" borderId="0" xfId="5" applyFont="1" applyProtection="1">
      <alignment vertical="center"/>
    </xf>
    <xf numFmtId="0" fontId="13" fillId="0" borderId="5" xfId="5" applyFont="1" applyBorder="1" applyAlignment="1" applyProtection="1">
      <alignment horizontal="right" vertical="center" shrinkToFit="1"/>
    </xf>
    <xf numFmtId="0" fontId="13" fillId="0" borderId="0" xfId="5" applyFont="1" applyAlignment="1" applyProtection="1">
      <alignment horizontal="center" vertical="center"/>
    </xf>
    <xf numFmtId="0" fontId="13" fillId="0" borderId="0" xfId="5" applyFont="1" applyAlignment="1" applyProtection="1">
      <alignment horizontal="right" vertical="center"/>
    </xf>
    <xf numFmtId="0" fontId="15" fillId="0" borderId="0" xfId="5" applyFont="1" applyProtection="1">
      <alignment vertical="center"/>
    </xf>
    <xf numFmtId="0" fontId="15" fillId="0" borderId="0" xfId="5" applyFont="1" applyAlignment="1" applyProtection="1">
      <alignment horizontal="center" vertical="center"/>
    </xf>
    <xf numFmtId="0" fontId="13" fillId="11" borderId="5" xfId="5" applyFont="1" applyFill="1" applyBorder="1" applyAlignment="1" applyProtection="1">
      <alignment horizontal="center" vertical="center"/>
    </xf>
    <xf numFmtId="0" fontId="15" fillId="11" borderId="5" xfId="5" applyFont="1" applyFill="1" applyBorder="1" applyAlignment="1" applyProtection="1">
      <alignment horizontal="center" vertical="center"/>
    </xf>
    <xf numFmtId="0" fontId="13" fillId="0" borderId="5" xfId="5" applyFont="1" applyBorder="1" applyProtection="1">
      <alignment vertical="center"/>
    </xf>
    <xf numFmtId="0" fontId="13" fillId="10" borderId="5" xfId="5" applyFont="1" applyFill="1" applyBorder="1" applyAlignment="1" applyProtection="1">
      <alignment horizontal="center" vertical="center"/>
    </xf>
    <xf numFmtId="179" fontId="13" fillId="10" borderId="11" xfId="5" applyNumberFormat="1" applyFont="1" applyFill="1" applyBorder="1" applyAlignment="1" applyProtection="1">
      <alignment horizontal="right" vertical="center"/>
    </xf>
    <xf numFmtId="0" fontId="13" fillId="0" borderId="25" xfId="5" applyFont="1" applyBorder="1" applyAlignment="1" applyProtection="1">
      <alignment horizontal="right" vertical="center"/>
    </xf>
    <xf numFmtId="0" fontId="13" fillId="10" borderId="22" xfId="5" applyFont="1" applyFill="1" applyBorder="1" applyAlignment="1" applyProtection="1">
      <alignment horizontal="right" vertical="center"/>
    </xf>
    <xf numFmtId="0" fontId="13" fillId="10" borderId="11" xfId="5" applyFont="1" applyFill="1" applyBorder="1" applyAlignment="1" applyProtection="1">
      <alignment horizontal="right" vertical="center"/>
    </xf>
    <xf numFmtId="0" fontId="13" fillId="0" borderId="25" xfId="5" applyFont="1" applyBorder="1" applyAlignment="1" applyProtection="1">
      <alignment horizontal="center" vertical="center"/>
    </xf>
    <xf numFmtId="0" fontId="13" fillId="0" borderId="26" xfId="5" applyFont="1" applyBorder="1" applyAlignment="1" applyProtection="1">
      <alignment horizontal="right" vertical="center"/>
    </xf>
    <xf numFmtId="0" fontId="15" fillId="0" borderId="23" xfId="5" applyFont="1" applyBorder="1" applyAlignment="1" applyProtection="1">
      <alignment horizontal="right" vertical="center"/>
    </xf>
    <xf numFmtId="179" fontId="13" fillId="10" borderId="7" xfId="5" applyNumberFormat="1" applyFont="1" applyFill="1" applyBorder="1" applyAlignment="1" applyProtection="1">
      <alignment horizontal="right" vertical="center"/>
    </xf>
    <xf numFmtId="0" fontId="13" fillId="0" borderId="23" xfId="5" applyFont="1" applyBorder="1" applyAlignment="1" applyProtection="1">
      <alignment horizontal="right" vertical="center"/>
    </xf>
    <xf numFmtId="0" fontId="13" fillId="10" borderId="8" xfId="5" applyFont="1" applyFill="1" applyBorder="1" applyAlignment="1" applyProtection="1">
      <alignment horizontal="right" vertical="center"/>
    </xf>
    <xf numFmtId="0" fontId="13" fillId="10" borderId="7" xfId="5" applyFont="1" applyFill="1" applyBorder="1" applyAlignment="1" applyProtection="1">
      <alignment horizontal="right" vertical="center"/>
    </xf>
    <xf numFmtId="0" fontId="13" fillId="0" borderId="23" xfId="5" applyFont="1" applyBorder="1" applyAlignment="1" applyProtection="1">
      <alignment horizontal="center" vertical="center"/>
    </xf>
    <xf numFmtId="0" fontId="16" fillId="0" borderId="0" xfId="5" applyFont="1" applyAlignment="1" applyProtection="1">
      <alignment horizontal="center" vertical="center"/>
    </xf>
    <xf numFmtId="38" fontId="10" fillId="0" borderId="0" xfId="5" applyNumberFormat="1" applyFont="1" applyProtection="1">
      <alignment vertical="center"/>
    </xf>
    <xf numFmtId="0" fontId="13" fillId="4" borderId="38" xfId="5" applyFont="1" applyFill="1" applyBorder="1" applyProtection="1">
      <alignment vertical="center"/>
    </xf>
    <xf numFmtId="0" fontId="13" fillId="4" borderId="18" xfId="5" applyFont="1" applyFill="1" applyBorder="1" applyProtection="1">
      <alignment vertical="center"/>
    </xf>
    <xf numFmtId="0" fontId="10" fillId="4" borderId="18" xfId="5" applyFont="1" applyFill="1" applyBorder="1" applyProtection="1">
      <alignment vertical="center"/>
    </xf>
    <xf numFmtId="0" fontId="10" fillId="4" borderId="1" xfId="5" applyFont="1" applyFill="1" applyBorder="1" applyProtection="1">
      <alignment vertical="center"/>
    </xf>
    <xf numFmtId="0" fontId="13" fillId="4" borderId="21" xfId="5" applyFont="1" applyFill="1" applyBorder="1" applyProtection="1">
      <alignment vertical="center"/>
    </xf>
    <xf numFmtId="0" fontId="13" fillId="4" borderId="0" xfId="5" applyFont="1" applyFill="1" applyProtection="1">
      <alignment vertical="center"/>
    </xf>
    <xf numFmtId="0" fontId="13" fillId="4" borderId="9" xfId="5" applyFont="1" applyFill="1" applyBorder="1" applyProtection="1">
      <alignment vertical="center"/>
    </xf>
    <xf numFmtId="0" fontId="13" fillId="4" borderId="3" xfId="5" applyFont="1" applyFill="1" applyBorder="1" applyProtection="1">
      <alignment vertical="center"/>
    </xf>
    <xf numFmtId="0" fontId="13" fillId="4" borderId="15" xfId="5" applyFont="1" applyFill="1" applyBorder="1" applyAlignment="1" applyProtection="1">
      <alignment vertical="center" wrapText="1"/>
    </xf>
    <xf numFmtId="0" fontId="13" fillId="4" borderId="4" xfId="5" applyFont="1" applyFill="1" applyBorder="1" applyAlignment="1" applyProtection="1">
      <alignment vertical="center" wrapText="1"/>
    </xf>
    <xf numFmtId="38" fontId="17" fillId="0" borderId="0" xfId="3" applyFont="1" applyBorder="1" applyAlignment="1" applyProtection="1">
      <alignment vertical="center"/>
    </xf>
    <xf numFmtId="0" fontId="20" fillId="0" borderId="0" xfId="0" applyFont="1" applyProtection="1">
      <alignment vertical="center"/>
    </xf>
    <xf numFmtId="0" fontId="17" fillId="0" borderId="0" xfId="0" applyFont="1" applyProtection="1">
      <alignment vertical="center"/>
    </xf>
    <xf numFmtId="0" fontId="11" fillId="0" borderId="0" xfId="5" applyFont="1" applyAlignment="1" applyProtection="1">
      <alignment horizontal="center" vertical="center"/>
    </xf>
    <xf numFmtId="38" fontId="17" fillId="0" borderId="0" xfId="3" applyFont="1" applyAlignment="1" applyProtection="1">
      <alignment horizontal="center" vertical="center"/>
    </xf>
    <xf numFmtId="0" fontId="20" fillId="0" borderId="0" xfId="0" applyFont="1" applyAlignment="1" applyProtection="1">
      <alignment horizontal="center" vertical="center"/>
    </xf>
    <xf numFmtId="0" fontId="17" fillId="0" borderId="0" xfId="0" applyFont="1" applyAlignment="1" applyProtection="1">
      <alignment horizontal="center" vertical="center"/>
    </xf>
    <xf numFmtId="38" fontId="17" fillId="0" borderId="0" xfId="3" applyFont="1" applyProtection="1">
      <alignment vertical="center"/>
    </xf>
    <xf numFmtId="181" fontId="17" fillId="0" borderId="7" xfId="3" applyNumberFormat="1" applyFont="1" applyBorder="1" applyProtection="1">
      <alignment vertical="center"/>
    </xf>
    <xf numFmtId="181" fontId="17" fillId="0" borderId="14" xfId="3" applyNumberFormat="1" applyFont="1" applyBorder="1" applyProtection="1">
      <alignment vertical="center"/>
    </xf>
    <xf numFmtId="38" fontId="17" fillId="0" borderId="5" xfId="3" applyFont="1" applyBorder="1" applyAlignment="1" applyProtection="1">
      <alignment horizontal="center" vertical="center"/>
    </xf>
    <xf numFmtId="181" fontId="20" fillId="6" borderId="35" xfId="3" applyNumberFormat="1" applyFont="1" applyFill="1" applyBorder="1" applyProtection="1">
      <alignment vertical="center"/>
    </xf>
    <xf numFmtId="181" fontId="17" fillId="0" borderId="36" xfId="3" applyNumberFormat="1" applyFont="1" applyFill="1" applyBorder="1" applyProtection="1">
      <alignment vertical="center"/>
    </xf>
    <xf numFmtId="38" fontId="17" fillId="8" borderId="20" xfId="3" applyFont="1" applyFill="1" applyBorder="1" applyAlignment="1" applyProtection="1">
      <alignment horizontal="center" vertical="center"/>
    </xf>
    <xf numFmtId="38" fontId="17" fillId="7" borderId="14" xfId="3" applyFont="1" applyFill="1" applyBorder="1" applyAlignment="1" applyProtection="1">
      <alignment horizontal="center" vertical="center" wrapText="1"/>
    </xf>
    <xf numFmtId="38" fontId="17" fillId="7" borderId="17" xfId="3" applyFont="1" applyFill="1" applyBorder="1" applyAlignment="1" applyProtection="1">
      <alignment horizontal="center" vertical="center" wrapText="1"/>
    </xf>
    <xf numFmtId="0" fontId="20" fillId="0" borderId="0" xfId="0" applyFont="1" applyAlignment="1" applyProtection="1">
      <alignment vertical="center" wrapText="1"/>
    </xf>
    <xf numFmtId="0" fontId="17" fillId="0" borderId="0" xfId="0" applyFont="1" applyAlignment="1" applyProtection="1">
      <alignment vertical="center" wrapText="1"/>
    </xf>
    <xf numFmtId="38" fontId="17" fillId="0" borderId="47" xfId="3" applyFont="1" applyBorder="1" applyAlignment="1" applyProtection="1">
      <alignment horizontal="center" vertical="center"/>
    </xf>
    <xf numFmtId="38" fontId="17" fillId="10" borderId="17" xfId="3" applyFont="1" applyFill="1" applyBorder="1" applyProtection="1">
      <alignment vertical="center"/>
    </xf>
    <xf numFmtId="38" fontId="17" fillId="10" borderId="8" xfId="3" applyFont="1" applyFill="1" applyBorder="1" applyProtection="1">
      <alignment vertical="center"/>
    </xf>
    <xf numFmtId="40" fontId="17" fillId="10" borderId="14" xfId="3" applyNumberFormat="1" applyFont="1" applyFill="1" applyBorder="1" applyProtection="1">
      <alignment vertical="center"/>
    </xf>
    <xf numFmtId="38" fontId="17" fillId="10" borderId="47" xfId="3" applyFont="1" applyFill="1" applyBorder="1" applyProtection="1">
      <alignment vertical="center"/>
    </xf>
    <xf numFmtId="38" fontId="17" fillId="10" borderId="14" xfId="3" applyFont="1" applyFill="1" applyBorder="1" applyProtection="1">
      <alignment vertical="center"/>
    </xf>
    <xf numFmtId="38" fontId="17" fillId="0" borderId="8" xfId="3" applyFont="1" applyBorder="1" applyProtection="1">
      <alignment vertical="center"/>
    </xf>
    <xf numFmtId="38" fontId="17" fillId="10" borderId="66" xfId="3" applyFont="1" applyFill="1" applyBorder="1" applyProtection="1">
      <alignment vertical="center"/>
    </xf>
    <xf numFmtId="38" fontId="17" fillId="0" borderId="67" xfId="3" applyFont="1" applyBorder="1" applyProtection="1">
      <alignment vertical="center"/>
    </xf>
    <xf numFmtId="38" fontId="17" fillId="10" borderId="54" xfId="3" applyFont="1" applyFill="1" applyBorder="1" applyProtection="1">
      <alignment vertical="center"/>
    </xf>
    <xf numFmtId="38" fontId="17" fillId="10" borderId="33" xfId="3" applyFont="1" applyFill="1" applyBorder="1" applyProtection="1">
      <alignment vertical="center"/>
    </xf>
    <xf numFmtId="38" fontId="17" fillId="10" borderId="53" xfId="3" applyFont="1" applyFill="1" applyBorder="1" applyProtection="1">
      <alignment vertical="center"/>
    </xf>
    <xf numFmtId="40" fontId="17" fillId="10" borderId="36" xfId="3" applyNumberFormat="1" applyFont="1" applyFill="1" applyBorder="1" applyProtection="1">
      <alignment vertical="center"/>
    </xf>
    <xf numFmtId="38" fontId="17" fillId="10" borderId="48" xfId="3" applyFont="1" applyFill="1" applyBorder="1" applyProtection="1">
      <alignment vertical="center"/>
    </xf>
    <xf numFmtId="38" fontId="17" fillId="0" borderId="53" xfId="3" applyFont="1" applyBorder="1" applyProtection="1">
      <alignment vertical="center"/>
    </xf>
    <xf numFmtId="38" fontId="17" fillId="10" borderId="68" xfId="3" applyFont="1" applyFill="1" applyBorder="1" applyProtection="1">
      <alignment vertical="center"/>
    </xf>
    <xf numFmtId="38" fontId="17" fillId="0" borderId="69" xfId="3" applyFont="1" applyBorder="1" applyProtection="1">
      <alignment vertical="center"/>
    </xf>
    <xf numFmtId="38" fontId="17" fillId="10" borderId="55" xfId="3" applyFont="1" applyFill="1" applyBorder="1" applyProtection="1">
      <alignment vertical="center"/>
    </xf>
    <xf numFmtId="38" fontId="17" fillId="0" borderId="48" xfId="3" applyFont="1" applyBorder="1" applyAlignment="1" applyProtection="1">
      <alignment horizontal="center" vertical="center"/>
    </xf>
    <xf numFmtId="40" fontId="17" fillId="0" borderId="43" xfId="3" applyNumberFormat="1" applyFont="1" applyBorder="1" applyProtection="1">
      <alignment vertical="center"/>
    </xf>
    <xf numFmtId="38" fontId="17" fillId="0" borderId="43" xfId="3" applyFont="1" applyBorder="1" applyProtection="1">
      <alignment vertical="center"/>
    </xf>
    <xf numFmtId="181" fontId="17" fillId="0" borderId="45" xfId="3" applyNumberFormat="1" applyFont="1" applyBorder="1" applyProtection="1">
      <alignment vertical="center"/>
    </xf>
    <xf numFmtId="181" fontId="17" fillId="0" borderId="70" xfId="3" applyNumberFormat="1" applyFont="1" applyBorder="1" applyProtection="1">
      <alignment vertical="center"/>
    </xf>
    <xf numFmtId="181" fontId="17" fillId="0" borderId="71" xfId="3" applyNumberFormat="1" applyFont="1" applyBorder="1" applyProtection="1">
      <alignment vertical="center"/>
    </xf>
    <xf numFmtId="181" fontId="17" fillId="0" borderId="72" xfId="3" applyNumberFormat="1" applyFont="1" applyBorder="1" applyProtection="1">
      <alignment vertical="center"/>
    </xf>
    <xf numFmtId="181" fontId="17" fillId="0" borderId="58" xfId="3" applyNumberFormat="1" applyFont="1" applyBorder="1" applyProtection="1">
      <alignment vertical="center"/>
    </xf>
    <xf numFmtId="38" fontId="17" fillId="0" borderId="0" xfId="3" applyFont="1" applyBorder="1" applyAlignment="1" applyProtection="1">
      <alignment horizontal="center" vertical="center"/>
    </xf>
    <xf numFmtId="38" fontId="17" fillId="0" borderId="0" xfId="3" applyFont="1" applyBorder="1" applyProtection="1">
      <alignment vertical="center"/>
    </xf>
    <xf numFmtId="38" fontId="17" fillId="0" borderId="44" xfId="3" applyFont="1" applyFill="1" applyBorder="1" applyAlignment="1" applyProtection="1">
      <alignment horizontal="center" vertical="center"/>
    </xf>
    <xf numFmtId="38" fontId="17" fillId="0" borderId="52" xfId="3" applyFont="1" applyFill="1" applyBorder="1" applyAlignment="1" applyProtection="1">
      <alignment horizontal="center" vertical="center"/>
    </xf>
    <xf numFmtId="38" fontId="17" fillId="7" borderId="24" xfId="3" applyFont="1" applyFill="1" applyBorder="1" applyAlignment="1" applyProtection="1">
      <alignment horizontal="center" vertical="center"/>
    </xf>
    <xf numFmtId="38" fontId="17" fillId="8" borderId="14" xfId="3" applyFont="1" applyFill="1" applyBorder="1" applyAlignment="1" applyProtection="1">
      <alignment horizontal="center" vertical="center" wrapText="1"/>
    </xf>
    <xf numFmtId="38" fontId="17" fillId="0" borderId="13" xfId="3" applyFont="1" applyBorder="1" applyAlignment="1" applyProtection="1">
      <alignment horizontal="center" vertical="center"/>
    </xf>
    <xf numFmtId="38" fontId="17" fillId="10" borderId="7" xfId="3" applyFont="1" applyFill="1" applyBorder="1" applyProtection="1">
      <alignment vertical="center"/>
    </xf>
    <xf numFmtId="181" fontId="17" fillId="0" borderId="35" xfId="3" applyNumberFormat="1" applyFont="1" applyBorder="1" applyAlignment="1" applyProtection="1">
      <alignment vertical="center"/>
    </xf>
    <xf numFmtId="181" fontId="17" fillId="0" borderId="36" xfId="3" applyNumberFormat="1" applyFont="1" applyBorder="1" applyProtection="1">
      <alignment vertical="center"/>
    </xf>
    <xf numFmtId="38" fontId="17" fillId="0" borderId="21" xfId="3" applyFont="1" applyBorder="1" applyAlignment="1" applyProtection="1">
      <alignment horizontal="center" vertical="center"/>
    </xf>
    <xf numFmtId="0" fontId="17" fillId="0" borderId="0" xfId="5" applyFont="1" applyProtection="1">
      <alignment vertical="center"/>
    </xf>
    <xf numFmtId="181" fontId="24" fillId="3" borderId="0" xfId="5" applyNumberFormat="1" applyFont="1" applyFill="1" applyAlignment="1" applyProtection="1">
      <alignment horizontal="right" vertical="center"/>
    </xf>
    <xf numFmtId="176" fontId="13" fillId="10" borderId="5" xfId="5" applyNumberFormat="1" applyFont="1" applyFill="1" applyBorder="1" applyAlignment="1" applyProtection="1">
      <alignment horizontal="right" vertical="center"/>
      <protection locked="0"/>
    </xf>
    <xf numFmtId="0" fontId="10" fillId="0" borderId="0" xfId="5" applyFont="1" applyAlignment="1">
      <alignment horizontal="left" vertical="center"/>
    </xf>
    <xf numFmtId="0" fontId="23" fillId="0" borderId="0" xfId="5" applyFont="1" applyAlignment="1">
      <alignment horizontal="center" vertical="center"/>
    </xf>
    <xf numFmtId="0" fontId="12" fillId="0" borderId="5" xfId="5" applyFont="1" applyBorder="1" applyAlignment="1">
      <alignment horizontal="center" vertical="center" wrapText="1"/>
    </xf>
    <xf numFmtId="0" fontId="12" fillId="10" borderId="5" xfId="5" applyFont="1" applyFill="1" applyBorder="1" applyAlignment="1" applyProtection="1">
      <alignment horizontal="center" vertical="center" shrinkToFit="1"/>
      <protection locked="0"/>
    </xf>
    <xf numFmtId="0" fontId="12" fillId="0" borderId="7" xfId="5" applyFont="1" applyBorder="1" applyAlignment="1">
      <alignment horizontal="center" vertical="center" wrapText="1"/>
    </xf>
    <xf numFmtId="0" fontId="12" fillId="0" borderId="8" xfId="5" applyFont="1" applyBorder="1" applyAlignment="1">
      <alignment horizontal="center" vertical="center" wrapText="1"/>
    </xf>
    <xf numFmtId="0" fontId="12" fillId="0" borderId="23" xfId="5" applyFont="1" applyBorder="1" applyAlignment="1">
      <alignment horizontal="center" vertical="center" wrapText="1"/>
    </xf>
    <xf numFmtId="0" fontId="12" fillId="10" borderId="7" xfId="5" applyFont="1" applyFill="1" applyBorder="1" applyAlignment="1" applyProtection="1">
      <alignment horizontal="center" vertical="center" shrinkToFit="1"/>
      <protection locked="0"/>
    </xf>
    <xf numFmtId="0" fontId="12" fillId="10" borderId="8" xfId="5" applyFont="1" applyFill="1" applyBorder="1" applyAlignment="1" applyProtection="1">
      <alignment horizontal="center" vertical="center" shrinkToFit="1"/>
      <protection locked="0"/>
    </xf>
    <xf numFmtId="0" fontId="12" fillId="10" borderId="23" xfId="5" applyFont="1" applyFill="1" applyBorder="1" applyAlignment="1" applyProtection="1">
      <alignment horizontal="center" vertical="center" shrinkToFit="1"/>
      <protection locked="0"/>
    </xf>
    <xf numFmtId="0" fontId="12" fillId="0" borderId="5" xfId="5" applyFont="1" applyBorder="1" applyAlignment="1">
      <alignment horizontal="center" vertical="center" shrinkToFit="1"/>
    </xf>
    <xf numFmtId="0" fontId="13" fillId="0" borderId="7" xfId="5" applyFont="1" applyBorder="1" applyAlignment="1">
      <alignment horizontal="center" vertical="center"/>
    </xf>
    <xf numFmtId="0" fontId="13" fillId="0" borderId="8" xfId="5" applyFont="1" applyBorder="1" applyAlignment="1">
      <alignment horizontal="center" vertical="center"/>
    </xf>
    <xf numFmtId="0" fontId="13" fillId="0" borderId="23" xfId="5" applyFont="1" applyBorder="1" applyAlignment="1">
      <alignment horizontal="center" vertical="center"/>
    </xf>
    <xf numFmtId="0" fontId="13" fillId="0" borderId="5" xfId="5" applyFont="1" applyBorder="1" applyAlignment="1">
      <alignment horizontal="center" vertical="center"/>
    </xf>
    <xf numFmtId="0" fontId="13" fillId="11" borderId="5" xfId="5" applyFont="1" applyFill="1" applyBorder="1" applyAlignment="1">
      <alignment horizontal="center" vertical="center" wrapText="1"/>
    </xf>
    <xf numFmtId="0" fontId="10" fillId="11" borderId="5" xfId="5" applyFont="1" applyFill="1" applyBorder="1" applyAlignment="1">
      <alignment horizontal="center" vertical="center"/>
    </xf>
    <xf numFmtId="0" fontId="13" fillId="11" borderId="5" xfId="5" applyFont="1" applyFill="1" applyBorder="1" applyAlignment="1">
      <alignment horizontal="center" vertical="center"/>
    </xf>
    <xf numFmtId="0" fontId="13" fillId="11" borderId="5" xfId="5" applyFont="1" applyFill="1" applyBorder="1" applyAlignment="1">
      <alignment horizontal="center" vertical="center" wrapText="1" shrinkToFit="1"/>
    </xf>
    <xf numFmtId="0" fontId="13" fillId="11" borderId="5" xfId="5" applyFont="1" applyFill="1" applyBorder="1" applyAlignment="1">
      <alignment horizontal="center" vertical="center" shrinkToFit="1"/>
    </xf>
    <xf numFmtId="0" fontId="13" fillId="11" borderId="41" xfId="5" applyFont="1" applyFill="1" applyBorder="1" applyAlignment="1">
      <alignment horizontal="center" vertical="center" wrapText="1" shrinkToFit="1"/>
    </xf>
    <xf numFmtId="0" fontId="13" fillId="11" borderId="39" xfId="5" applyFont="1" applyFill="1" applyBorder="1" applyAlignment="1">
      <alignment horizontal="center" vertical="center" shrinkToFit="1"/>
    </xf>
    <xf numFmtId="0" fontId="13" fillId="10" borderId="5" xfId="5" applyFont="1" applyFill="1" applyBorder="1" applyAlignment="1" applyProtection="1">
      <alignment horizontal="right" vertical="center"/>
      <protection locked="0"/>
    </xf>
    <xf numFmtId="178" fontId="13" fillId="0" borderId="5" xfId="5" applyNumberFormat="1" applyFont="1" applyBorder="1" applyAlignment="1">
      <alignment horizontal="right" vertical="center" wrapText="1"/>
    </xf>
    <xf numFmtId="0" fontId="13" fillId="0" borderId="5" xfId="5" applyFont="1" applyBorder="1" applyAlignment="1">
      <alignment horizontal="center" vertical="center" wrapText="1"/>
    </xf>
    <xf numFmtId="0" fontId="13" fillId="0" borderId="5" xfId="5" applyFont="1" applyBorder="1" applyAlignment="1">
      <alignment horizontal="center" vertical="center" shrinkToFit="1"/>
    </xf>
    <xf numFmtId="0" fontId="15" fillId="11" borderId="5" xfId="5" applyFont="1" applyFill="1" applyBorder="1" applyAlignment="1">
      <alignment horizontal="center" vertical="center"/>
    </xf>
    <xf numFmtId="0" fontId="13" fillId="10" borderId="5" xfId="5" applyFont="1" applyFill="1" applyBorder="1" applyAlignment="1" applyProtection="1">
      <alignment horizontal="center" vertical="center"/>
      <protection locked="0"/>
    </xf>
    <xf numFmtId="179" fontId="13" fillId="0" borderId="7" xfId="5" applyNumberFormat="1" applyFont="1" applyBorder="1" applyAlignment="1">
      <alignment horizontal="right" vertical="center"/>
    </xf>
    <xf numFmtId="179" fontId="13" fillId="0" borderId="8" xfId="5" applyNumberFormat="1" applyFont="1" applyBorder="1" applyAlignment="1">
      <alignment horizontal="right" vertical="center"/>
    </xf>
    <xf numFmtId="180" fontId="13" fillId="7" borderId="7" xfId="5" applyNumberFormat="1" applyFont="1" applyFill="1" applyBorder="1">
      <alignment vertical="center"/>
    </xf>
    <xf numFmtId="180" fontId="13" fillId="7" borderId="8" xfId="5" applyNumberFormat="1" applyFont="1" applyFill="1" applyBorder="1">
      <alignment vertical="center"/>
    </xf>
    <xf numFmtId="38" fontId="27" fillId="10" borderId="7" xfId="3" applyFont="1" applyFill="1" applyBorder="1" applyAlignment="1" applyProtection="1">
      <alignment horizontal="right" vertical="center"/>
      <protection locked="0"/>
    </xf>
    <xf numFmtId="38" fontId="27" fillId="10" borderId="8" xfId="3" applyFont="1" applyFill="1" applyBorder="1" applyAlignment="1" applyProtection="1">
      <alignment horizontal="right" vertical="center"/>
      <protection locked="0"/>
    </xf>
    <xf numFmtId="38" fontId="10" fillId="10" borderId="7" xfId="3" applyFont="1" applyFill="1" applyBorder="1" applyAlignment="1" applyProtection="1">
      <alignment horizontal="right" vertical="center"/>
      <protection locked="0"/>
    </xf>
    <xf numFmtId="38" fontId="10" fillId="10" borderId="8" xfId="3" applyFont="1" applyFill="1" applyBorder="1" applyAlignment="1" applyProtection="1">
      <alignment horizontal="right" vertical="center"/>
      <protection locked="0"/>
    </xf>
    <xf numFmtId="38" fontId="17" fillId="10" borderId="7" xfId="3" applyFont="1" applyFill="1" applyBorder="1" applyAlignment="1" applyProtection="1">
      <alignment horizontal="right" vertical="center"/>
      <protection locked="0"/>
    </xf>
    <xf numFmtId="38" fontId="17" fillId="10" borderId="8" xfId="3" applyFont="1" applyFill="1" applyBorder="1" applyAlignment="1" applyProtection="1">
      <alignment horizontal="right" vertical="center"/>
      <protection locked="0"/>
    </xf>
    <xf numFmtId="0" fontId="13" fillId="11" borderId="11" xfId="5" applyFont="1" applyFill="1" applyBorder="1" applyAlignment="1">
      <alignment horizontal="center" vertical="center" wrapText="1"/>
    </xf>
    <xf numFmtId="0" fontId="13" fillId="11" borderId="22" xfId="5" applyFont="1" applyFill="1" applyBorder="1" applyAlignment="1">
      <alignment horizontal="center" vertical="center"/>
    </xf>
    <xf numFmtId="0" fontId="13" fillId="11" borderId="25" xfId="5" applyFont="1" applyFill="1" applyBorder="1" applyAlignment="1">
      <alignment horizontal="center" vertical="center"/>
    </xf>
    <xf numFmtId="0" fontId="13" fillId="11" borderId="24" xfId="5" applyFont="1" applyFill="1" applyBorder="1" applyAlignment="1">
      <alignment horizontal="center" vertical="center"/>
    </xf>
    <xf numFmtId="0" fontId="13" fillId="11" borderId="12" xfId="5" applyFont="1" applyFill="1" applyBorder="1" applyAlignment="1">
      <alignment horizontal="center" vertical="center"/>
    </xf>
    <xf numFmtId="0" fontId="13" fillId="11" borderId="26" xfId="5" applyFont="1" applyFill="1" applyBorder="1" applyAlignment="1">
      <alignment horizontal="center" vertical="center"/>
    </xf>
    <xf numFmtId="0" fontId="13" fillId="11" borderId="22" xfId="5" applyFont="1" applyFill="1" applyBorder="1" applyAlignment="1">
      <alignment horizontal="center" vertical="center" wrapText="1"/>
    </xf>
    <xf numFmtId="0" fontId="13" fillId="11" borderId="25" xfId="5" applyFont="1" applyFill="1" applyBorder="1" applyAlignment="1">
      <alignment horizontal="center" vertical="center" wrapText="1"/>
    </xf>
    <xf numFmtId="0" fontId="13" fillId="11" borderId="10" xfId="5" applyFont="1" applyFill="1" applyBorder="1" applyAlignment="1">
      <alignment horizontal="center" vertical="center" wrapText="1"/>
    </xf>
    <xf numFmtId="0" fontId="13" fillId="11" borderId="0" xfId="5" applyFont="1" applyFill="1" applyAlignment="1">
      <alignment horizontal="center" vertical="center" wrapText="1"/>
    </xf>
    <xf numFmtId="0" fontId="13" fillId="11" borderId="27" xfId="5" applyFont="1" applyFill="1" applyBorder="1" applyAlignment="1">
      <alignment horizontal="center" vertical="center" wrapText="1"/>
    </xf>
    <xf numFmtId="0" fontId="15" fillId="11" borderId="5" xfId="5" applyFont="1" applyFill="1" applyBorder="1" applyAlignment="1">
      <alignment horizontal="center" vertical="center" wrapText="1" shrinkToFit="1"/>
    </xf>
    <xf numFmtId="38" fontId="13" fillId="6" borderId="7" xfId="3" applyFont="1" applyFill="1" applyBorder="1" applyAlignment="1" applyProtection="1">
      <alignment horizontal="right" vertical="center"/>
    </xf>
    <xf numFmtId="38" fontId="13" fillId="6" borderId="8" xfId="3" applyFont="1" applyFill="1" applyBorder="1" applyAlignment="1" applyProtection="1">
      <alignment horizontal="right" vertical="center"/>
    </xf>
    <xf numFmtId="0" fontId="13" fillId="10" borderId="7" xfId="5" applyFont="1" applyFill="1" applyBorder="1" applyAlignment="1" applyProtection="1">
      <alignment horizontal="center" vertical="center"/>
      <protection locked="0"/>
    </xf>
    <xf numFmtId="0" fontId="13" fillId="10" borderId="23" xfId="5" applyFont="1" applyFill="1" applyBorder="1" applyAlignment="1" applyProtection="1">
      <alignment horizontal="center" vertical="center"/>
      <protection locked="0"/>
    </xf>
    <xf numFmtId="0" fontId="10" fillId="0" borderId="28" xfId="5" applyFont="1" applyBorder="1" applyAlignment="1">
      <alignment horizontal="center" vertical="center" wrapText="1"/>
    </xf>
    <xf numFmtId="0" fontId="10" fillId="0" borderId="29" xfId="5" applyFont="1" applyBorder="1" applyAlignment="1">
      <alignment horizontal="center" vertical="center"/>
    </xf>
    <xf numFmtId="0" fontId="10" fillId="0" borderId="30" xfId="5" applyFont="1" applyBorder="1" applyAlignment="1">
      <alignment horizontal="center" vertical="center"/>
    </xf>
    <xf numFmtId="0" fontId="10" fillId="0" borderId="33" xfId="5" applyFont="1" applyBorder="1" applyAlignment="1">
      <alignment horizontal="center" vertical="center"/>
    </xf>
    <xf numFmtId="0" fontId="10" fillId="0" borderId="34" xfId="5" applyFont="1" applyBorder="1" applyAlignment="1">
      <alignment horizontal="center" vertical="center"/>
    </xf>
    <xf numFmtId="0" fontId="10" fillId="0" borderId="35" xfId="5" applyFont="1" applyBorder="1" applyAlignment="1">
      <alignment horizontal="center" vertical="center"/>
    </xf>
    <xf numFmtId="38" fontId="18" fillId="0" borderId="28" xfId="3" applyFont="1" applyFill="1" applyBorder="1" applyAlignment="1" applyProtection="1">
      <alignment horizontal="right" vertical="center"/>
    </xf>
    <xf numFmtId="38" fontId="18" fillId="0" borderId="29" xfId="3" applyFont="1" applyFill="1" applyBorder="1" applyAlignment="1" applyProtection="1">
      <alignment horizontal="right" vertical="center"/>
    </xf>
    <xf numFmtId="38" fontId="18" fillId="0" borderId="31" xfId="3" applyFont="1" applyFill="1" applyBorder="1" applyAlignment="1" applyProtection="1">
      <alignment horizontal="right" vertical="center"/>
    </xf>
    <xf numFmtId="38" fontId="18" fillId="0" borderId="33" xfId="3" applyFont="1" applyFill="1" applyBorder="1" applyAlignment="1" applyProtection="1">
      <alignment horizontal="right" vertical="center"/>
    </xf>
    <xf numFmtId="38" fontId="18" fillId="0" borderId="34" xfId="3" applyFont="1" applyFill="1" applyBorder="1" applyAlignment="1" applyProtection="1">
      <alignment horizontal="right" vertical="center"/>
    </xf>
    <xf numFmtId="38" fontId="18" fillId="0" borderId="36" xfId="3" applyFont="1" applyFill="1" applyBorder="1" applyAlignment="1" applyProtection="1">
      <alignment horizontal="right" vertical="center"/>
    </xf>
    <xf numFmtId="0" fontId="10" fillId="0" borderId="32" xfId="5" applyFont="1" applyBorder="1" applyAlignment="1">
      <alignment horizontal="left" vertical="center"/>
    </xf>
    <xf numFmtId="0" fontId="10" fillId="0" borderId="31" xfId="5" applyFont="1" applyBorder="1" applyAlignment="1">
      <alignment horizontal="left" vertical="center"/>
    </xf>
    <xf numFmtId="0" fontId="10" fillId="0" borderId="37" xfId="5" applyFont="1" applyBorder="1" applyAlignment="1">
      <alignment horizontal="left" vertical="center"/>
    </xf>
    <xf numFmtId="0" fontId="10" fillId="0" borderId="36" xfId="5" applyFont="1" applyBorder="1" applyAlignment="1">
      <alignment horizontal="left" vertical="center"/>
    </xf>
    <xf numFmtId="38" fontId="10" fillId="7" borderId="28" xfId="3" applyFont="1" applyFill="1" applyBorder="1" applyAlignment="1" applyProtection="1">
      <alignment horizontal="right" vertical="center"/>
    </xf>
    <xf numFmtId="38" fontId="10" fillId="7" borderId="29" xfId="3" applyFont="1" applyFill="1" applyBorder="1" applyAlignment="1" applyProtection="1">
      <alignment horizontal="right" vertical="center"/>
    </xf>
    <xf numFmtId="38" fontId="10" fillId="7" borderId="31" xfId="3" applyFont="1" applyFill="1" applyBorder="1" applyAlignment="1" applyProtection="1">
      <alignment horizontal="right" vertical="center"/>
    </xf>
    <xf numFmtId="38" fontId="10" fillId="7" borderId="33" xfId="3" applyFont="1" applyFill="1" applyBorder="1" applyAlignment="1" applyProtection="1">
      <alignment horizontal="right" vertical="center"/>
    </xf>
    <xf numFmtId="38" fontId="10" fillId="7" borderId="34" xfId="3" applyFont="1" applyFill="1" applyBorder="1" applyAlignment="1" applyProtection="1">
      <alignment horizontal="right" vertical="center"/>
    </xf>
    <xf numFmtId="38" fontId="10" fillId="7" borderId="36" xfId="3" applyFont="1" applyFill="1" applyBorder="1" applyAlignment="1" applyProtection="1">
      <alignment horizontal="right" vertical="center"/>
    </xf>
    <xf numFmtId="0" fontId="10" fillId="0" borderId="38" xfId="5" applyFont="1" applyBorder="1" applyAlignment="1">
      <alignment horizontal="center" vertical="center" wrapText="1"/>
    </xf>
    <xf numFmtId="0" fontId="10" fillId="0" borderId="18" xfId="5" applyFont="1" applyBorder="1" applyAlignment="1">
      <alignment horizontal="center" vertical="center" wrapText="1"/>
    </xf>
    <xf numFmtId="0" fontId="10" fillId="0" borderId="1" xfId="5" applyFont="1" applyBorder="1" applyAlignment="1">
      <alignment horizontal="center" vertical="center" wrapText="1"/>
    </xf>
    <xf numFmtId="0" fontId="10" fillId="0" borderId="3" xfId="5" applyFont="1" applyBorder="1" applyAlignment="1">
      <alignment horizontal="center" vertical="center" wrapText="1"/>
    </xf>
    <xf numFmtId="0" fontId="10" fillId="0" borderId="15" xfId="5" applyFont="1" applyBorder="1" applyAlignment="1">
      <alignment horizontal="center" vertical="center" wrapText="1"/>
    </xf>
    <xf numFmtId="0" fontId="10" fillId="0" borderId="4" xfId="5" applyFont="1" applyBorder="1" applyAlignment="1">
      <alignment horizontal="center" vertical="center" wrapText="1"/>
    </xf>
    <xf numFmtId="38" fontId="10" fillId="6" borderId="38" xfId="3" applyFont="1" applyFill="1" applyBorder="1" applyAlignment="1" applyProtection="1">
      <alignment horizontal="right" vertical="center"/>
    </xf>
    <xf numFmtId="38" fontId="10" fillId="6" borderId="18" xfId="3" applyFont="1" applyFill="1" applyBorder="1" applyAlignment="1" applyProtection="1">
      <alignment horizontal="right" vertical="center"/>
    </xf>
    <xf numFmtId="38" fontId="10" fillId="6" borderId="1" xfId="3" applyFont="1" applyFill="1" applyBorder="1" applyAlignment="1" applyProtection="1">
      <alignment horizontal="right" vertical="center"/>
    </xf>
    <xf numFmtId="38" fontId="10" fillId="6" borderId="3" xfId="3" applyFont="1" applyFill="1" applyBorder="1" applyAlignment="1" applyProtection="1">
      <alignment horizontal="right" vertical="center"/>
    </xf>
    <xf numFmtId="38" fontId="10" fillId="6" borderId="15" xfId="3" applyFont="1" applyFill="1" applyBorder="1" applyAlignment="1" applyProtection="1">
      <alignment horizontal="right" vertical="center"/>
    </xf>
    <xf numFmtId="38" fontId="10" fillId="6" borderId="4" xfId="3" applyFont="1" applyFill="1" applyBorder="1" applyAlignment="1" applyProtection="1">
      <alignment horizontal="right" vertical="center"/>
    </xf>
    <xf numFmtId="38" fontId="17" fillId="0" borderId="5" xfId="3" applyFont="1" applyBorder="1" applyAlignment="1">
      <alignment horizontal="center" vertical="center"/>
    </xf>
    <xf numFmtId="38" fontId="17" fillId="10" borderId="5" xfId="3" applyFont="1" applyFill="1" applyBorder="1" applyAlignment="1" applyProtection="1">
      <alignment horizontal="center" vertical="center"/>
      <protection locked="0"/>
    </xf>
    <xf numFmtId="38" fontId="17" fillId="0" borderId="17" xfId="3" applyFont="1" applyBorder="1" applyAlignment="1">
      <alignment horizontal="center" vertical="center"/>
    </xf>
    <xf numFmtId="38" fontId="17" fillId="0" borderId="23" xfId="3" applyFont="1" applyBorder="1" applyAlignment="1">
      <alignment horizontal="center" vertical="center"/>
    </xf>
    <xf numFmtId="38" fontId="17" fillId="9" borderId="38" xfId="3" applyFont="1" applyFill="1" applyBorder="1" applyAlignment="1">
      <alignment horizontal="center" vertical="center"/>
    </xf>
    <xf numFmtId="38" fontId="17" fillId="9" borderId="18" xfId="3" applyFont="1" applyFill="1" applyBorder="1" applyAlignment="1">
      <alignment horizontal="center" vertical="center"/>
    </xf>
    <xf numFmtId="38" fontId="17" fillId="9" borderId="1" xfId="3" applyFont="1" applyFill="1" applyBorder="1" applyAlignment="1">
      <alignment horizontal="center" vertical="center"/>
    </xf>
    <xf numFmtId="38" fontId="17" fillId="9" borderId="21" xfId="3" applyFont="1" applyFill="1" applyBorder="1" applyAlignment="1">
      <alignment horizontal="center" vertical="center"/>
    </xf>
    <xf numFmtId="38" fontId="17" fillId="9" borderId="0" xfId="3" applyFont="1" applyFill="1" applyBorder="1" applyAlignment="1">
      <alignment horizontal="center" vertical="center"/>
    </xf>
    <xf numFmtId="38" fontId="17" fillId="9" borderId="9" xfId="3" applyFont="1" applyFill="1" applyBorder="1" applyAlignment="1">
      <alignment horizontal="center" vertical="center"/>
    </xf>
    <xf numFmtId="38" fontId="17" fillId="2" borderId="38" xfId="3" applyFont="1" applyFill="1" applyBorder="1" applyAlignment="1">
      <alignment horizontal="center" vertical="center" wrapText="1"/>
    </xf>
    <xf numFmtId="38" fontId="17" fillId="2" borderId="18" xfId="3" applyFont="1" applyFill="1" applyBorder="1" applyAlignment="1">
      <alignment horizontal="center" vertical="center" wrapText="1"/>
    </xf>
    <xf numFmtId="38" fontId="17" fillId="2" borderId="21" xfId="3" applyFont="1" applyFill="1" applyBorder="1" applyAlignment="1">
      <alignment horizontal="center" vertical="center" wrapText="1"/>
    </xf>
    <xf numFmtId="38" fontId="17" fillId="2" borderId="0" xfId="3" applyFont="1" applyFill="1" applyBorder="1" applyAlignment="1">
      <alignment horizontal="center" vertical="center" wrapText="1"/>
    </xf>
    <xf numFmtId="38" fontId="20" fillId="0" borderId="7" xfId="3" applyFont="1" applyBorder="1" applyAlignment="1">
      <alignment horizontal="center" vertical="center"/>
    </xf>
    <xf numFmtId="38" fontId="20" fillId="0" borderId="23" xfId="3" applyFont="1" applyBorder="1" applyAlignment="1">
      <alignment horizontal="center" vertical="center"/>
    </xf>
    <xf numFmtId="38" fontId="17" fillId="10" borderId="7" xfId="3" applyFont="1" applyFill="1" applyBorder="1" applyAlignment="1" applyProtection="1">
      <alignment horizontal="center" vertical="center"/>
      <protection locked="0"/>
    </xf>
    <xf numFmtId="38" fontId="17" fillId="10" borderId="23" xfId="3" applyFont="1" applyFill="1" applyBorder="1" applyAlignment="1" applyProtection="1">
      <alignment horizontal="center" vertical="center"/>
      <protection locked="0"/>
    </xf>
    <xf numFmtId="38" fontId="17" fillId="8" borderId="56" xfId="3" applyFont="1" applyFill="1" applyBorder="1" applyAlignment="1">
      <alignment horizontal="center" vertical="center" wrapText="1"/>
    </xf>
    <xf numFmtId="38" fontId="17" fillId="8" borderId="57" xfId="3" applyFont="1" applyFill="1" applyBorder="1" applyAlignment="1">
      <alignment horizontal="center" vertical="center" wrapText="1"/>
    </xf>
    <xf numFmtId="38" fontId="20" fillId="6" borderId="33" xfId="3" applyFont="1" applyFill="1" applyBorder="1" applyAlignment="1">
      <alignment horizontal="center" vertical="center"/>
    </xf>
    <xf numFmtId="38" fontId="20" fillId="6" borderId="37" xfId="3" applyFont="1" applyFill="1" applyBorder="1" applyAlignment="1">
      <alignment horizontal="center" vertical="center"/>
    </xf>
    <xf numFmtId="38" fontId="20" fillId="6" borderId="34" xfId="3" applyFont="1" applyFill="1" applyBorder="1" applyAlignment="1">
      <alignment horizontal="center" vertical="center"/>
    </xf>
    <xf numFmtId="38" fontId="17" fillId="0" borderId="48" xfId="3" applyFont="1" applyFill="1" applyBorder="1" applyAlignment="1">
      <alignment horizontal="center" vertical="center"/>
    </xf>
    <xf numFmtId="38" fontId="17" fillId="0" borderId="53" xfId="3" applyFont="1" applyFill="1" applyBorder="1" applyAlignment="1">
      <alignment horizontal="center" vertical="center"/>
    </xf>
    <xf numFmtId="0" fontId="21" fillId="0" borderId="0" xfId="0" applyFont="1" applyAlignment="1">
      <alignment horizontal="left" vertical="top" wrapText="1"/>
    </xf>
    <xf numFmtId="38" fontId="22" fillId="0" borderId="0" xfId="3" applyFont="1" applyBorder="1" applyAlignment="1">
      <alignment horizontal="center" vertical="center"/>
    </xf>
    <xf numFmtId="38" fontId="17" fillId="0" borderId="2" xfId="3" applyFont="1" applyBorder="1" applyAlignment="1">
      <alignment horizontal="center"/>
    </xf>
    <xf numFmtId="38" fontId="17" fillId="0" borderId="6" xfId="3" applyFont="1" applyBorder="1" applyAlignment="1">
      <alignment horizontal="center"/>
    </xf>
    <xf numFmtId="38" fontId="17" fillId="0" borderId="52" xfId="3" applyFont="1" applyBorder="1" applyAlignment="1">
      <alignment horizontal="center"/>
    </xf>
    <xf numFmtId="38" fontId="20" fillId="7" borderId="19" xfId="3" applyFont="1" applyFill="1" applyBorder="1" applyAlignment="1">
      <alignment horizontal="center" vertical="center"/>
    </xf>
    <xf numFmtId="38" fontId="20" fillId="7" borderId="42" xfId="3" applyFont="1" applyFill="1" applyBorder="1" applyAlignment="1">
      <alignment horizontal="center" vertical="center"/>
    </xf>
    <xf numFmtId="38" fontId="20" fillId="7" borderId="18" xfId="3" applyFont="1" applyFill="1" applyBorder="1" applyAlignment="1">
      <alignment horizontal="center" vertical="center"/>
    </xf>
    <xf numFmtId="38" fontId="20" fillId="6" borderId="59" xfId="3" applyFont="1" applyFill="1" applyBorder="1" applyAlignment="1">
      <alignment horizontal="center" vertical="center"/>
    </xf>
    <xf numFmtId="38" fontId="20" fillId="6" borderId="60" xfId="3" applyFont="1" applyFill="1" applyBorder="1" applyAlignment="1">
      <alignment horizontal="center" vertical="center"/>
    </xf>
    <xf numFmtId="38" fontId="20" fillId="6" borderId="61" xfId="3" applyFont="1" applyFill="1" applyBorder="1" applyAlignment="1">
      <alignment horizontal="center" vertical="center"/>
    </xf>
    <xf numFmtId="38" fontId="17" fillId="7" borderId="40" xfId="3" applyFont="1" applyFill="1" applyBorder="1" applyAlignment="1">
      <alignment horizontal="center" vertical="center" wrapText="1"/>
    </xf>
    <xf numFmtId="38" fontId="17" fillId="7" borderId="16" xfId="3" applyFont="1" applyFill="1" applyBorder="1" applyAlignment="1">
      <alignment horizontal="center" vertical="center" wrapText="1"/>
    </xf>
    <xf numFmtId="38" fontId="17" fillId="7" borderId="11" xfId="3" applyFont="1" applyFill="1" applyBorder="1" applyAlignment="1">
      <alignment horizontal="center" vertical="center" wrapText="1"/>
    </xf>
    <xf numFmtId="38" fontId="17" fillId="7" borderId="24" xfId="3" applyFont="1" applyFill="1" applyBorder="1" applyAlignment="1">
      <alignment horizontal="center" vertical="center" wrapText="1"/>
    </xf>
    <xf numFmtId="38" fontId="17" fillId="7" borderId="19" xfId="3" applyFont="1" applyFill="1" applyBorder="1" applyAlignment="1">
      <alignment horizontal="center" vertical="center"/>
    </xf>
    <xf numFmtId="38" fontId="17" fillId="7" borderId="42" xfId="3" applyFont="1" applyFill="1" applyBorder="1" applyAlignment="1">
      <alignment horizontal="center" vertical="center"/>
    </xf>
    <xf numFmtId="38" fontId="17" fillId="7" borderId="20" xfId="3" applyFont="1" applyFill="1" applyBorder="1" applyAlignment="1">
      <alignment horizontal="center" vertical="center"/>
    </xf>
    <xf numFmtId="38" fontId="17" fillId="7" borderId="50" xfId="3" applyFont="1" applyFill="1" applyBorder="1" applyAlignment="1">
      <alignment horizontal="center" vertical="center"/>
    </xf>
    <xf numFmtId="38" fontId="17" fillId="7" borderId="49" xfId="3" applyFont="1" applyFill="1" applyBorder="1" applyAlignment="1">
      <alignment horizontal="center" vertical="center"/>
    </xf>
    <xf numFmtId="38" fontId="20" fillId="6" borderId="62" xfId="3" applyFont="1" applyFill="1" applyBorder="1" applyAlignment="1">
      <alignment horizontal="center" vertical="center" wrapText="1"/>
    </xf>
    <xf numFmtId="38" fontId="20" fillId="6" borderId="64" xfId="3" applyFont="1" applyFill="1" applyBorder="1" applyAlignment="1">
      <alignment horizontal="center" vertical="center" wrapText="1"/>
    </xf>
    <xf numFmtId="38" fontId="20" fillId="6" borderId="41" xfId="3" applyFont="1" applyFill="1" applyBorder="1" applyAlignment="1">
      <alignment horizontal="center" vertical="center" wrapText="1"/>
    </xf>
    <xf numFmtId="38" fontId="20" fillId="6" borderId="39" xfId="3" applyFont="1" applyFill="1" applyBorder="1" applyAlignment="1">
      <alignment horizontal="center" vertical="center" wrapText="1"/>
    </xf>
    <xf numFmtId="38" fontId="20" fillId="6" borderId="63" xfId="3" applyFont="1" applyFill="1" applyBorder="1" applyAlignment="1">
      <alignment horizontal="center" vertical="center"/>
    </xf>
    <xf numFmtId="38" fontId="20" fillId="6" borderId="65" xfId="3" applyFont="1" applyFill="1" applyBorder="1" applyAlignment="1">
      <alignment horizontal="center" vertical="center"/>
    </xf>
    <xf numFmtId="38" fontId="17" fillId="7" borderId="47" xfId="3" applyFont="1" applyFill="1" applyBorder="1" applyAlignment="1">
      <alignment horizontal="center" vertical="center" wrapText="1"/>
    </xf>
    <xf numFmtId="38" fontId="17" fillId="7" borderId="23" xfId="3" applyFont="1" applyFill="1" applyBorder="1" applyAlignment="1">
      <alignment horizontal="center" vertical="center" wrapText="1"/>
    </xf>
    <xf numFmtId="38" fontId="17" fillId="10" borderId="47" xfId="3" applyFont="1" applyFill="1" applyBorder="1" applyAlignment="1" applyProtection="1">
      <alignment horizontal="right" vertical="center"/>
      <protection locked="0"/>
    </xf>
    <xf numFmtId="38" fontId="17" fillId="10" borderId="23" xfId="3" applyFont="1" applyFill="1" applyBorder="1" applyAlignment="1" applyProtection="1">
      <alignment horizontal="right" vertical="center"/>
      <protection locked="0"/>
    </xf>
    <xf numFmtId="38" fontId="17" fillId="10" borderId="8" xfId="3" applyFont="1" applyFill="1" applyBorder="1" applyAlignment="1" applyProtection="1">
      <alignment horizontal="center" vertical="center"/>
      <protection locked="0"/>
    </xf>
    <xf numFmtId="38" fontId="17" fillId="10" borderId="47" xfId="3" applyFont="1" applyFill="1" applyBorder="1" applyAlignment="1" applyProtection="1">
      <alignment horizontal="center" vertical="center"/>
      <protection locked="0"/>
    </xf>
    <xf numFmtId="38" fontId="17" fillId="8" borderId="28" xfId="3" applyFont="1" applyFill="1" applyBorder="1" applyAlignment="1">
      <alignment horizontal="center" vertical="center"/>
    </xf>
    <xf numFmtId="38" fontId="17" fillId="8" borderId="32" xfId="3" applyFont="1" applyFill="1" applyBorder="1" applyAlignment="1">
      <alignment horizontal="center" vertical="center"/>
    </xf>
    <xf numFmtId="38" fontId="17" fillId="8" borderId="29" xfId="3" applyFont="1" applyFill="1" applyBorder="1" applyAlignment="1">
      <alignment horizontal="center" vertical="center"/>
    </xf>
    <xf numFmtId="38" fontId="17" fillId="8" borderId="31" xfId="3" applyFont="1" applyFill="1" applyBorder="1" applyAlignment="1">
      <alignment horizontal="center" vertical="center"/>
    </xf>
    <xf numFmtId="38" fontId="17" fillId="7" borderId="8" xfId="3" applyFont="1" applyFill="1" applyBorder="1" applyAlignment="1">
      <alignment horizontal="center" vertical="center"/>
    </xf>
    <xf numFmtId="38" fontId="17" fillId="7" borderId="23" xfId="3" applyFont="1" applyFill="1" applyBorder="1" applyAlignment="1">
      <alignment horizontal="center" vertical="center"/>
    </xf>
    <xf numFmtId="38" fontId="14" fillId="7" borderId="8" xfId="3" applyFont="1" applyFill="1" applyBorder="1" applyAlignment="1">
      <alignment horizontal="center" vertical="center" wrapText="1"/>
    </xf>
    <xf numFmtId="38" fontId="14" fillId="7" borderId="23" xfId="3" applyFont="1" applyFill="1" applyBorder="1" applyAlignment="1">
      <alignment horizontal="center" vertical="center" wrapText="1"/>
    </xf>
    <xf numFmtId="38" fontId="17" fillId="8" borderId="17" xfId="3" applyFont="1" applyFill="1" applyBorder="1" applyAlignment="1">
      <alignment horizontal="center" vertical="center"/>
    </xf>
    <xf numFmtId="38" fontId="17" fillId="8" borderId="23" xfId="3" applyFont="1" applyFill="1" applyBorder="1" applyAlignment="1">
      <alignment horizontal="center" vertical="center"/>
    </xf>
    <xf numFmtId="38" fontId="17" fillId="8" borderId="5" xfId="3" applyFont="1" applyFill="1" applyBorder="1" applyAlignment="1">
      <alignment horizontal="center" vertical="center"/>
    </xf>
    <xf numFmtId="38" fontId="17" fillId="10" borderId="17" xfId="3" applyFont="1" applyFill="1" applyBorder="1" applyAlignment="1" applyProtection="1">
      <alignment horizontal="center" vertical="center"/>
      <protection locked="0"/>
    </xf>
    <xf numFmtId="38" fontId="17" fillId="0" borderId="3" xfId="3" applyFont="1" applyBorder="1" applyAlignment="1">
      <alignment horizontal="center" vertical="center"/>
    </xf>
    <xf numFmtId="38" fontId="17" fillId="0" borderId="15" xfId="3" applyFont="1" applyBorder="1" applyAlignment="1">
      <alignment horizontal="center" vertical="center"/>
    </xf>
    <xf numFmtId="38" fontId="17" fillId="0" borderId="46" xfId="3" applyFont="1" applyBorder="1" applyAlignment="1">
      <alignment horizontal="center" vertical="center"/>
    </xf>
    <xf numFmtId="38" fontId="17" fillId="0" borderId="48" xfId="3" applyFont="1" applyBorder="1" applyAlignment="1">
      <alignment horizontal="center" vertical="center"/>
    </xf>
    <xf numFmtId="38" fontId="17" fillId="0" borderId="53" xfId="3" applyFont="1" applyBorder="1" applyAlignment="1">
      <alignment horizontal="center" vertical="center"/>
    </xf>
    <xf numFmtId="38" fontId="17" fillId="0" borderId="37" xfId="3" applyFont="1" applyBorder="1" applyAlignment="1">
      <alignment horizontal="center" vertical="center"/>
    </xf>
    <xf numFmtId="38" fontId="17" fillId="10" borderId="48" xfId="3" applyFont="1" applyFill="1" applyBorder="1" applyAlignment="1" applyProtection="1">
      <alignment horizontal="right" vertical="center"/>
      <protection locked="0"/>
    </xf>
    <xf numFmtId="38" fontId="17" fillId="10" borderId="37" xfId="3" applyFont="1" applyFill="1" applyBorder="1" applyAlignment="1" applyProtection="1">
      <alignment horizontal="right" vertical="center"/>
      <protection locked="0"/>
    </xf>
    <xf numFmtId="0" fontId="10" fillId="0" borderId="29" xfId="5" applyFont="1" applyBorder="1" applyAlignment="1">
      <alignment horizontal="left" vertical="center"/>
    </xf>
    <xf numFmtId="0" fontId="10" fillId="0" borderId="34" xfId="5" applyFont="1" applyBorder="1" applyAlignment="1">
      <alignment horizontal="left" vertical="center"/>
    </xf>
    <xf numFmtId="38" fontId="10" fillId="7" borderId="38" xfId="3" applyFont="1" applyFill="1" applyBorder="1" applyAlignment="1" applyProtection="1">
      <alignment horizontal="right" vertical="center"/>
    </xf>
    <xf numFmtId="38" fontId="10" fillId="7" borderId="18" xfId="3" applyFont="1" applyFill="1" applyBorder="1" applyAlignment="1" applyProtection="1">
      <alignment horizontal="right" vertical="center"/>
    </xf>
    <xf numFmtId="38" fontId="10" fillId="7" borderId="51" xfId="3" applyFont="1" applyFill="1" applyBorder="1" applyAlignment="1" applyProtection="1">
      <alignment horizontal="right" vertical="center"/>
    </xf>
    <xf numFmtId="38" fontId="10" fillId="7" borderId="3" xfId="3" applyFont="1" applyFill="1" applyBorder="1" applyAlignment="1" applyProtection="1">
      <alignment horizontal="right" vertical="center"/>
    </xf>
    <xf numFmtId="38" fontId="10" fillId="7" borderId="15" xfId="3" applyFont="1" applyFill="1" applyBorder="1" applyAlignment="1" applyProtection="1">
      <alignment horizontal="right" vertical="center"/>
    </xf>
    <xf numFmtId="38" fontId="10" fillId="7" borderId="46" xfId="3" applyFont="1" applyFill="1" applyBorder="1" applyAlignment="1" applyProtection="1">
      <alignment horizontal="right" vertical="center"/>
    </xf>
    <xf numFmtId="38" fontId="18" fillId="0" borderId="38" xfId="3" applyFont="1" applyFill="1" applyBorder="1" applyAlignment="1" applyProtection="1">
      <alignment horizontal="right" vertical="center" wrapText="1"/>
    </xf>
    <xf numFmtId="38" fontId="18" fillId="0" borderId="18" xfId="3" applyFont="1" applyFill="1" applyBorder="1" applyAlignment="1" applyProtection="1">
      <alignment horizontal="right" vertical="center" wrapText="1"/>
    </xf>
    <xf numFmtId="38" fontId="18" fillId="0" borderId="51" xfId="3" applyFont="1" applyFill="1" applyBorder="1" applyAlignment="1" applyProtection="1">
      <alignment horizontal="right" vertical="center" wrapText="1"/>
    </xf>
    <xf numFmtId="38" fontId="18" fillId="0" borderId="3" xfId="3" applyFont="1" applyFill="1" applyBorder="1" applyAlignment="1" applyProtection="1">
      <alignment horizontal="right" vertical="center" wrapText="1"/>
    </xf>
    <xf numFmtId="38" fontId="18" fillId="0" borderId="15" xfId="3" applyFont="1" applyFill="1" applyBorder="1" applyAlignment="1" applyProtection="1">
      <alignment horizontal="right" vertical="center" wrapText="1"/>
    </xf>
    <xf numFmtId="38" fontId="18" fillId="0" borderId="46" xfId="3" applyFont="1" applyFill="1" applyBorder="1" applyAlignment="1" applyProtection="1">
      <alignment horizontal="right" vertical="center" wrapText="1"/>
    </xf>
    <xf numFmtId="0" fontId="10" fillId="0" borderId="31" xfId="5" applyFont="1" applyBorder="1" applyAlignment="1">
      <alignment horizontal="center" vertical="center" wrapText="1"/>
    </xf>
    <xf numFmtId="0" fontId="10" fillId="0" borderId="33" xfId="5" applyFont="1" applyBorder="1" applyAlignment="1">
      <alignment horizontal="center" vertical="center" wrapText="1"/>
    </xf>
    <xf numFmtId="0" fontId="10" fillId="0" borderId="36" xfId="5" applyFont="1" applyBorder="1" applyAlignment="1">
      <alignment horizontal="center" vertical="center" wrapText="1"/>
    </xf>
    <xf numFmtId="38" fontId="10" fillId="6" borderId="32" xfId="3" applyFont="1" applyFill="1" applyBorder="1" applyAlignment="1" applyProtection="1">
      <alignment horizontal="right" vertical="center"/>
    </xf>
    <xf numFmtId="38" fontId="10" fillId="6" borderId="29" xfId="3" applyFont="1" applyFill="1" applyBorder="1" applyAlignment="1" applyProtection="1">
      <alignment horizontal="right" vertical="center"/>
    </xf>
    <xf numFmtId="38" fontId="10" fillId="6" borderId="37" xfId="3" applyFont="1" applyFill="1" applyBorder="1" applyAlignment="1" applyProtection="1">
      <alignment horizontal="right" vertical="center"/>
    </xf>
    <xf numFmtId="38" fontId="10" fillId="6" borderId="34" xfId="3" applyFont="1" applyFill="1" applyBorder="1" applyAlignment="1" applyProtection="1">
      <alignment horizontal="right" vertical="center"/>
    </xf>
    <xf numFmtId="0" fontId="17" fillId="0" borderId="5" xfId="5" applyFont="1" applyBorder="1" applyAlignment="1">
      <alignment horizontal="center" vertical="center"/>
    </xf>
    <xf numFmtId="181" fontId="24" fillId="3" borderId="5" xfId="5" applyNumberFormat="1" applyFont="1" applyFill="1" applyBorder="1" applyAlignment="1">
      <alignment horizontal="right" vertical="center"/>
    </xf>
    <xf numFmtId="0" fontId="17" fillId="10" borderId="5" xfId="5" applyFont="1" applyFill="1" applyBorder="1" applyAlignment="1" applyProtection="1">
      <alignment horizontal="center" vertical="center"/>
      <protection locked="0"/>
    </xf>
    <xf numFmtId="181" fontId="24" fillId="0" borderId="7" xfId="5" applyNumberFormat="1" applyFont="1" applyBorder="1" applyAlignment="1">
      <alignment horizontal="right" vertical="center"/>
    </xf>
    <xf numFmtId="181" fontId="24" fillId="0" borderId="8" xfId="5" applyNumberFormat="1" applyFont="1" applyBorder="1" applyAlignment="1">
      <alignment horizontal="right" vertical="center"/>
    </xf>
    <xf numFmtId="181" fontId="24" fillId="0" borderId="23" xfId="5" applyNumberFormat="1" applyFont="1" applyBorder="1" applyAlignment="1">
      <alignment horizontal="right" vertical="center"/>
    </xf>
    <xf numFmtId="0" fontId="10" fillId="10" borderId="5" xfId="5" applyFont="1" applyFill="1" applyBorder="1" applyAlignment="1" applyProtection="1">
      <alignment horizontal="center" vertical="center"/>
      <protection locked="0"/>
    </xf>
    <xf numFmtId="0" fontId="17" fillId="0" borderId="12" xfId="5" applyFont="1" applyBorder="1" applyAlignment="1">
      <alignment horizontal="right" vertical="center"/>
    </xf>
    <xf numFmtId="0" fontId="10" fillId="0" borderId="12" xfId="5" applyFont="1" applyBorder="1" applyAlignment="1">
      <alignment horizontal="right" vertical="center"/>
    </xf>
    <xf numFmtId="0" fontId="17" fillId="5" borderId="5" xfId="5" applyFont="1" applyFill="1" applyBorder="1" applyAlignment="1">
      <alignment horizontal="center" vertical="center" shrinkToFit="1"/>
    </xf>
    <xf numFmtId="0" fontId="10" fillId="5" borderId="5" xfId="5" applyFont="1" applyFill="1" applyBorder="1" applyAlignment="1">
      <alignment horizontal="center" vertical="center" shrinkToFit="1"/>
    </xf>
    <xf numFmtId="0" fontId="17" fillId="5" borderId="5" xfId="5" applyFont="1" applyFill="1" applyBorder="1" applyAlignment="1">
      <alignment horizontal="center" vertical="center"/>
    </xf>
    <xf numFmtId="0" fontId="10" fillId="5" borderId="5" xfId="5" applyFont="1" applyFill="1" applyBorder="1" applyAlignment="1">
      <alignment horizontal="center" vertical="center"/>
    </xf>
    <xf numFmtId="0" fontId="17" fillId="0" borderId="12" xfId="5" applyFont="1" applyBorder="1" applyAlignment="1">
      <alignment horizontal="left" vertical="center"/>
    </xf>
    <xf numFmtId="0" fontId="18" fillId="0" borderId="0" xfId="5" applyFont="1" applyAlignment="1">
      <alignment horizontal="center" vertical="center"/>
    </xf>
    <xf numFmtId="38" fontId="10" fillId="10" borderId="5" xfId="3" applyFont="1" applyFill="1" applyBorder="1" applyAlignment="1" applyProtection="1">
      <alignment horizontal="right" vertical="center"/>
      <protection locked="0"/>
    </xf>
    <xf numFmtId="0" fontId="10" fillId="10" borderId="5" xfId="5" applyFont="1" applyFill="1" applyBorder="1" applyAlignment="1" applyProtection="1">
      <alignment horizontal="right" vertical="center"/>
      <protection locked="0"/>
    </xf>
    <xf numFmtId="181" fontId="25" fillId="0" borderId="7" xfId="5" applyNumberFormat="1" applyFont="1" applyBorder="1" applyAlignment="1">
      <alignment horizontal="right" vertical="center"/>
    </xf>
    <xf numFmtId="181" fontId="25" fillId="0" borderId="8" xfId="5" applyNumberFormat="1" applyFont="1" applyBorder="1" applyAlignment="1">
      <alignment horizontal="right" vertical="center"/>
    </xf>
    <xf numFmtId="181" fontId="25" fillId="0" borderId="23" xfId="5" applyNumberFormat="1" applyFont="1" applyBorder="1" applyAlignment="1">
      <alignment horizontal="right" vertical="center"/>
    </xf>
    <xf numFmtId="181" fontId="25" fillId="3" borderId="5" xfId="5" applyNumberFormat="1" applyFont="1" applyFill="1" applyBorder="1" applyAlignment="1">
      <alignment horizontal="right" vertical="center"/>
    </xf>
    <xf numFmtId="38" fontId="17" fillId="10" borderId="5" xfId="3" applyFont="1" applyFill="1" applyBorder="1" applyAlignment="1" applyProtection="1">
      <alignment horizontal="right" vertical="center"/>
      <protection locked="0"/>
    </xf>
    <xf numFmtId="0" fontId="17" fillId="10" borderId="5" xfId="5" applyFont="1" applyFill="1" applyBorder="1" applyAlignment="1" applyProtection="1">
      <alignment horizontal="right" vertical="center"/>
      <protection locked="0"/>
    </xf>
    <xf numFmtId="176" fontId="13" fillId="10" borderId="5" xfId="5" applyNumberFormat="1" applyFont="1" applyFill="1" applyBorder="1" applyProtection="1">
      <alignment vertical="center"/>
    </xf>
    <xf numFmtId="178" fontId="13" fillId="0" borderId="5" xfId="5" applyNumberFormat="1" applyFont="1" applyBorder="1" applyAlignment="1" applyProtection="1">
      <alignment horizontal="right" vertical="center" wrapText="1"/>
    </xf>
    <xf numFmtId="0" fontId="13" fillId="0" borderId="7" xfId="5" applyFont="1" applyBorder="1" applyAlignment="1" applyProtection="1">
      <alignment horizontal="center" vertical="center"/>
    </xf>
    <xf numFmtId="0" fontId="13" fillId="0" borderId="8" xfId="5" applyFont="1" applyBorder="1" applyAlignment="1" applyProtection="1">
      <alignment horizontal="center" vertical="center"/>
    </xf>
    <xf numFmtId="0" fontId="13" fillId="0" borderId="23" xfId="5" applyFont="1" applyBorder="1" applyAlignment="1" applyProtection="1">
      <alignment horizontal="center" vertical="center"/>
    </xf>
    <xf numFmtId="0" fontId="13" fillId="11" borderId="5" xfId="5" applyFont="1" applyFill="1" applyBorder="1" applyAlignment="1" applyProtection="1">
      <alignment horizontal="center" vertical="center" wrapText="1"/>
    </xf>
    <xf numFmtId="0" fontId="13" fillId="11" borderId="5" xfId="5" applyFont="1" applyFill="1" applyBorder="1" applyAlignment="1" applyProtection="1">
      <alignment horizontal="center" vertical="center"/>
    </xf>
    <xf numFmtId="0" fontId="15" fillId="11" borderId="5" xfId="5" applyFont="1" applyFill="1" applyBorder="1" applyAlignment="1" applyProtection="1">
      <alignment horizontal="center" vertical="center"/>
    </xf>
    <xf numFmtId="0" fontId="10" fillId="11" borderId="5" xfId="5" applyFont="1" applyFill="1" applyBorder="1" applyAlignment="1" applyProtection="1">
      <alignment horizontal="center" vertical="center"/>
    </xf>
    <xf numFmtId="0" fontId="10" fillId="0" borderId="0" xfId="5" applyFont="1" applyAlignment="1" applyProtection="1">
      <alignment horizontal="left" vertical="center"/>
    </xf>
    <xf numFmtId="0" fontId="23" fillId="0" borderId="0" xfId="5" applyFont="1" applyAlignment="1" applyProtection="1">
      <alignment horizontal="center" vertical="center"/>
    </xf>
    <xf numFmtId="0" fontId="12" fillId="0" borderId="5" xfId="5" applyFont="1" applyBorder="1" applyAlignment="1" applyProtection="1">
      <alignment horizontal="center" vertical="center" wrapText="1"/>
    </xf>
    <xf numFmtId="0" fontId="12" fillId="10" borderId="5" xfId="5" applyFont="1" applyFill="1" applyBorder="1" applyAlignment="1" applyProtection="1">
      <alignment horizontal="center" vertical="center" shrinkToFit="1"/>
    </xf>
    <xf numFmtId="0" fontId="12" fillId="0" borderId="7" xfId="5" applyFont="1" applyBorder="1" applyAlignment="1" applyProtection="1">
      <alignment horizontal="center" vertical="center" wrapText="1"/>
    </xf>
    <xf numFmtId="0" fontId="12" fillId="0" borderId="8" xfId="5" applyFont="1" applyBorder="1" applyAlignment="1" applyProtection="1">
      <alignment horizontal="center" vertical="center" wrapText="1"/>
    </xf>
    <xf numFmtId="0" fontId="12" fillId="0" borderId="23" xfId="5" applyFont="1" applyBorder="1" applyAlignment="1" applyProtection="1">
      <alignment horizontal="center" vertical="center" wrapText="1"/>
    </xf>
    <xf numFmtId="0" fontId="12" fillId="10" borderId="7" xfId="5" applyFont="1" applyFill="1" applyBorder="1" applyAlignment="1" applyProtection="1">
      <alignment horizontal="center" vertical="center" shrinkToFit="1"/>
    </xf>
    <xf numFmtId="0" fontId="12" fillId="10" borderId="8" xfId="5" applyFont="1" applyFill="1" applyBorder="1" applyAlignment="1" applyProtection="1">
      <alignment horizontal="center" vertical="center" shrinkToFit="1"/>
    </xf>
    <xf numFmtId="0" fontId="12" fillId="10" borderId="23" xfId="5" applyFont="1" applyFill="1" applyBorder="1" applyAlignment="1" applyProtection="1">
      <alignment horizontal="center" vertical="center" shrinkToFit="1"/>
    </xf>
    <xf numFmtId="0" fontId="12" fillId="0" borderId="5" xfId="5" applyFont="1" applyBorder="1" applyAlignment="1" applyProtection="1">
      <alignment horizontal="center" vertical="center" shrinkToFit="1"/>
    </xf>
    <xf numFmtId="0" fontId="13" fillId="11" borderId="11" xfId="5" applyFont="1" applyFill="1" applyBorder="1" applyAlignment="1" applyProtection="1">
      <alignment horizontal="center" vertical="center" wrapText="1"/>
    </xf>
    <xf numFmtId="0" fontId="13" fillId="11" borderId="22" xfId="5" applyFont="1" applyFill="1" applyBorder="1" applyAlignment="1" applyProtection="1">
      <alignment horizontal="center" vertical="center" wrapText="1"/>
    </xf>
    <xf numFmtId="0" fontId="13" fillId="11" borderId="25" xfId="5" applyFont="1" applyFill="1" applyBorder="1" applyAlignment="1" applyProtection="1">
      <alignment horizontal="center" vertical="center" wrapText="1"/>
    </xf>
    <xf numFmtId="0" fontId="13" fillId="11" borderId="10" xfId="5" applyFont="1" applyFill="1" applyBorder="1" applyAlignment="1" applyProtection="1">
      <alignment horizontal="center" vertical="center" wrapText="1"/>
    </xf>
    <xf numFmtId="0" fontId="13" fillId="11" borderId="0" xfId="5" applyFont="1" applyFill="1" applyAlignment="1" applyProtection="1">
      <alignment horizontal="center" vertical="center" wrapText="1"/>
    </xf>
    <xf numFmtId="0" fontId="13" fillId="11" borderId="27" xfId="5" applyFont="1" applyFill="1" applyBorder="1" applyAlignment="1" applyProtection="1">
      <alignment horizontal="center" vertical="center" wrapText="1"/>
    </xf>
    <xf numFmtId="0" fontId="15" fillId="11" borderId="5" xfId="5" applyFont="1" applyFill="1" applyBorder="1" applyAlignment="1" applyProtection="1">
      <alignment horizontal="center" vertical="center" wrapText="1" shrinkToFit="1"/>
    </xf>
    <xf numFmtId="0" fontId="13" fillId="11" borderId="5" xfId="5" applyFont="1" applyFill="1" applyBorder="1" applyAlignment="1" applyProtection="1">
      <alignment horizontal="center" vertical="center" shrinkToFit="1"/>
    </xf>
    <xf numFmtId="0" fontId="13" fillId="11" borderId="41" xfId="5" applyFont="1" applyFill="1" applyBorder="1" applyAlignment="1" applyProtection="1">
      <alignment horizontal="center" vertical="center" wrapText="1" shrinkToFit="1"/>
    </xf>
    <xf numFmtId="0" fontId="13" fillId="11" borderId="39" xfId="5" applyFont="1" applyFill="1" applyBorder="1" applyAlignment="1" applyProtection="1">
      <alignment horizontal="center" vertical="center" shrinkToFit="1"/>
    </xf>
    <xf numFmtId="0" fontId="13" fillId="11" borderId="5" xfId="5" applyFont="1" applyFill="1" applyBorder="1" applyAlignment="1" applyProtection="1">
      <alignment horizontal="center" vertical="center" wrapText="1" shrinkToFit="1"/>
    </xf>
    <xf numFmtId="0" fontId="13" fillId="0" borderId="5" xfId="5" applyFont="1" applyBorder="1" applyAlignment="1" applyProtection="1">
      <alignment horizontal="center" vertical="center" wrapText="1"/>
    </xf>
    <xf numFmtId="0" fontId="13" fillId="10" borderId="5" xfId="5" applyFont="1" applyFill="1" applyBorder="1" applyProtection="1">
      <alignment vertical="center"/>
    </xf>
    <xf numFmtId="0" fontId="13" fillId="0" borderId="5" xfId="5" applyFont="1" applyBorder="1" applyAlignment="1" applyProtection="1">
      <alignment horizontal="center" vertical="center" shrinkToFit="1"/>
    </xf>
    <xf numFmtId="0" fontId="13" fillId="0" borderId="5" xfId="5" applyFont="1" applyBorder="1" applyAlignment="1" applyProtection="1">
      <alignment horizontal="center" vertical="center"/>
    </xf>
    <xf numFmtId="0" fontId="13" fillId="10" borderId="7" xfId="5" applyFont="1" applyFill="1" applyBorder="1" applyAlignment="1" applyProtection="1">
      <alignment horizontal="center" vertical="center"/>
    </xf>
    <xf numFmtId="0" fontId="13" fillId="10" borderId="23" xfId="5" applyFont="1" applyFill="1" applyBorder="1" applyAlignment="1" applyProtection="1">
      <alignment horizontal="center" vertical="center"/>
    </xf>
    <xf numFmtId="179" fontId="13" fillId="0" borderId="7" xfId="5" applyNumberFormat="1" applyFont="1" applyBorder="1" applyAlignment="1" applyProtection="1">
      <alignment horizontal="right" vertical="center"/>
    </xf>
    <xf numFmtId="179" fontId="13" fillId="0" borderId="8" xfId="5" applyNumberFormat="1" applyFont="1" applyBorder="1" applyAlignment="1" applyProtection="1">
      <alignment horizontal="right" vertical="center"/>
    </xf>
    <xf numFmtId="180" fontId="13" fillId="7" borderId="7" xfId="5" applyNumberFormat="1" applyFont="1" applyFill="1" applyBorder="1" applyProtection="1">
      <alignment vertical="center"/>
    </xf>
    <xf numFmtId="180" fontId="13" fillId="7" borderId="8" xfId="5" applyNumberFormat="1" applyFont="1" applyFill="1" applyBorder="1" applyProtection="1">
      <alignment vertical="center"/>
    </xf>
    <xf numFmtId="38" fontId="13" fillId="10" borderId="7" xfId="3" applyFont="1" applyFill="1" applyBorder="1" applyAlignment="1" applyProtection="1">
      <alignment horizontal="right" vertical="center"/>
    </xf>
    <xf numFmtId="38" fontId="13" fillId="10" borderId="8" xfId="3" applyFont="1" applyFill="1" applyBorder="1" applyAlignment="1" applyProtection="1">
      <alignment horizontal="right" vertical="center"/>
    </xf>
    <xf numFmtId="38" fontId="26" fillId="10" borderId="7" xfId="3" applyFont="1" applyFill="1" applyBorder="1" applyAlignment="1" applyProtection="1">
      <alignment horizontal="right" vertical="center"/>
    </xf>
    <xf numFmtId="38" fontId="26" fillId="10" borderId="8" xfId="3" applyFont="1" applyFill="1" applyBorder="1" applyAlignment="1" applyProtection="1">
      <alignment horizontal="right" vertical="center"/>
    </xf>
    <xf numFmtId="0" fontId="13" fillId="10" borderId="5" xfId="5" applyFont="1" applyFill="1" applyBorder="1" applyAlignment="1" applyProtection="1">
      <alignment horizontal="center" vertical="center"/>
    </xf>
    <xf numFmtId="0" fontId="13" fillId="11" borderId="22" xfId="5" applyFont="1" applyFill="1" applyBorder="1" applyAlignment="1" applyProtection="1">
      <alignment horizontal="center" vertical="center"/>
    </xf>
    <xf numFmtId="0" fontId="13" fillId="11" borderId="25" xfId="5" applyFont="1" applyFill="1" applyBorder="1" applyAlignment="1" applyProtection="1">
      <alignment horizontal="center" vertical="center"/>
    </xf>
    <xf numFmtId="0" fontId="13" fillId="11" borderId="24" xfId="5" applyFont="1" applyFill="1" applyBorder="1" applyAlignment="1" applyProtection="1">
      <alignment horizontal="center" vertical="center"/>
    </xf>
    <xf numFmtId="0" fontId="13" fillId="11" borderId="12" xfId="5" applyFont="1" applyFill="1" applyBorder="1" applyAlignment="1" applyProtection="1">
      <alignment horizontal="center" vertical="center"/>
    </xf>
    <xf numFmtId="0" fontId="13" fillId="11" borderId="26" xfId="5" applyFont="1" applyFill="1" applyBorder="1" applyAlignment="1" applyProtection="1">
      <alignment horizontal="center" vertical="center"/>
    </xf>
    <xf numFmtId="0" fontId="10" fillId="0" borderId="28" xfId="5" applyFont="1" applyBorder="1" applyAlignment="1" applyProtection="1">
      <alignment horizontal="center" vertical="center" wrapText="1"/>
    </xf>
    <xf numFmtId="0" fontId="10" fillId="0" borderId="29" xfId="5" applyFont="1" applyBorder="1" applyAlignment="1" applyProtection="1">
      <alignment horizontal="center" vertical="center"/>
    </xf>
    <xf numFmtId="0" fontId="10" fillId="0" borderId="30" xfId="5" applyFont="1" applyBorder="1" applyAlignment="1" applyProtection="1">
      <alignment horizontal="center" vertical="center"/>
    </xf>
    <xf numFmtId="0" fontId="10" fillId="0" borderId="33" xfId="5" applyFont="1" applyBorder="1" applyAlignment="1" applyProtection="1">
      <alignment horizontal="center" vertical="center"/>
    </xf>
    <xf numFmtId="0" fontId="10" fillId="0" borderId="34" xfId="5" applyFont="1" applyBorder="1" applyAlignment="1" applyProtection="1">
      <alignment horizontal="center" vertical="center"/>
    </xf>
    <xf numFmtId="0" fontId="10" fillId="0" borderId="35" xfId="5" applyFont="1" applyBorder="1" applyAlignment="1" applyProtection="1">
      <alignment horizontal="center" vertical="center"/>
    </xf>
    <xf numFmtId="0" fontId="10" fillId="0" borderId="32" xfId="5" applyFont="1" applyBorder="1" applyAlignment="1" applyProtection="1">
      <alignment horizontal="left" vertical="center"/>
    </xf>
    <xf numFmtId="0" fontId="10" fillId="0" borderId="31" xfId="5" applyFont="1" applyBorder="1" applyAlignment="1" applyProtection="1">
      <alignment horizontal="left" vertical="center"/>
    </xf>
    <xf numFmtId="0" fontId="10" fillId="0" borderId="37" xfId="5" applyFont="1" applyBorder="1" applyAlignment="1" applyProtection="1">
      <alignment horizontal="left" vertical="center"/>
    </xf>
    <xf numFmtId="0" fontId="10" fillId="0" borderId="36" xfId="5" applyFont="1" applyBorder="1" applyAlignment="1" applyProtection="1">
      <alignment horizontal="left" vertical="center"/>
    </xf>
    <xf numFmtId="0" fontId="10" fillId="0" borderId="38" xfId="5" applyFont="1" applyBorder="1" applyAlignment="1" applyProtection="1">
      <alignment horizontal="center" vertical="center" wrapText="1"/>
    </xf>
    <xf numFmtId="0" fontId="10" fillId="0" borderId="18" xfId="5" applyFont="1" applyBorder="1" applyAlignment="1" applyProtection="1">
      <alignment horizontal="center" vertical="center" wrapText="1"/>
    </xf>
    <xf numFmtId="0" fontId="10" fillId="0" borderId="1" xfId="5" applyFont="1" applyBorder="1" applyAlignment="1" applyProtection="1">
      <alignment horizontal="center" vertical="center" wrapText="1"/>
    </xf>
    <xf numFmtId="0" fontId="10" fillId="0" borderId="3" xfId="5" applyFont="1" applyBorder="1" applyAlignment="1" applyProtection="1">
      <alignment horizontal="center" vertical="center" wrapText="1"/>
    </xf>
    <xf numFmtId="0" fontId="10" fillId="0" borderId="15" xfId="5" applyFont="1" applyBorder="1" applyAlignment="1" applyProtection="1">
      <alignment horizontal="center" vertical="center" wrapText="1"/>
    </xf>
    <xf numFmtId="0" fontId="10" fillId="0" borderId="4" xfId="5" applyFont="1" applyBorder="1" applyAlignment="1" applyProtection="1">
      <alignment horizontal="center" vertical="center" wrapText="1"/>
    </xf>
    <xf numFmtId="38" fontId="17" fillId="0" borderId="5" xfId="3" applyFont="1" applyBorder="1" applyAlignment="1" applyProtection="1">
      <alignment horizontal="center" vertical="center"/>
    </xf>
    <xf numFmtId="38" fontId="17" fillId="2" borderId="38" xfId="3" applyFont="1" applyFill="1" applyBorder="1" applyAlignment="1" applyProtection="1">
      <alignment horizontal="center" vertical="center" wrapText="1"/>
    </xf>
    <xf numFmtId="38" fontId="17" fillId="2" borderId="18" xfId="3" applyFont="1" applyFill="1" applyBorder="1" applyAlignment="1" applyProtection="1">
      <alignment horizontal="center" vertical="center" wrapText="1"/>
    </xf>
    <xf numFmtId="38" fontId="17" fillId="2" borderId="21" xfId="3" applyFont="1" applyFill="1" applyBorder="1" applyAlignment="1" applyProtection="1">
      <alignment horizontal="center" vertical="center" wrapText="1"/>
    </xf>
    <xf numFmtId="38" fontId="17" fillId="2" borderId="0" xfId="3" applyFont="1" applyFill="1" applyBorder="1" applyAlignment="1" applyProtection="1">
      <alignment horizontal="center" vertical="center" wrapText="1"/>
    </xf>
    <xf numFmtId="38" fontId="17" fillId="9" borderId="38" xfId="3" applyFont="1" applyFill="1" applyBorder="1" applyAlignment="1" applyProtection="1">
      <alignment horizontal="center" vertical="center"/>
    </xf>
    <xf numFmtId="38" fontId="17" fillId="9" borderId="18" xfId="3" applyFont="1" applyFill="1" applyBorder="1" applyAlignment="1" applyProtection="1">
      <alignment horizontal="center" vertical="center"/>
    </xf>
    <xf numFmtId="38" fontId="17" fillId="9" borderId="1" xfId="3" applyFont="1" applyFill="1" applyBorder="1" applyAlignment="1" applyProtection="1">
      <alignment horizontal="center" vertical="center"/>
    </xf>
    <xf numFmtId="38" fontId="17" fillId="9" borderId="21" xfId="3" applyFont="1" applyFill="1" applyBorder="1" applyAlignment="1" applyProtection="1">
      <alignment horizontal="center" vertical="center"/>
    </xf>
    <xf numFmtId="38" fontId="17" fillId="9" borderId="0" xfId="3" applyFont="1" applyFill="1" applyBorder="1" applyAlignment="1" applyProtection="1">
      <alignment horizontal="center" vertical="center"/>
    </xf>
    <xf numFmtId="38" fontId="17" fillId="9" borderId="9" xfId="3" applyFont="1" applyFill="1" applyBorder="1" applyAlignment="1" applyProtection="1">
      <alignment horizontal="center" vertical="center"/>
    </xf>
    <xf numFmtId="38" fontId="17" fillId="10" borderId="5" xfId="3" applyFont="1" applyFill="1" applyBorder="1" applyAlignment="1" applyProtection="1">
      <alignment horizontal="center" vertical="center"/>
    </xf>
    <xf numFmtId="38" fontId="17" fillId="0" borderId="17" xfId="3" applyFont="1" applyBorder="1" applyAlignment="1" applyProtection="1">
      <alignment horizontal="center" vertical="center"/>
    </xf>
    <xf numFmtId="38" fontId="17" fillId="0" borderId="23" xfId="3" applyFont="1" applyBorder="1" applyAlignment="1" applyProtection="1">
      <alignment horizontal="center" vertical="center"/>
    </xf>
    <xf numFmtId="38" fontId="20" fillId="0" borderId="7" xfId="3" applyFont="1" applyBorder="1" applyAlignment="1" applyProtection="1">
      <alignment horizontal="center" vertical="center"/>
    </xf>
    <xf numFmtId="38" fontId="20" fillId="0" borderId="23" xfId="3" applyFont="1" applyBorder="1" applyAlignment="1" applyProtection="1">
      <alignment horizontal="center" vertical="center"/>
    </xf>
    <xf numFmtId="0" fontId="21" fillId="0" borderId="0" xfId="0" applyFont="1" applyAlignment="1" applyProtection="1">
      <alignment horizontal="left" vertical="top" wrapText="1"/>
    </xf>
    <xf numFmtId="38" fontId="17" fillId="10" borderId="7" xfId="3" applyFont="1" applyFill="1" applyBorder="1" applyAlignment="1" applyProtection="1">
      <alignment horizontal="center" vertical="center"/>
    </xf>
    <xf numFmtId="38" fontId="17" fillId="10" borderId="23" xfId="3" applyFont="1" applyFill="1" applyBorder="1" applyAlignment="1" applyProtection="1">
      <alignment horizontal="center" vertical="center"/>
    </xf>
    <xf numFmtId="38" fontId="20" fillId="6" borderId="33" xfId="3" applyFont="1" applyFill="1" applyBorder="1" applyAlignment="1" applyProtection="1">
      <alignment horizontal="center" vertical="center"/>
    </xf>
    <xf numFmtId="38" fontId="20" fillId="6" borderId="37" xfId="3" applyFont="1" applyFill="1" applyBorder="1" applyAlignment="1" applyProtection="1">
      <alignment horizontal="center" vertical="center"/>
    </xf>
    <xf numFmtId="38" fontId="20" fillId="6" borderId="34" xfId="3" applyFont="1" applyFill="1" applyBorder="1" applyAlignment="1" applyProtection="1">
      <alignment horizontal="center" vertical="center"/>
    </xf>
    <xf numFmtId="38" fontId="17" fillId="0" borderId="48" xfId="3" applyFont="1" applyFill="1" applyBorder="1" applyAlignment="1" applyProtection="1">
      <alignment horizontal="center" vertical="center"/>
    </xf>
    <xf numFmtId="38" fontId="17" fillId="0" borderId="53" xfId="3" applyFont="1" applyFill="1" applyBorder="1" applyAlignment="1" applyProtection="1">
      <alignment horizontal="center" vertical="center"/>
    </xf>
    <xf numFmtId="38" fontId="22" fillId="0" borderId="0" xfId="3" applyFont="1" applyBorder="1" applyAlignment="1" applyProtection="1">
      <alignment horizontal="center" vertical="center"/>
    </xf>
    <xf numFmtId="38" fontId="17" fillId="0" borderId="2" xfId="3" applyFont="1" applyBorder="1" applyAlignment="1" applyProtection="1">
      <alignment horizontal="center"/>
    </xf>
    <xf numFmtId="38" fontId="17" fillId="0" borderId="6" xfId="3" applyFont="1" applyBorder="1" applyAlignment="1" applyProtection="1">
      <alignment horizontal="center"/>
    </xf>
    <xf numFmtId="38" fontId="17" fillId="0" borderId="52" xfId="3" applyFont="1" applyBorder="1" applyAlignment="1" applyProtection="1">
      <alignment horizontal="center"/>
    </xf>
    <xf numFmtId="38" fontId="20" fillId="7" borderId="19" xfId="3" applyFont="1" applyFill="1" applyBorder="1" applyAlignment="1" applyProtection="1">
      <alignment horizontal="center" vertical="center"/>
    </xf>
    <xf numFmtId="38" fontId="20" fillId="7" borderId="42" xfId="3" applyFont="1" applyFill="1" applyBorder="1" applyAlignment="1" applyProtection="1">
      <alignment horizontal="center" vertical="center"/>
    </xf>
    <xf numFmtId="38" fontId="20" fillId="7" borderId="18" xfId="3" applyFont="1" applyFill="1" applyBorder="1" applyAlignment="1" applyProtection="1">
      <alignment horizontal="center" vertical="center"/>
    </xf>
    <xf numFmtId="38" fontId="17" fillId="8" borderId="56" xfId="3" applyFont="1" applyFill="1" applyBorder="1" applyAlignment="1" applyProtection="1">
      <alignment horizontal="center" vertical="center" wrapText="1"/>
    </xf>
    <xf numFmtId="38" fontId="17" fillId="8" borderId="57" xfId="3" applyFont="1" applyFill="1" applyBorder="1" applyAlignment="1" applyProtection="1">
      <alignment horizontal="center" vertical="center" wrapText="1"/>
    </xf>
    <xf numFmtId="38" fontId="17" fillId="10" borderId="47" xfId="3" applyFont="1" applyFill="1" applyBorder="1" applyAlignment="1" applyProtection="1">
      <alignment horizontal="right" vertical="center"/>
    </xf>
    <xf numFmtId="38" fontId="17" fillId="10" borderId="23" xfId="3" applyFont="1" applyFill="1" applyBorder="1" applyAlignment="1" applyProtection="1">
      <alignment horizontal="right" vertical="center"/>
    </xf>
    <xf numFmtId="38" fontId="20" fillId="6" borderId="59" xfId="3" applyFont="1" applyFill="1" applyBorder="1" applyAlignment="1" applyProtection="1">
      <alignment horizontal="center" vertical="center"/>
    </xf>
    <xf numFmtId="38" fontId="20" fillId="6" borderId="60" xfId="3" applyFont="1" applyFill="1" applyBorder="1" applyAlignment="1" applyProtection="1">
      <alignment horizontal="center" vertical="center"/>
    </xf>
    <xf numFmtId="38" fontId="20" fillId="6" borderId="61" xfId="3" applyFont="1" applyFill="1" applyBorder="1" applyAlignment="1" applyProtection="1">
      <alignment horizontal="center" vertical="center"/>
    </xf>
    <xf numFmtId="38" fontId="17" fillId="7" borderId="40" xfId="3" applyFont="1" applyFill="1" applyBorder="1" applyAlignment="1" applyProtection="1">
      <alignment horizontal="center" vertical="center" wrapText="1"/>
    </xf>
    <xf numFmtId="38" fontId="17" fillId="7" borderId="16" xfId="3" applyFont="1" applyFill="1" applyBorder="1" applyAlignment="1" applyProtection="1">
      <alignment horizontal="center" vertical="center" wrapText="1"/>
    </xf>
    <xf numFmtId="38" fontId="17" fillId="7" borderId="11" xfId="3" applyFont="1" applyFill="1" applyBorder="1" applyAlignment="1" applyProtection="1">
      <alignment horizontal="center" vertical="center" wrapText="1"/>
    </xf>
    <xf numFmtId="38" fontId="17" fillId="7" borderId="24" xfId="3" applyFont="1" applyFill="1" applyBorder="1" applyAlignment="1" applyProtection="1">
      <alignment horizontal="center" vertical="center" wrapText="1"/>
    </xf>
    <xf numFmtId="38" fontId="17" fillId="7" borderId="19" xfId="3" applyFont="1" applyFill="1" applyBorder="1" applyAlignment="1" applyProtection="1">
      <alignment horizontal="center" vertical="center"/>
    </xf>
    <xf numFmtId="38" fontId="17" fillId="7" borderId="42" xfId="3" applyFont="1" applyFill="1" applyBorder="1" applyAlignment="1" applyProtection="1">
      <alignment horizontal="center" vertical="center"/>
    </xf>
    <xf numFmtId="38" fontId="17" fillId="7" borderId="20" xfId="3" applyFont="1" applyFill="1" applyBorder="1" applyAlignment="1" applyProtection="1">
      <alignment horizontal="center" vertical="center"/>
    </xf>
    <xf numFmtId="38" fontId="17" fillId="7" borderId="50" xfId="3" applyFont="1" applyFill="1" applyBorder="1" applyAlignment="1" applyProtection="1">
      <alignment horizontal="center" vertical="center"/>
    </xf>
    <xf numFmtId="38" fontId="17" fillId="7" borderId="49" xfId="3" applyFont="1" applyFill="1" applyBorder="1" applyAlignment="1" applyProtection="1">
      <alignment horizontal="center" vertical="center"/>
    </xf>
    <xf numFmtId="38" fontId="20" fillId="6" borderId="62" xfId="3" applyFont="1" applyFill="1" applyBorder="1" applyAlignment="1" applyProtection="1">
      <alignment horizontal="center" vertical="center" wrapText="1"/>
    </xf>
    <xf numFmtId="38" fontId="20" fillId="6" borderId="64" xfId="3" applyFont="1" applyFill="1" applyBorder="1" applyAlignment="1" applyProtection="1">
      <alignment horizontal="center" vertical="center" wrapText="1"/>
    </xf>
    <xf numFmtId="38" fontId="20" fillId="6" borderId="41" xfId="3" applyFont="1" applyFill="1" applyBorder="1" applyAlignment="1" applyProtection="1">
      <alignment horizontal="center" vertical="center" wrapText="1"/>
    </xf>
    <xf numFmtId="38" fontId="20" fillId="6" borderId="39" xfId="3" applyFont="1" applyFill="1" applyBorder="1" applyAlignment="1" applyProtection="1">
      <alignment horizontal="center" vertical="center" wrapText="1"/>
    </xf>
    <xf numFmtId="38" fontId="20" fillId="6" borderId="63" xfId="3" applyFont="1" applyFill="1" applyBorder="1" applyAlignment="1" applyProtection="1">
      <alignment horizontal="center" vertical="center"/>
    </xf>
    <xf numFmtId="38" fontId="20" fillId="6" borderId="65" xfId="3" applyFont="1" applyFill="1" applyBorder="1" applyAlignment="1" applyProtection="1">
      <alignment horizontal="center" vertical="center"/>
    </xf>
    <xf numFmtId="38" fontId="17" fillId="7" borderId="47" xfId="3" applyFont="1" applyFill="1" applyBorder="1" applyAlignment="1" applyProtection="1">
      <alignment horizontal="center" vertical="center" wrapText="1"/>
    </xf>
    <xf numFmtId="38" fontId="17" fillId="7" borderId="23" xfId="3" applyFont="1" applyFill="1" applyBorder="1" applyAlignment="1" applyProtection="1">
      <alignment horizontal="center" vertical="center" wrapText="1"/>
    </xf>
    <xf numFmtId="38" fontId="17" fillId="10" borderId="48" xfId="3" applyFont="1" applyFill="1" applyBorder="1" applyAlignment="1" applyProtection="1">
      <alignment horizontal="right" vertical="center"/>
    </xf>
    <xf numFmtId="38" fontId="17" fillId="10" borderId="37" xfId="3" applyFont="1" applyFill="1" applyBorder="1" applyAlignment="1" applyProtection="1">
      <alignment horizontal="right" vertical="center"/>
    </xf>
    <xf numFmtId="38" fontId="17" fillId="0" borderId="3" xfId="3" applyFont="1" applyBorder="1" applyAlignment="1" applyProtection="1">
      <alignment horizontal="center" vertical="center"/>
    </xf>
    <xf numFmtId="38" fontId="17" fillId="0" borderId="15" xfId="3" applyFont="1" applyBorder="1" applyAlignment="1" applyProtection="1">
      <alignment horizontal="center" vertical="center"/>
    </xf>
    <xf numFmtId="38" fontId="17" fillId="0" borderId="46" xfId="3" applyFont="1" applyBorder="1" applyAlignment="1" applyProtection="1">
      <alignment horizontal="center" vertical="center"/>
    </xf>
    <xf numFmtId="38" fontId="17" fillId="8" borderId="28" xfId="3" applyFont="1" applyFill="1" applyBorder="1" applyAlignment="1" applyProtection="1">
      <alignment horizontal="center" vertical="center"/>
    </xf>
    <xf numFmtId="38" fontId="17" fillId="8" borderId="32" xfId="3" applyFont="1" applyFill="1" applyBorder="1" applyAlignment="1" applyProtection="1">
      <alignment horizontal="center" vertical="center"/>
    </xf>
    <xf numFmtId="38" fontId="17" fillId="8" borderId="29" xfId="3" applyFont="1" applyFill="1" applyBorder="1" applyAlignment="1" applyProtection="1">
      <alignment horizontal="center" vertical="center"/>
    </xf>
    <xf numFmtId="38" fontId="17" fillId="8" borderId="31" xfId="3" applyFont="1" applyFill="1" applyBorder="1" applyAlignment="1" applyProtection="1">
      <alignment horizontal="center" vertical="center"/>
    </xf>
    <xf numFmtId="38" fontId="17" fillId="7" borderId="8" xfId="3" applyFont="1" applyFill="1" applyBorder="1" applyAlignment="1" applyProtection="1">
      <alignment horizontal="center" vertical="center"/>
    </xf>
    <xf numFmtId="38" fontId="17" fillId="7" borderId="23" xfId="3" applyFont="1" applyFill="1" applyBorder="1" applyAlignment="1" applyProtection="1">
      <alignment horizontal="center" vertical="center"/>
    </xf>
    <xf numFmtId="38" fontId="14" fillId="7" borderId="8" xfId="3" applyFont="1" applyFill="1" applyBorder="1" applyAlignment="1" applyProtection="1">
      <alignment horizontal="center" vertical="center" wrapText="1"/>
    </xf>
    <xf numFmtId="38" fontId="14" fillId="7" borderId="23" xfId="3" applyFont="1" applyFill="1" applyBorder="1" applyAlignment="1" applyProtection="1">
      <alignment horizontal="center" vertical="center" wrapText="1"/>
    </xf>
    <xf numFmtId="38" fontId="17" fillId="8" borderId="17" xfId="3" applyFont="1" applyFill="1" applyBorder="1" applyAlignment="1" applyProtection="1">
      <alignment horizontal="center" vertical="center"/>
    </xf>
    <xf numFmtId="38" fontId="17" fillId="8" borderId="23" xfId="3" applyFont="1" applyFill="1" applyBorder="1" applyAlignment="1" applyProtection="1">
      <alignment horizontal="center" vertical="center"/>
    </xf>
    <xf numFmtId="38" fontId="17" fillId="8" borderId="5" xfId="3" applyFont="1" applyFill="1" applyBorder="1" applyAlignment="1" applyProtection="1">
      <alignment horizontal="center" vertical="center"/>
    </xf>
    <xf numFmtId="38" fontId="17" fillId="10" borderId="47" xfId="3" applyFont="1" applyFill="1" applyBorder="1" applyAlignment="1" applyProtection="1">
      <alignment horizontal="center" vertical="center"/>
    </xf>
    <xf numFmtId="38" fontId="17" fillId="10" borderId="8" xfId="3" applyFont="1" applyFill="1" applyBorder="1" applyAlignment="1" applyProtection="1">
      <alignment horizontal="center" vertical="center"/>
    </xf>
    <xf numFmtId="38" fontId="17" fillId="10" borderId="17" xfId="3" applyFont="1" applyFill="1" applyBorder="1" applyAlignment="1" applyProtection="1">
      <alignment horizontal="center" vertical="center"/>
    </xf>
    <xf numFmtId="38" fontId="17" fillId="0" borderId="48" xfId="3" applyFont="1" applyBorder="1" applyAlignment="1" applyProtection="1">
      <alignment horizontal="center" vertical="center"/>
    </xf>
    <xf numFmtId="38" fontId="17" fillId="0" borderId="53" xfId="3" applyFont="1" applyBorder="1" applyAlignment="1" applyProtection="1">
      <alignment horizontal="center" vertical="center"/>
    </xf>
    <xf numFmtId="38" fontId="17" fillId="0" borderId="37" xfId="3" applyFont="1" applyBorder="1" applyAlignment="1" applyProtection="1">
      <alignment horizontal="center" vertical="center"/>
    </xf>
    <xf numFmtId="0" fontId="17" fillId="0" borderId="12" xfId="5" applyFont="1" applyBorder="1" applyAlignment="1" applyProtection="1">
      <alignment horizontal="left" vertical="center"/>
    </xf>
    <xf numFmtId="0" fontId="17" fillId="0" borderId="12" xfId="5" applyFont="1" applyBorder="1" applyAlignment="1" applyProtection="1">
      <alignment horizontal="right" vertical="center"/>
    </xf>
    <xf numFmtId="0" fontId="10" fillId="0" borderId="12" xfId="5" applyFont="1" applyBorder="1" applyAlignment="1" applyProtection="1">
      <alignment horizontal="right" vertical="center"/>
    </xf>
    <xf numFmtId="0" fontId="17" fillId="10" borderId="5" xfId="5" applyFont="1" applyFill="1" applyBorder="1" applyAlignment="1" applyProtection="1">
      <alignment horizontal="center" vertical="center"/>
    </xf>
    <xf numFmtId="38" fontId="17" fillId="10" borderId="5" xfId="3" applyFont="1" applyFill="1" applyBorder="1" applyAlignment="1" applyProtection="1">
      <alignment horizontal="right" vertical="center"/>
    </xf>
    <xf numFmtId="0" fontId="17" fillId="10" borderId="5" xfId="5" applyFont="1" applyFill="1" applyBorder="1" applyAlignment="1" applyProtection="1">
      <alignment horizontal="right" vertical="center"/>
    </xf>
    <xf numFmtId="181" fontId="25" fillId="0" borderId="7" xfId="5" applyNumberFormat="1" applyFont="1" applyBorder="1" applyAlignment="1" applyProtection="1">
      <alignment horizontal="right" vertical="center"/>
    </xf>
    <xf numFmtId="181" fontId="25" fillId="0" borderId="8" xfId="5" applyNumberFormat="1" applyFont="1" applyBorder="1" applyAlignment="1" applyProtection="1">
      <alignment horizontal="right" vertical="center"/>
    </xf>
    <xf numFmtId="181" fontId="25" fillId="0" borderId="23" xfId="5" applyNumberFormat="1" applyFont="1" applyBorder="1" applyAlignment="1" applyProtection="1">
      <alignment horizontal="right" vertical="center"/>
    </xf>
    <xf numFmtId="0" fontId="17" fillId="5" borderId="5" xfId="5" applyFont="1" applyFill="1" applyBorder="1" applyAlignment="1" applyProtection="1">
      <alignment horizontal="center" vertical="center"/>
    </xf>
    <xf numFmtId="0" fontId="10" fillId="5" borderId="5" xfId="5" applyFont="1" applyFill="1" applyBorder="1" applyAlignment="1" applyProtection="1">
      <alignment horizontal="center" vertical="center" shrinkToFit="1"/>
    </xf>
    <xf numFmtId="0" fontId="10" fillId="5" borderId="5" xfId="5" applyFont="1" applyFill="1" applyBorder="1" applyAlignment="1" applyProtection="1">
      <alignment horizontal="center" vertical="center"/>
    </xf>
    <xf numFmtId="38" fontId="10" fillId="10" borderId="5" xfId="3" applyFont="1" applyFill="1" applyBorder="1" applyAlignment="1" applyProtection="1">
      <alignment horizontal="right" vertical="center"/>
    </xf>
    <xf numFmtId="0" fontId="10" fillId="10" borderId="5" xfId="5" applyFont="1" applyFill="1" applyBorder="1" applyAlignment="1" applyProtection="1">
      <alignment horizontal="right" vertical="center"/>
    </xf>
    <xf numFmtId="0" fontId="17" fillId="0" borderId="5" xfId="5" applyFont="1" applyBorder="1" applyAlignment="1" applyProtection="1">
      <alignment horizontal="center" vertical="center"/>
    </xf>
    <xf numFmtId="181" fontId="25" fillId="3" borderId="5" xfId="5" applyNumberFormat="1" applyFont="1" applyFill="1" applyBorder="1" applyAlignment="1" applyProtection="1">
      <alignment horizontal="right" vertical="center"/>
    </xf>
    <xf numFmtId="0" fontId="17" fillId="5" borderId="5" xfId="5" applyFont="1" applyFill="1" applyBorder="1" applyAlignment="1" applyProtection="1">
      <alignment horizontal="center" vertical="center" shrinkToFit="1"/>
    </xf>
    <xf numFmtId="0" fontId="10" fillId="0" borderId="31" xfId="5" applyFont="1" applyBorder="1" applyAlignment="1" applyProtection="1">
      <alignment horizontal="center" vertical="center" wrapText="1"/>
    </xf>
    <xf numFmtId="0" fontId="10" fillId="0" borderId="33" xfId="5" applyFont="1" applyBorder="1" applyAlignment="1" applyProtection="1">
      <alignment horizontal="center" vertical="center" wrapText="1"/>
    </xf>
    <xf numFmtId="0" fontId="10" fillId="0" borderId="36" xfId="5" applyFont="1" applyBorder="1" applyAlignment="1" applyProtection="1">
      <alignment horizontal="center" vertical="center" wrapText="1"/>
    </xf>
    <xf numFmtId="0" fontId="10" fillId="0" borderId="29" xfId="5" applyFont="1" applyBorder="1" applyAlignment="1" applyProtection="1">
      <alignment horizontal="left" vertical="center"/>
    </xf>
    <xf numFmtId="0" fontId="10" fillId="0" borderId="34" xfId="5" applyFont="1" applyBorder="1" applyAlignment="1" applyProtection="1">
      <alignment horizontal="left" vertical="center"/>
    </xf>
    <xf numFmtId="0" fontId="18" fillId="0" borderId="0" xfId="5" applyFont="1" applyAlignment="1" applyProtection="1">
      <alignment horizontal="center" vertical="center"/>
    </xf>
    <xf numFmtId="181" fontId="24" fillId="0" borderId="7" xfId="5" applyNumberFormat="1" applyFont="1" applyBorder="1" applyAlignment="1" applyProtection="1">
      <alignment horizontal="right" vertical="center"/>
    </xf>
    <xf numFmtId="181" fontId="24" fillId="0" borderId="8" xfId="5" applyNumberFormat="1" applyFont="1" applyBorder="1" applyAlignment="1" applyProtection="1">
      <alignment horizontal="right" vertical="center"/>
    </xf>
    <xf numFmtId="181" fontId="24" fillId="0" borderId="23" xfId="5" applyNumberFormat="1" applyFont="1" applyBorder="1" applyAlignment="1" applyProtection="1">
      <alignment horizontal="right" vertical="center"/>
    </xf>
    <xf numFmtId="181" fontId="24" fillId="3" borderId="5" xfId="5" applyNumberFormat="1" applyFont="1" applyFill="1" applyBorder="1" applyAlignment="1" applyProtection="1">
      <alignment horizontal="right" vertical="center"/>
    </xf>
  </cellXfs>
  <cellStyles count="9">
    <cellStyle name="パーセント 2" xfId="6" xr:uid="{00000000-0005-0000-0000-000000000000}"/>
    <cellStyle name="桁区切り" xfId="3" builtinId="6"/>
    <cellStyle name="桁区切り 2" xfId="2" xr:uid="{00000000-0005-0000-0000-000002000000}"/>
    <cellStyle name="桁区切り 3" xfId="7" xr:uid="{00000000-0005-0000-0000-000003000000}"/>
    <cellStyle name="標準" xfId="0" builtinId="0"/>
    <cellStyle name="標準 2" xfId="4" xr:uid="{00000000-0005-0000-0000-000005000000}"/>
    <cellStyle name="標準 3" xfId="5" xr:uid="{00000000-0005-0000-0000-000006000000}"/>
    <cellStyle name="標準 4" xfId="1" xr:uid="{00000000-0005-0000-0000-000007000000}"/>
    <cellStyle name="標準 5" xfId="8" xr:uid="{00000000-0005-0000-0000-000008000000}"/>
  </cellStyles>
  <dxfs count="0"/>
  <tableStyles count="0" defaultTableStyle="TableStyleMedium2" defaultPivotStyle="PivotStyleLight16"/>
  <colors>
    <mruColors>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15" Target="../customXml/item1.xml" Type="http://schemas.openxmlformats.org/officeDocument/2006/relationships/customXml"/><Relationship Id="rId16" Target="../customXml/item2.xml" Type="http://schemas.openxmlformats.org/officeDocument/2006/relationships/customXml"/><Relationship Id="rId17" Target="../customXml/item3.xml" Type="http://schemas.openxmlformats.org/officeDocument/2006/relationships/customXml"/><Relationship Id="rId18" Target="../customXml/item4.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14</xdr:col>
      <xdr:colOff>16015</xdr:colOff>
      <xdr:row>8</xdr:row>
      <xdr:rowOff>193958</xdr:rowOff>
    </xdr:from>
    <xdr:to>
      <xdr:col>21</xdr:col>
      <xdr:colOff>21026</xdr:colOff>
      <xdr:row>12</xdr:row>
      <xdr:rowOff>45933</xdr:rowOff>
    </xdr:to>
    <xdr:sp macro="" textlink="">
      <xdr:nvSpPr>
        <xdr:cNvPr id="2" name="四角形吹き出し 1">
          <a:extLst>
            <a:ext uri="{FF2B5EF4-FFF2-40B4-BE49-F238E27FC236}">
              <a16:creationId xmlns:a16="http://schemas.microsoft.com/office/drawing/2014/main" id="{FD2BECFB-8A0E-4677-8187-024B936A1089}"/>
            </a:ext>
          </a:extLst>
        </xdr:cNvPr>
        <xdr:cNvSpPr/>
      </xdr:nvSpPr>
      <xdr:spPr>
        <a:xfrm>
          <a:off x="5244182" y="1993125"/>
          <a:ext cx="2227511" cy="613975"/>
        </a:xfrm>
        <a:prstGeom prst="wedgeRectCallout">
          <a:avLst>
            <a:gd name="adj1" fmla="val -49499"/>
            <a:gd name="adj2" fmla="val 107143"/>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t>往復で</a:t>
          </a:r>
          <a:r>
            <a:rPr kumimoji="1" lang="en-US" altLang="ja-JP" sz="1100"/>
            <a:t>1</a:t>
          </a:r>
          <a:r>
            <a:rPr kumimoji="1" lang="ja-JP" altLang="en-US" sz="1100"/>
            <a:t>回とカウント</a:t>
          </a:r>
          <a:endParaRPr kumimoji="1" lang="en-US" altLang="ja-JP" sz="1100"/>
        </a:p>
        <a:p>
          <a:pPr algn="l"/>
          <a:r>
            <a:rPr kumimoji="1" lang="ja-JP" altLang="en-US" sz="1100"/>
            <a:t>片道は</a:t>
          </a:r>
          <a:r>
            <a:rPr kumimoji="1" lang="en-US" altLang="ja-JP" sz="1100"/>
            <a:t>0.5</a:t>
          </a:r>
          <a:r>
            <a:rPr kumimoji="1" lang="ja-JP" altLang="en-US" sz="1100"/>
            <a:t>回としてカウント</a:t>
          </a:r>
        </a:p>
      </xdr:txBody>
    </xdr:sp>
    <xdr:clientData/>
  </xdr:twoCellAnchor>
  <xdr:twoCellAnchor>
    <xdr:from>
      <xdr:col>26</xdr:col>
      <xdr:colOff>194381</xdr:colOff>
      <xdr:row>6</xdr:row>
      <xdr:rowOff>174766</xdr:rowOff>
    </xdr:from>
    <xdr:to>
      <xdr:col>42</xdr:col>
      <xdr:colOff>49743</xdr:colOff>
      <xdr:row>8</xdr:row>
      <xdr:rowOff>74083</xdr:rowOff>
    </xdr:to>
    <xdr:sp macro="" textlink="">
      <xdr:nvSpPr>
        <xdr:cNvPr id="3" name="四角形吹き出し 2">
          <a:extLst>
            <a:ext uri="{FF2B5EF4-FFF2-40B4-BE49-F238E27FC236}">
              <a16:creationId xmlns:a16="http://schemas.microsoft.com/office/drawing/2014/main" id="{EF7ECAF1-421A-47D3-9824-F609B061CC08}"/>
            </a:ext>
          </a:extLst>
        </xdr:cNvPr>
        <xdr:cNvSpPr/>
      </xdr:nvSpPr>
      <xdr:spPr>
        <a:xfrm>
          <a:off x="8915048" y="1592933"/>
          <a:ext cx="3697112" cy="280317"/>
        </a:xfrm>
        <a:prstGeom prst="wedgeRectCallout">
          <a:avLst>
            <a:gd name="adj1" fmla="val -33590"/>
            <a:gd name="adj2" fmla="val -130695"/>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t>必ず選択してください</a:t>
          </a:r>
          <a:endParaRPr kumimoji="1" lang="en-US" altLang="ja-JP" sz="1100"/>
        </a:p>
        <a:p>
          <a:pPr algn="l"/>
          <a:r>
            <a:rPr kumimoji="1" lang="en-US" altLang="ja-JP" sz="1100"/>
            <a:t>※</a:t>
          </a:r>
          <a:r>
            <a:rPr kumimoji="1" lang="ja-JP" altLang="en-US" sz="1100"/>
            <a:t>選択しない場合、補助見込み額の計算がされません</a:t>
          </a:r>
        </a:p>
      </xdr:txBody>
    </xdr:sp>
    <xdr:clientData/>
  </xdr:twoCellAnchor>
  <xdr:twoCellAnchor>
    <xdr:from>
      <xdr:col>40</xdr:col>
      <xdr:colOff>66040</xdr:colOff>
      <xdr:row>0</xdr:row>
      <xdr:rowOff>11571</xdr:rowOff>
    </xdr:from>
    <xdr:to>
      <xdr:col>46</xdr:col>
      <xdr:colOff>0</xdr:colOff>
      <xdr:row>3</xdr:row>
      <xdr:rowOff>24179</xdr:rowOff>
    </xdr:to>
    <xdr:sp macro="" textlink="">
      <xdr:nvSpPr>
        <xdr:cNvPr id="4" name="四角形吹き出し 1">
          <a:extLst>
            <a:ext uri="{FF2B5EF4-FFF2-40B4-BE49-F238E27FC236}">
              <a16:creationId xmlns:a16="http://schemas.microsoft.com/office/drawing/2014/main" id="{D357E39F-21FF-4BAE-8791-B23A1FA02EC5}"/>
            </a:ext>
          </a:extLst>
        </xdr:cNvPr>
        <xdr:cNvSpPr/>
      </xdr:nvSpPr>
      <xdr:spPr>
        <a:xfrm>
          <a:off x="12243929" y="11571"/>
          <a:ext cx="3698291" cy="598219"/>
        </a:xfrm>
        <a:prstGeom prst="wedgeRectCallout">
          <a:avLst>
            <a:gd name="adj1" fmla="val -70196"/>
            <a:gd name="adj2" fmla="val 82935"/>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t>補助対象事業者名は、実際に事業を行う事業者の情報をご入力ください。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572349</xdr:colOff>
      <xdr:row>25</xdr:row>
      <xdr:rowOff>3206</xdr:rowOff>
    </xdr:from>
    <xdr:to>
      <xdr:col>11</xdr:col>
      <xdr:colOff>499536</xdr:colOff>
      <xdr:row>28</xdr:row>
      <xdr:rowOff>89202</xdr:rowOff>
    </xdr:to>
    <xdr:sp macro="" textlink="">
      <xdr:nvSpPr>
        <xdr:cNvPr id="2" name="四角形吹き出し 1">
          <a:extLst>
            <a:ext uri="{FF2B5EF4-FFF2-40B4-BE49-F238E27FC236}">
              <a16:creationId xmlns:a16="http://schemas.microsoft.com/office/drawing/2014/main" id="{819AE081-2A95-4E91-AF14-96E1275778AA}"/>
            </a:ext>
          </a:extLst>
        </xdr:cNvPr>
        <xdr:cNvSpPr/>
      </xdr:nvSpPr>
      <xdr:spPr>
        <a:xfrm>
          <a:off x="9716349" y="5210206"/>
          <a:ext cx="2394616" cy="657496"/>
        </a:xfrm>
        <a:prstGeom prst="wedgeRectCallout">
          <a:avLst>
            <a:gd name="adj1" fmla="val -27909"/>
            <a:gd name="adj2" fmla="val -161776"/>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b="1"/>
            <a:t>最低運賃を入力してください</a:t>
          </a:r>
          <a:endParaRPr kumimoji="1" lang="en-US" altLang="ja-JP" sz="1100" b="1"/>
        </a:p>
        <a:p>
          <a:pPr algn="l"/>
          <a:r>
            <a:rPr kumimoji="1" lang="en-US" altLang="ja-JP" sz="1100" b="1"/>
            <a:t>※</a:t>
          </a:r>
          <a:r>
            <a:rPr kumimoji="1" lang="ja-JP" altLang="en-US" sz="1100" b="1"/>
            <a:t>今回補助対象となる運賃です</a:t>
          </a:r>
        </a:p>
      </xdr:txBody>
    </xdr:sp>
    <xdr:clientData/>
  </xdr:twoCellAnchor>
  <xdr:twoCellAnchor>
    <xdr:from>
      <xdr:col>1</xdr:col>
      <xdr:colOff>102506</xdr:colOff>
      <xdr:row>10</xdr:row>
      <xdr:rowOff>14210</xdr:rowOff>
    </xdr:from>
    <xdr:to>
      <xdr:col>3</xdr:col>
      <xdr:colOff>565634</xdr:colOff>
      <xdr:row>12</xdr:row>
      <xdr:rowOff>201686</xdr:rowOff>
    </xdr:to>
    <xdr:sp macro="" textlink="">
      <xdr:nvSpPr>
        <xdr:cNvPr id="3" name="四角形吹き出し 2">
          <a:extLst>
            <a:ext uri="{FF2B5EF4-FFF2-40B4-BE49-F238E27FC236}">
              <a16:creationId xmlns:a16="http://schemas.microsoft.com/office/drawing/2014/main" id="{322B69C7-984F-448D-92C6-CE6A3EEB7BD6}"/>
            </a:ext>
          </a:extLst>
        </xdr:cNvPr>
        <xdr:cNvSpPr/>
      </xdr:nvSpPr>
      <xdr:spPr>
        <a:xfrm>
          <a:off x="492577" y="2127853"/>
          <a:ext cx="3746986" cy="613833"/>
        </a:xfrm>
        <a:prstGeom prst="wedgeRectCallout">
          <a:avLst>
            <a:gd name="adj1" fmla="val 20550"/>
            <a:gd name="adj2" fmla="val -111943"/>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t>必ず選択してください</a:t>
          </a:r>
          <a:endParaRPr kumimoji="1" lang="en-US" altLang="ja-JP" sz="1100"/>
        </a:p>
        <a:p>
          <a:pPr algn="l"/>
          <a:r>
            <a:rPr kumimoji="1" lang="en-US" altLang="ja-JP" sz="1100"/>
            <a:t>※</a:t>
          </a:r>
          <a:r>
            <a:rPr kumimoji="1" lang="ja-JP" altLang="en-US" sz="1100"/>
            <a:t>選択しない場合、補助見込み額の計算がされません</a:t>
          </a:r>
        </a:p>
      </xdr:txBody>
    </xdr:sp>
    <xdr:clientData/>
  </xdr:twoCellAnchor>
  <xdr:twoCellAnchor>
    <xdr:from>
      <xdr:col>5</xdr:col>
      <xdr:colOff>18143</xdr:colOff>
      <xdr:row>36</xdr:row>
      <xdr:rowOff>402289</xdr:rowOff>
    </xdr:from>
    <xdr:to>
      <xdr:col>8</xdr:col>
      <xdr:colOff>87691</xdr:colOff>
      <xdr:row>38</xdr:row>
      <xdr:rowOff>60113</xdr:rowOff>
    </xdr:to>
    <xdr:sp macro="" textlink="">
      <xdr:nvSpPr>
        <xdr:cNvPr id="4" name="正方形/長方形 3">
          <a:extLst>
            <a:ext uri="{FF2B5EF4-FFF2-40B4-BE49-F238E27FC236}">
              <a16:creationId xmlns:a16="http://schemas.microsoft.com/office/drawing/2014/main" id="{8F18212F-B87D-481B-86B6-B4A4D8147A1B}"/>
            </a:ext>
          </a:extLst>
        </xdr:cNvPr>
        <xdr:cNvSpPr/>
      </xdr:nvSpPr>
      <xdr:spPr>
        <a:xfrm>
          <a:off x="4798786" y="7732003"/>
          <a:ext cx="3280834" cy="30189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12</xdr:row>
      <xdr:rowOff>314960</xdr:rowOff>
    </xdr:from>
    <xdr:to>
      <xdr:col>0</xdr:col>
      <xdr:colOff>377613</xdr:colOff>
      <xdr:row>33</xdr:row>
      <xdr:rowOff>63500</xdr:rowOff>
    </xdr:to>
    <xdr:sp macro="" textlink="">
      <xdr:nvSpPr>
        <xdr:cNvPr id="5" name="正方形/長方形 4">
          <a:extLst>
            <a:ext uri="{FF2B5EF4-FFF2-40B4-BE49-F238E27FC236}">
              <a16:creationId xmlns:a16="http://schemas.microsoft.com/office/drawing/2014/main" id="{F7169775-EDE9-406A-B82C-239F4C9AFA56}"/>
            </a:ext>
          </a:extLst>
        </xdr:cNvPr>
        <xdr:cNvSpPr/>
      </xdr:nvSpPr>
      <xdr:spPr>
        <a:xfrm>
          <a:off x="0" y="2854960"/>
          <a:ext cx="377613" cy="394861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377614</xdr:colOff>
      <xdr:row>23</xdr:row>
      <xdr:rowOff>3901</xdr:rowOff>
    </xdr:from>
    <xdr:to>
      <xdr:col>5</xdr:col>
      <xdr:colOff>15604</xdr:colOff>
      <xdr:row>37</xdr:row>
      <xdr:rowOff>102205</xdr:rowOff>
    </xdr:to>
    <xdr:cxnSp macro="">
      <xdr:nvCxnSpPr>
        <xdr:cNvPr id="6" name="カギ線コネクタ 5">
          <a:extLst>
            <a:ext uri="{FF2B5EF4-FFF2-40B4-BE49-F238E27FC236}">
              <a16:creationId xmlns:a16="http://schemas.microsoft.com/office/drawing/2014/main" id="{894778D6-731D-41DA-9B09-8913EA22C407}"/>
            </a:ext>
          </a:extLst>
        </xdr:cNvPr>
        <xdr:cNvCxnSpPr>
          <a:stCxn id="4" idx="1"/>
          <a:endCxn id="5" idx="3"/>
        </xdr:cNvCxnSpPr>
      </xdr:nvCxnSpPr>
      <xdr:spPr>
        <a:xfrm rot="10800000">
          <a:off x="377614" y="4829901"/>
          <a:ext cx="4418633" cy="3055590"/>
        </a:xfrm>
        <a:prstGeom prst="bentConnector3">
          <a:avLst>
            <a:gd name="adj1" fmla="val 71363"/>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1754172</xdr:colOff>
      <xdr:row>42</xdr:row>
      <xdr:rowOff>39977</xdr:rowOff>
    </xdr:from>
    <xdr:to>
      <xdr:col>7</xdr:col>
      <xdr:colOff>780081</xdr:colOff>
      <xdr:row>48</xdr:row>
      <xdr:rowOff>64529</xdr:rowOff>
    </xdr:to>
    <xdr:sp macro="" textlink="">
      <xdr:nvSpPr>
        <xdr:cNvPr id="7" name="四角形吹き出し 6">
          <a:extLst>
            <a:ext uri="{FF2B5EF4-FFF2-40B4-BE49-F238E27FC236}">
              <a16:creationId xmlns:a16="http://schemas.microsoft.com/office/drawing/2014/main" id="{ED2A590F-8A1B-4D5F-A49D-283F01898319}"/>
            </a:ext>
          </a:extLst>
        </xdr:cNvPr>
        <xdr:cNvSpPr/>
      </xdr:nvSpPr>
      <xdr:spPr>
        <a:xfrm>
          <a:off x="2144243" y="8775763"/>
          <a:ext cx="5557338" cy="1176623"/>
        </a:xfrm>
        <a:prstGeom prst="wedgeRectCallout">
          <a:avLst>
            <a:gd name="adj1" fmla="val -26219"/>
            <a:gd name="adj2" fmla="val -106106"/>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t>経費名目が該当する運賃名目の番号を入力してください</a:t>
          </a:r>
          <a:endParaRPr kumimoji="1" lang="en-US" altLang="ja-JP" sz="1100"/>
        </a:p>
        <a:p>
          <a:pPr algn="l"/>
          <a:r>
            <a:rPr kumimoji="1" lang="en-US" altLang="ja-JP" sz="1100"/>
            <a:t>※</a:t>
          </a:r>
          <a:r>
            <a:rPr kumimoji="1" lang="ja-JP" altLang="en-US" sz="1100"/>
            <a:t>例の場合、①②の経路に手高速代料金が発生</a:t>
          </a:r>
          <a:endParaRPr kumimoji="1" lang="en-US" altLang="ja-JP" sz="1100"/>
        </a:p>
        <a:p>
          <a:pPr algn="l"/>
          <a:r>
            <a:rPr kumimoji="1" lang="en-US" altLang="ja-JP" sz="1100" b="1" u="sng">
              <a:solidFill>
                <a:srgbClr val="FF0000"/>
              </a:solidFill>
            </a:rPr>
            <a:t>※</a:t>
          </a:r>
          <a:r>
            <a:rPr kumimoji="1" lang="ja-JP" altLang="en-US" sz="1100" b="1" u="sng">
              <a:solidFill>
                <a:srgbClr val="FF0000"/>
              </a:solidFill>
            </a:rPr>
            <a:t>本様式への記載は駐車場代や高速料金等運賃に係る内容を記載してください。</a:t>
          </a:r>
          <a:endParaRPr kumimoji="1" lang="en-US" altLang="ja-JP" sz="1100" b="1" u="sng">
            <a:solidFill>
              <a:srgbClr val="FF0000"/>
            </a:solidFill>
          </a:endParaRPr>
        </a:p>
        <a:p>
          <a:pPr algn="l"/>
          <a:r>
            <a:rPr kumimoji="1" lang="ja-JP" altLang="en-US" sz="1100" b="1" u="sng">
              <a:solidFill>
                <a:srgbClr val="FF0000"/>
              </a:solidFill>
            </a:rPr>
            <a:t>その他、車両の改造等は当様式への記載しないようお願いいたします</a:t>
          </a:r>
          <a:endParaRPr kumimoji="1" lang="en-US" altLang="ja-JP" sz="1100" b="1" u="sng">
            <a:solidFill>
              <a:srgbClr val="FF0000"/>
            </a:solidFill>
          </a:endParaRPr>
        </a:p>
      </xdr:txBody>
    </xdr:sp>
    <xdr:clientData/>
  </xdr:twoCellAnchor>
  <xdr:twoCellAnchor>
    <xdr:from>
      <xdr:col>2</xdr:col>
      <xdr:colOff>106801</xdr:colOff>
      <xdr:row>22</xdr:row>
      <xdr:rowOff>79406</xdr:rowOff>
    </xdr:from>
    <xdr:to>
      <xdr:col>7</xdr:col>
      <xdr:colOff>960483</xdr:colOff>
      <xdr:row>32</xdr:row>
      <xdr:rowOff>107769</xdr:rowOff>
    </xdr:to>
    <xdr:sp macro="" textlink="">
      <xdr:nvSpPr>
        <xdr:cNvPr id="8" name="四角形吹き出し 7">
          <a:extLst>
            <a:ext uri="{FF2B5EF4-FFF2-40B4-BE49-F238E27FC236}">
              <a16:creationId xmlns:a16="http://schemas.microsoft.com/office/drawing/2014/main" id="{FD75A83F-463F-4131-A93D-EF15DA7ECDC4}"/>
            </a:ext>
          </a:extLst>
        </xdr:cNvPr>
        <xdr:cNvSpPr/>
      </xdr:nvSpPr>
      <xdr:spPr>
        <a:xfrm>
          <a:off x="3091301" y="4714906"/>
          <a:ext cx="4790682" cy="1933363"/>
        </a:xfrm>
        <a:prstGeom prst="wedgeRectCallout">
          <a:avLst>
            <a:gd name="adj1" fmla="val -6441"/>
            <a:gd name="adj2" fmla="val -96632"/>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t>・運行時の運賃は実際の運行に関する計算に反映されます</a:t>
          </a:r>
          <a:endParaRPr kumimoji="1" lang="en-US" altLang="ja-JP" sz="1100"/>
        </a:p>
        <a:p>
          <a:pPr algn="l"/>
          <a:r>
            <a:rPr kumimoji="1" lang="en-US" altLang="ja-JP" sz="1100" u="sng"/>
            <a:t>※</a:t>
          </a:r>
          <a:r>
            <a:rPr kumimoji="1" lang="ja-JP" altLang="en-US" sz="1100" u="sng"/>
            <a:t>道路運送法</a:t>
          </a:r>
          <a:r>
            <a:rPr kumimoji="1" lang="en-US" altLang="ja-JP" sz="1100" u="sng"/>
            <a:t>10</a:t>
          </a:r>
          <a:r>
            <a:rPr kumimoji="1" lang="ja-JP" altLang="en-US" sz="1100" u="sng"/>
            <a:t>条で定められている通り、料金の割り戻しは禁止です。予測収入額と補助見込み額を合わせた額が、運行経費の合計を下回らないよう設定してください</a:t>
          </a:r>
          <a:endParaRPr kumimoji="1" lang="en-US" altLang="ja-JP" sz="1100" u="sng"/>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通常運行時の運賃および対応する計算方法に応じたキロ数又は時間数を入力してください</a:t>
          </a:r>
          <a:endParaRPr lang="ja-JP" altLang="ja-JP">
            <a:effectLst/>
          </a:endParaRPr>
        </a:p>
        <a:p>
          <a:pPr algn="l"/>
          <a:r>
            <a:rPr kumimoji="1" lang="en-US" altLang="ja-JP" sz="1100"/>
            <a:t>※</a:t>
          </a:r>
          <a:r>
            <a:rPr kumimoji="1" lang="ja-JP" altLang="en-US" sz="1100"/>
            <a:t>キロ数及び時間数は補助金適用の計算式にも反映されます</a:t>
          </a:r>
        </a:p>
      </xdr:txBody>
    </xdr:sp>
    <xdr:clientData/>
  </xdr:twoCellAnchor>
  <xdr:twoCellAnchor>
    <xdr:from>
      <xdr:col>9</xdr:col>
      <xdr:colOff>8044</xdr:colOff>
      <xdr:row>12</xdr:row>
      <xdr:rowOff>344714</xdr:rowOff>
    </xdr:from>
    <xdr:to>
      <xdr:col>11</xdr:col>
      <xdr:colOff>1140037</xdr:colOff>
      <xdr:row>34</xdr:row>
      <xdr:rowOff>27214</xdr:rowOff>
    </xdr:to>
    <xdr:sp macro="" textlink="">
      <xdr:nvSpPr>
        <xdr:cNvPr id="9" name="正方形/長方形 8">
          <a:extLst>
            <a:ext uri="{FF2B5EF4-FFF2-40B4-BE49-F238E27FC236}">
              <a16:creationId xmlns:a16="http://schemas.microsoft.com/office/drawing/2014/main" id="{D3DB8C7F-46E9-4EFB-B242-F6F0D3330A47}"/>
            </a:ext>
          </a:extLst>
        </xdr:cNvPr>
        <xdr:cNvSpPr/>
      </xdr:nvSpPr>
      <xdr:spPr>
        <a:xfrm>
          <a:off x="9152044" y="2884714"/>
          <a:ext cx="3599422" cy="408214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124884</xdr:colOff>
      <xdr:row>7</xdr:row>
      <xdr:rowOff>193039</xdr:rowOff>
    </xdr:from>
    <xdr:to>
      <xdr:col>9</xdr:col>
      <xdr:colOff>2540</xdr:colOff>
      <xdr:row>9</xdr:row>
      <xdr:rowOff>41849</xdr:rowOff>
    </xdr:to>
    <xdr:sp macro="" textlink="">
      <xdr:nvSpPr>
        <xdr:cNvPr id="10" name="正方形/長方形 9">
          <a:extLst>
            <a:ext uri="{FF2B5EF4-FFF2-40B4-BE49-F238E27FC236}">
              <a16:creationId xmlns:a16="http://schemas.microsoft.com/office/drawing/2014/main" id="{B7284296-F78C-43E8-9337-FABFA21E4460}"/>
            </a:ext>
          </a:extLst>
        </xdr:cNvPr>
        <xdr:cNvSpPr/>
      </xdr:nvSpPr>
      <xdr:spPr>
        <a:xfrm>
          <a:off x="4751313" y="1671682"/>
          <a:ext cx="4395227" cy="284238"/>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26792</xdr:colOff>
      <xdr:row>9</xdr:row>
      <xdr:rowOff>41849</xdr:rowOff>
    </xdr:from>
    <xdr:to>
      <xdr:col>9</xdr:col>
      <xdr:colOff>8044</xdr:colOff>
      <xdr:row>23</xdr:row>
      <xdr:rowOff>99786</xdr:rowOff>
    </xdr:to>
    <xdr:cxnSp macro="">
      <xdr:nvCxnSpPr>
        <xdr:cNvPr id="11" name="カギ線コネクタ 10">
          <a:extLst>
            <a:ext uri="{FF2B5EF4-FFF2-40B4-BE49-F238E27FC236}">
              <a16:creationId xmlns:a16="http://schemas.microsoft.com/office/drawing/2014/main" id="{6C78F704-A332-4F9E-9675-DEBF91BE47EF}"/>
            </a:ext>
          </a:extLst>
        </xdr:cNvPr>
        <xdr:cNvCxnSpPr>
          <a:stCxn id="9" idx="1"/>
          <a:endCxn id="10" idx="2"/>
        </xdr:cNvCxnSpPr>
      </xdr:nvCxnSpPr>
      <xdr:spPr>
        <a:xfrm rot="10800000">
          <a:off x="6948292" y="1955920"/>
          <a:ext cx="2203752" cy="2969866"/>
        </a:xfrm>
        <a:prstGeom prst="bentConnector2">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1626326</xdr:colOff>
      <xdr:row>0</xdr:row>
      <xdr:rowOff>0</xdr:rowOff>
    </xdr:from>
    <xdr:to>
      <xdr:col>5</xdr:col>
      <xdr:colOff>939125</xdr:colOff>
      <xdr:row>2</xdr:row>
      <xdr:rowOff>113623</xdr:rowOff>
    </xdr:to>
    <xdr:sp macro="" textlink="">
      <xdr:nvSpPr>
        <xdr:cNvPr id="18" name="四角形吹き出し 1">
          <a:extLst>
            <a:ext uri="{FF2B5EF4-FFF2-40B4-BE49-F238E27FC236}">
              <a16:creationId xmlns:a16="http://schemas.microsoft.com/office/drawing/2014/main" id="{611E81E2-5341-4868-B4A5-D57166051915}"/>
            </a:ext>
          </a:extLst>
        </xdr:cNvPr>
        <xdr:cNvSpPr/>
      </xdr:nvSpPr>
      <xdr:spPr>
        <a:xfrm>
          <a:off x="2016397" y="0"/>
          <a:ext cx="3703371" cy="594409"/>
        </a:xfrm>
        <a:prstGeom prst="wedgeRectCallout">
          <a:avLst>
            <a:gd name="adj1" fmla="val -19640"/>
            <a:gd name="adj2" fmla="val 81756"/>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t>補助対象事業者名は、実際に事業を行う事業者の情報をご入力ください。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381000</xdr:colOff>
      <xdr:row>15</xdr:row>
      <xdr:rowOff>306294</xdr:rowOff>
    </xdr:from>
    <xdr:to>
      <xdr:col>13</xdr:col>
      <xdr:colOff>422835</xdr:colOff>
      <xdr:row>16</xdr:row>
      <xdr:rowOff>131332</xdr:rowOff>
    </xdr:to>
    <xdr:sp macro="" textlink="">
      <xdr:nvSpPr>
        <xdr:cNvPr id="2" name="四角形吹き出し 2">
          <a:extLst>
            <a:ext uri="{FF2B5EF4-FFF2-40B4-BE49-F238E27FC236}">
              <a16:creationId xmlns:a16="http://schemas.microsoft.com/office/drawing/2014/main" id="{E0C20B8C-8094-4D30-971C-7D783BFAEFCF}"/>
            </a:ext>
          </a:extLst>
        </xdr:cNvPr>
        <xdr:cNvSpPr/>
      </xdr:nvSpPr>
      <xdr:spPr>
        <a:xfrm>
          <a:off x="2696882" y="4474882"/>
          <a:ext cx="2215777" cy="333038"/>
        </a:xfrm>
        <a:prstGeom prst="wedgeRectCallout">
          <a:avLst>
            <a:gd name="adj1" fmla="val -42348"/>
            <a:gd name="adj2" fmla="val -265158"/>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t>公租公課等は対象外です</a:t>
          </a:r>
        </a:p>
      </xdr:txBody>
    </xdr:sp>
    <xdr:clientData/>
  </xdr:twoCellAnchor>
  <xdr:twoCellAnchor>
    <xdr:from>
      <xdr:col>16</xdr:col>
      <xdr:colOff>219187</xdr:colOff>
      <xdr:row>7</xdr:row>
      <xdr:rowOff>37353</xdr:rowOff>
    </xdr:from>
    <xdr:to>
      <xdr:col>33</xdr:col>
      <xdr:colOff>4160</xdr:colOff>
      <xdr:row>10</xdr:row>
      <xdr:rowOff>151403</xdr:rowOff>
    </xdr:to>
    <xdr:sp macro="" textlink="">
      <xdr:nvSpPr>
        <xdr:cNvPr id="3" name="四角形吹き出し 1">
          <a:extLst>
            <a:ext uri="{FF2B5EF4-FFF2-40B4-BE49-F238E27FC236}">
              <a16:creationId xmlns:a16="http://schemas.microsoft.com/office/drawing/2014/main" id="{3D8BD97D-4503-4874-88E3-87C214D156E6}"/>
            </a:ext>
          </a:extLst>
        </xdr:cNvPr>
        <xdr:cNvSpPr/>
      </xdr:nvSpPr>
      <xdr:spPr>
        <a:xfrm>
          <a:off x="6008893" y="1680882"/>
          <a:ext cx="3699561" cy="607109"/>
        </a:xfrm>
        <a:prstGeom prst="wedgeRectCallout">
          <a:avLst>
            <a:gd name="adj1" fmla="val -63885"/>
            <a:gd name="adj2" fmla="val -5617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t>必ず選択してください</a:t>
          </a:r>
          <a:endParaRPr kumimoji="1" lang="en-US" altLang="ja-JP" sz="1100"/>
        </a:p>
        <a:p>
          <a:pPr algn="l"/>
          <a:r>
            <a:rPr kumimoji="1" lang="en-US" altLang="ja-JP" sz="1100"/>
            <a:t>※</a:t>
          </a:r>
          <a:r>
            <a:rPr kumimoji="1" lang="ja-JP" altLang="en-US" sz="1100"/>
            <a:t>選択しない場合、補助見込み額の計算がされません</a:t>
          </a:r>
        </a:p>
      </xdr:txBody>
    </xdr:sp>
    <xdr:clientData/>
  </xdr:twoCellAnchor>
  <xdr:twoCellAnchor>
    <xdr:from>
      <xdr:col>25</xdr:col>
      <xdr:colOff>90917</xdr:colOff>
      <xdr:row>2</xdr:row>
      <xdr:rowOff>331245</xdr:rowOff>
    </xdr:from>
    <xdr:to>
      <xdr:col>41</xdr:col>
      <xdr:colOff>38972</xdr:colOff>
      <xdr:row>5</xdr:row>
      <xdr:rowOff>157603</xdr:rowOff>
    </xdr:to>
    <xdr:sp macro="" textlink="">
      <xdr:nvSpPr>
        <xdr:cNvPr id="4" name="四角形吹き出し 1">
          <a:extLst>
            <a:ext uri="{FF2B5EF4-FFF2-40B4-BE49-F238E27FC236}">
              <a16:creationId xmlns:a16="http://schemas.microsoft.com/office/drawing/2014/main" id="{44DF813F-9F93-4A13-8386-80656D726D51}"/>
            </a:ext>
          </a:extLst>
        </xdr:cNvPr>
        <xdr:cNvSpPr/>
      </xdr:nvSpPr>
      <xdr:spPr>
        <a:xfrm>
          <a:off x="7957446" y="719716"/>
          <a:ext cx="3698291" cy="603299"/>
        </a:xfrm>
        <a:prstGeom prst="wedgeRectCallout">
          <a:avLst>
            <a:gd name="adj1" fmla="val -66915"/>
            <a:gd name="adj2" fmla="val 6976"/>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t>補助対象事業者名は、実際に事業を行う事業者の情報をご入力ください。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52294</xdr:colOff>
      <xdr:row>8</xdr:row>
      <xdr:rowOff>89647</xdr:rowOff>
    </xdr:from>
    <xdr:to>
      <xdr:col>36</xdr:col>
      <xdr:colOff>5802</xdr:colOff>
      <xdr:row>11</xdr:row>
      <xdr:rowOff>115993</xdr:rowOff>
    </xdr:to>
    <xdr:sp macro="" textlink="">
      <xdr:nvSpPr>
        <xdr:cNvPr id="2" name="四角形吹き出し 3">
          <a:extLst>
            <a:ext uri="{FF2B5EF4-FFF2-40B4-BE49-F238E27FC236}">
              <a16:creationId xmlns:a16="http://schemas.microsoft.com/office/drawing/2014/main" id="{4729DB9D-AFCF-491E-BCE7-BABDB3A3ADD4}"/>
            </a:ext>
          </a:extLst>
        </xdr:cNvPr>
        <xdr:cNvSpPr/>
      </xdr:nvSpPr>
      <xdr:spPr>
        <a:xfrm>
          <a:off x="6723529" y="1897529"/>
          <a:ext cx="3703744" cy="609052"/>
        </a:xfrm>
        <a:prstGeom prst="wedgeRectCallout">
          <a:avLst>
            <a:gd name="adj1" fmla="val -74514"/>
            <a:gd name="adj2" fmla="val -87770"/>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t>必ず選択してください</a:t>
          </a:r>
          <a:endParaRPr kumimoji="1" lang="en-US" altLang="ja-JP" sz="1100"/>
        </a:p>
        <a:p>
          <a:pPr algn="l"/>
          <a:r>
            <a:rPr kumimoji="1" lang="en-US" altLang="ja-JP" sz="1100"/>
            <a:t>※</a:t>
          </a:r>
          <a:r>
            <a:rPr kumimoji="1" lang="ja-JP" altLang="en-US" sz="1100"/>
            <a:t>選択しない場合、補助見込み額の計算がされません</a:t>
          </a:r>
        </a:p>
      </xdr:txBody>
    </xdr:sp>
    <xdr:clientData/>
  </xdr:twoCellAnchor>
  <xdr:twoCellAnchor>
    <xdr:from>
      <xdr:col>24</xdr:col>
      <xdr:colOff>146870</xdr:colOff>
      <xdr:row>2</xdr:row>
      <xdr:rowOff>333635</xdr:rowOff>
    </xdr:from>
    <xdr:to>
      <xdr:col>40</xdr:col>
      <xdr:colOff>101276</xdr:colOff>
      <xdr:row>5</xdr:row>
      <xdr:rowOff>157453</xdr:rowOff>
    </xdr:to>
    <xdr:sp macro="" textlink="">
      <xdr:nvSpPr>
        <xdr:cNvPr id="3" name="四角形吹き出し 1">
          <a:extLst>
            <a:ext uri="{FF2B5EF4-FFF2-40B4-BE49-F238E27FC236}">
              <a16:creationId xmlns:a16="http://schemas.microsoft.com/office/drawing/2014/main" id="{59380629-14A5-4FB6-82A1-F52052721323}"/>
            </a:ext>
          </a:extLst>
        </xdr:cNvPr>
        <xdr:cNvSpPr/>
      </xdr:nvSpPr>
      <xdr:spPr>
        <a:xfrm>
          <a:off x="7774341" y="722106"/>
          <a:ext cx="3704641" cy="600759"/>
        </a:xfrm>
        <a:prstGeom prst="wedgeRectCallout">
          <a:avLst>
            <a:gd name="adj1" fmla="val -66915"/>
            <a:gd name="adj2" fmla="val 6976"/>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t>補助対象事業者名は、実際に事業を行う事業者の情報をご入力ください。</a:t>
          </a:r>
        </a:p>
      </xdr:txBody>
    </xdr:sp>
    <xdr:clientData/>
  </xdr:twoCellAnchor>
  <xdr:twoCellAnchor>
    <xdr:from>
      <xdr:col>4</xdr:col>
      <xdr:colOff>58493</xdr:colOff>
      <xdr:row>16</xdr:row>
      <xdr:rowOff>282611</xdr:rowOff>
    </xdr:from>
    <xdr:to>
      <xdr:col>11</xdr:col>
      <xdr:colOff>18004</xdr:colOff>
      <xdr:row>17</xdr:row>
      <xdr:rowOff>116539</xdr:rowOff>
    </xdr:to>
    <xdr:sp macro="" textlink="">
      <xdr:nvSpPr>
        <xdr:cNvPr id="4" name="四角形吹き出し 1">
          <a:extLst>
            <a:ext uri="{FF2B5EF4-FFF2-40B4-BE49-F238E27FC236}">
              <a16:creationId xmlns:a16="http://schemas.microsoft.com/office/drawing/2014/main" id="{8E4B538E-19A8-4E4B-9E61-1CD0957A3CC6}"/>
            </a:ext>
          </a:extLst>
        </xdr:cNvPr>
        <xdr:cNvSpPr/>
      </xdr:nvSpPr>
      <xdr:spPr>
        <a:xfrm>
          <a:off x="1425611" y="4959199"/>
          <a:ext cx="2215628" cy="341928"/>
        </a:xfrm>
        <a:prstGeom prst="wedgeRectCallout">
          <a:avLst>
            <a:gd name="adj1" fmla="val -42348"/>
            <a:gd name="adj2" fmla="val -265158"/>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t>公租公課等は対象外です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4.xml" Type="http://schemas.openxmlformats.org/officeDocument/2006/relationships/drawing"/><Relationship Id="rId3" Target="../drawings/vmlDrawing7.vml" Type="http://schemas.openxmlformats.org/officeDocument/2006/relationships/vmlDrawing"/><Relationship Id="rId4" Target="../comments7.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1.xml" Type="http://schemas.openxmlformats.org/officeDocument/2006/relationships/drawing"/><Relationship Id="rId3" Target="../drawings/vmlDrawing5.vml" Type="http://schemas.openxmlformats.org/officeDocument/2006/relationships/vmlDrawing"/><Relationship Id="rId4" Target="../comments5.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2.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3.xml" Type="http://schemas.openxmlformats.org/officeDocument/2006/relationships/drawing"/><Relationship Id="rId3" Target="../drawings/vmlDrawing6.vml" Type="http://schemas.openxmlformats.org/officeDocument/2006/relationships/vmlDrawing"/><Relationship Id="rId4" Target="../comments6.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4"/>
  <sheetViews>
    <sheetView zoomScale="85" zoomScaleNormal="85" workbookViewId="0">
      <selection activeCell="A4" sqref="A4"/>
    </sheetView>
  </sheetViews>
  <sheetFormatPr defaultColWidth="8.6640625" defaultRowHeight="18"/>
  <cols>
    <col min="1" max="1" width="19.4140625" bestFit="1" customWidth="1"/>
  </cols>
  <sheetData>
    <row r="2" spans="1:1" s="1" customFormat="1"/>
    <row r="3" spans="1:1">
      <c r="A3" t="s">
        <v>0</v>
      </c>
    </row>
    <row r="4" spans="1:1">
      <c r="A4" t="s">
        <v>1</v>
      </c>
    </row>
  </sheetData>
  <phoneticPr fontId="1"/>
  <pageMargins left="0.39370078740157483" right="0.39370078740157483" top="0.74803149606299213" bottom="0.74803149606299213" header="0.31496062992125984" footer="0.31496062992125984"/>
  <pageSetup paperSize="9" scale="32" fitToHeight="0"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9D673-B8FA-4F1A-B2DF-86AF55772544}">
  <sheetPr>
    <tabColor theme="5" tint="0.59999389629810485"/>
    <pageSetUpPr fitToPage="1"/>
  </sheetPr>
  <dimension ref="A1:AI37"/>
  <sheetViews>
    <sheetView zoomScale="85" zoomScaleNormal="85" workbookViewId="0">
      <selection activeCell="K14" sqref="K14:P14"/>
    </sheetView>
  </sheetViews>
  <sheetFormatPr defaultColWidth="3.1640625" defaultRowHeight="20" customHeight="1"/>
  <cols>
    <col min="1" max="1" width="2.5" style="99" customWidth="1"/>
    <col min="2" max="2" width="4.1640625" style="99" customWidth="1"/>
    <col min="3" max="3" width="3.1640625" style="99"/>
    <col min="4" max="4" width="8" style="99" customWidth="1"/>
    <col min="5" max="5" width="3.1640625" style="99"/>
    <col min="6" max="6" width="6.1640625" style="99" customWidth="1"/>
    <col min="7" max="7" width="3.1640625" style="99"/>
    <col min="8" max="8" width="5.1640625" style="99" customWidth="1"/>
    <col min="9" max="10" width="3.1640625" style="99"/>
    <col min="11" max="16" width="5.6640625" style="99" customWidth="1"/>
    <col min="17" max="19" width="3.1640625" style="99"/>
    <col min="20" max="20" width="2.1640625" style="99" customWidth="1"/>
    <col min="21" max="25" width="3.1640625" style="99"/>
    <col min="26" max="26" width="2.1640625" style="99" customWidth="1"/>
    <col min="27" max="16384" width="3.1640625" style="99"/>
  </cols>
  <sheetData>
    <row r="1" spans="1:24" ht="15">
      <c r="A1" s="413" t="str">
        <f>乗合!A1</f>
        <v>（様式8）実証運行の積算書（Ver.1）</v>
      </c>
      <c r="B1" s="413"/>
      <c r="C1" s="413"/>
      <c r="D1" s="413"/>
      <c r="E1" s="413"/>
      <c r="F1" s="413"/>
      <c r="G1" s="413"/>
      <c r="H1" s="413"/>
    </row>
    <row r="2" spans="1:24" ht="15"/>
    <row r="3" spans="1:24" ht="27" customHeight="1">
      <c r="A3" s="570" t="s">
        <v>107</v>
      </c>
      <c r="B3" s="570"/>
      <c r="C3" s="570"/>
      <c r="D3" s="570"/>
      <c r="E3" s="570"/>
      <c r="F3" s="570"/>
      <c r="G3" s="570"/>
      <c r="H3" s="570"/>
      <c r="I3" s="570"/>
      <c r="J3" s="570"/>
      <c r="K3" s="570"/>
      <c r="L3" s="570"/>
      <c r="M3" s="570"/>
      <c r="N3" s="570"/>
      <c r="O3" s="570"/>
      <c r="P3" s="570"/>
      <c r="Q3" s="570"/>
      <c r="R3" s="570"/>
      <c r="S3" s="570"/>
      <c r="T3" s="570"/>
      <c r="U3" s="570"/>
      <c r="V3" s="570"/>
      <c r="W3" s="570"/>
      <c r="X3" s="570"/>
    </row>
    <row r="4" spans="1:24" ht="15">
      <c r="A4" s="100"/>
      <c r="B4" s="100"/>
      <c r="C4" s="100"/>
      <c r="D4" s="100"/>
      <c r="E4" s="100"/>
      <c r="F4" s="100"/>
      <c r="G4" s="100"/>
      <c r="H4" s="100"/>
      <c r="I4" s="100"/>
      <c r="J4" s="100"/>
      <c r="L4" s="100"/>
      <c r="M4" s="100"/>
      <c r="N4" s="100"/>
      <c r="O4" s="100"/>
      <c r="P4" s="100"/>
      <c r="Q4" s="101" t="s">
        <v>108</v>
      </c>
      <c r="R4" s="100"/>
      <c r="S4" s="100"/>
      <c r="T4" s="100"/>
      <c r="U4" s="100"/>
      <c r="V4" s="100"/>
      <c r="W4" s="100"/>
    </row>
    <row r="5" spans="1:24" ht="19.25" customHeight="1">
      <c r="G5" s="139"/>
      <c r="H5" s="139"/>
      <c r="I5" s="139"/>
      <c r="J5" s="139"/>
      <c r="L5" s="415" t="s">
        <v>109</v>
      </c>
      <c r="M5" s="415"/>
      <c r="N5" s="415"/>
      <c r="O5" s="416" t="s">
        <v>177</v>
      </c>
      <c r="P5" s="416"/>
      <c r="Q5" s="416"/>
      <c r="R5" s="416"/>
      <c r="S5" s="416"/>
      <c r="T5" s="416"/>
      <c r="U5" s="416"/>
      <c r="V5" s="416"/>
      <c r="W5" s="416"/>
      <c r="X5" s="416"/>
    </row>
    <row r="6" spans="1:24" ht="19.25" customHeight="1">
      <c r="G6" s="139"/>
      <c r="H6" s="139"/>
      <c r="I6" s="139"/>
      <c r="J6" s="139"/>
      <c r="L6" s="415" t="s">
        <v>110</v>
      </c>
      <c r="M6" s="415"/>
      <c r="N6" s="415"/>
      <c r="O6" s="416" t="s">
        <v>170</v>
      </c>
      <c r="P6" s="416"/>
      <c r="Q6" s="416"/>
      <c r="R6" s="416"/>
      <c r="S6" s="416"/>
      <c r="T6" s="416"/>
      <c r="U6" s="416"/>
      <c r="V6" s="416"/>
      <c r="W6" s="416"/>
      <c r="X6" s="416"/>
    </row>
    <row r="7" spans="1:24" ht="19.25" customHeight="1">
      <c r="G7" s="139"/>
      <c r="H7" s="139"/>
      <c r="I7" s="139"/>
      <c r="J7" s="139"/>
      <c r="L7" s="415" t="s">
        <v>7</v>
      </c>
      <c r="M7" s="415"/>
      <c r="N7" s="415"/>
      <c r="O7" s="416" t="s">
        <v>0</v>
      </c>
      <c r="P7" s="416"/>
      <c r="Q7" s="416"/>
      <c r="R7" s="423" t="s">
        <v>8</v>
      </c>
      <c r="S7" s="423"/>
      <c r="T7" s="423"/>
      <c r="U7" s="423" t="str">
        <f>IF(O7="","自動反映",IF(O7="②一般型","1/2","2/3"))</f>
        <v>2/3</v>
      </c>
      <c r="V7" s="423"/>
      <c r="W7" s="423"/>
      <c r="X7" s="423"/>
    </row>
    <row r="8" spans="1:24" ht="13.5" customHeight="1">
      <c r="D8" s="107"/>
      <c r="E8" s="107"/>
    </row>
    <row r="9" spans="1:24" ht="13.5" customHeight="1">
      <c r="D9" s="107"/>
      <c r="E9" s="107"/>
      <c r="N9" s="139"/>
      <c r="O9" s="139"/>
      <c r="P9" s="139"/>
    </row>
    <row r="10" spans="1:24" ht="13.5" customHeight="1">
      <c r="A10" s="99" t="s">
        <v>111</v>
      </c>
      <c r="D10" s="107"/>
      <c r="E10" s="107"/>
    </row>
    <row r="11" spans="1:24" ht="20" customHeight="1">
      <c r="A11" s="548" t="s">
        <v>178</v>
      </c>
      <c r="B11" s="548"/>
      <c r="C11" s="548"/>
      <c r="D11" s="548"/>
      <c r="E11" s="548"/>
      <c r="F11" s="548"/>
      <c r="G11" s="548"/>
      <c r="T11" s="549" t="s">
        <v>113</v>
      </c>
      <c r="U11" s="550"/>
      <c r="V11" s="550"/>
      <c r="W11" s="550"/>
    </row>
    <row r="12" spans="1:24" ht="20" customHeight="1">
      <c r="A12" s="111" t="s">
        <v>17</v>
      </c>
      <c r="B12" s="557" t="s">
        <v>179</v>
      </c>
      <c r="C12" s="557"/>
      <c r="D12" s="557"/>
      <c r="E12" s="557"/>
      <c r="F12" s="557"/>
      <c r="G12" s="558" t="s">
        <v>180</v>
      </c>
      <c r="H12" s="558"/>
      <c r="I12" s="558"/>
      <c r="J12" s="558"/>
      <c r="K12" s="557" t="s">
        <v>143</v>
      </c>
      <c r="L12" s="557"/>
      <c r="M12" s="557"/>
      <c r="N12" s="557"/>
      <c r="O12" s="557"/>
      <c r="P12" s="557"/>
      <c r="Q12" s="559" t="s">
        <v>181</v>
      </c>
      <c r="R12" s="559"/>
      <c r="S12" s="559"/>
      <c r="T12" s="557" t="s">
        <v>118</v>
      </c>
      <c r="U12" s="559"/>
      <c r="V12" s="559"/>
      <c r="W12" s="559"/>
      <c r="X12" s="559"/>
    </row>
    <row r="13" spans="1:24" ht="40.25" customHeight="1">
      <c r="A13" s="111">
        <v>1</v>
      </c>
      <c r="B13" s="551" t="s">
        <v>182</v>
      </c>
      <c r="C13" s="551"/>
      <c r="D13" s="551"/>
      <c r="E13" s="551"/>
      <c r="F13" s="551"/>
      <c r="G13" s="552">
        <v>60000</v>
      </c>
      <c r="H13" s="552"/>
      <c r="I13" s="552"/>
      <c r="J13" s="552"/>
      <c r="K13" s="551" t="s">
        <v>183</v>
      </c>
      <c r="L13" s="551"/>
      <c r="M13" s="551"/>
      <c r="N13" s="551"/>
      <c r="O13" s="551"/>
      <c r="P13" s="551"/>
      <c r="Q13" s="552">
        <v>10</v>
      </c>
      <c r="R13" s="552"/>
      <c r="S13" s="552"/>
      <c r="T13" s="571">
        <f>G13*Q13</f>
        <v>600000</v>
      </c>
      <c r="U13" s="572"/>
      <c r="V13" s="572"/>
      <c r="W13" s="572"/>
      <c r="X13" s="573"/>
    </row>
    <row r="14" spans="1:24" ht="40.25" customHeight="1">
      <c r="A14" s="111">
        <v>2</v>
      </c>
      <c r="B14" s="551" t="s">
        <v>184</v>
      </c>
      <c r="C14" s="551"/>
      <c r="D14" s="551"/>
      <c r="E14" s="551"/>
      <c r="F14" s="551"/>
      <c r="G14" s="552" t="s">
        <v>185</v>
      </c>
      <c r="H14" s="552"/>
      <c r="I14" s="552"/>
      <c r="J14" s="552"/>
      <c r="K14" s="551" t="s">
        <v>186</v>
      </c>
      <c r="L14" s="551"/>
      <c r="M14" s="551"/>
      <c r="N14" s="551"/>
      <c r="O14" s="551"/>
      <c r="P14" s="551"/>
      <c r="Q14" s="552">
        <v>10</v>
      </c>
      <c r="R14" s="552"/>
      <c r="S14" s="552"/>
      <c r="T14" s="571">
        <v>0</v>
      </c>
      <c r="U14" s="572"/>
      <c r="V14" s="572"/>
      <c r="W14" s="572"/>
      <c r="X14" s="573"/>
    </row>
    <row r="15" spans="1:24" ht="40.25" customHeight="1">
      <c r="A15" s="111">
        <v>3</v>
      </c>
      <c r="B15" s="551" t="s">
        <v>187</v>
      </c>
      <c r="C15" s="551"/>
      <c r="D15" s="551"/>
      <c r="E15" s="551"/>
      <c r="F15" s="551"/>
      <c r="G15" s="552" t="s">
        <v>185</v>
      </c>
      <c r="H15" s="552"/>
      <c r="I15" s="552"/>
      <c r="J15" s="552"/>
      <c r="K15" s="551"/>
      <c r="L15" s="551"/>
      <c r="M15" s="551"/>
      <c r="N15" s="551"/>
      <c r="O15" s="551"/>
      <c r="P15" s="551"/>
      <c r="Q15" s="552">
        <v>10</v>
      </c>
      <c r="R15" s="552"/>
      <c r="S15" s="552"/>
      <c r="T15" s="571">
        <v>0</v>
      </c>
      <c r="U15" s="572"/>
      <c r="V15" s="572"/>
      <c r="W15" s="572"/>
      <c r="X15" s="573"/>
    </row>
    <row r="16" spans="1:24" ht="40.25" customHeight="1">
      <c r="A16" s="111">
        <v>4</v>
      </c>
      <c r="B16" s="551"/>
      <c r="C16" s="551"/>
      <c r="D16" s="551"/>
      <c r="E16" s="551"/>
      <c r="F16" s="551"/>
      <c r="G16" s="552"/>
      <c r="H16" s="552"/>
      <c r="I16" s="552"/>
      <c r="J16" s="552"/>
      <c r="K16" s="551"/>
      <c r="L16" s="551"/>
      <c r="M16" s="551"/>
      <c r="N16" s="551"/>
      <c r="O16" s="551"/>
      <c r="P16" s="551"/>
      <c r="Q16" s="552"/>
      <c r="R16" s="552"/>
      <c r="S16" s="552"/>
      <c r="T16" s="571">
        <f t="shared" ref="T16:T17" si="0">G16*Q16</f>
        <v>0</v>
      </c>
      <c r="U16" s="572"/>
      <c r="V16" s="572"/>
      <c r="W16" s="572"/>
      <c r="X16" s="573"/>
    </row>
    <row r="17" spans="1:35" ht="40.25" customHeight="1">
      <c r="A17" s="111">
        <v>5</v>
      </c>
      <c r="B17" s="551"/>
      <c r="C17" s="551"/>
      <c r="D17" s="551"/>
      <c r="E17" s="551"/>
      <c r="F17" s="551"/>
      <c r="G17" s="560"/>
      <c r="H17" s="560"/>
      <c r="I17" s="560"/>
      <c r="J17" s="560"/>
      <c r="K17" s="551"/>
      <c r="L17" s="551"/>
      <c r="M17" s="551"/>
      <c r="N17" s="551"/>
      <c r="O17" s="551"/>
      <c r="P17" s="551"/>
      <c r="Q17" s="560"/>
      <c r="R17" s="560"/>
      <c r="S17" s="560"/>
      <c r="T17" s="571">
        <f t="shared" si="0"/>
        <v>0</v>
      </c>
      <c r="U17" s="572"/>
      <c r="V17" s="572"/>
      <c r="W17" s="572"/>
      <c r="X17" s="573"/>
    </row>
    <row r="18" spans="1:35" ht="20" customHeight="1">
      <c r="A18" s="562" t="s">
        <v>119</v>
      </c>
      <c r="B18" s="562"/>
      <c r="C18" s="562"/>
      <c r="D18" s="562"/>
      <c r="E18" s="562"/>
      <c r="F18" s="562"/>
      <c r="G18" s="562"/>
      <c r="H18" s="562"/>
      <c r="I18" s="562"/>
      <c r="J18" s="562"/>
      <c r="K18" s="562"/>
      <c r="L18" s="562"/>
      <c r="M18" s="562"/>
      <c r="N18" s="562"/>
      <c r="O18" s="562"/>
      <c r="P18" s="562"/>
      <c r="Q18" s="562"/>
      <c r="R18" s="562"/>
      <c r="S18" s="562"/>
      <c r="T18" s="574">
        <f>SUM(T13:X17)</f>
        <v>600000</v>
      </c>
      <c r="U18" s="574"/>
      <c r="V18" s="574"/>
      <c r="W18" s="574"/>
      <c r="X18" s="574"/>
    </row>
    <row r="20" spans="1:35" ht="20" customHeight="1">
      <c r="A20" s="192" t="s">
        <v>188</v>
      </c>
      <c r="T20" s="549" t="s">
        <v>113</v>
      </c>
      <c r="U20" s="550"/>
      <c r="V20" s="550"/>
      <c r="W20" s="550"/>
    </row>
    <row r="21" spans="1:35" ht="20" customHeight="1">
      <c r="A21" s="111" t="s">
        <v>17</v>
      </c>
      <c r="B21" s="564" t="s">
        <v>189</v>
      </c>
      <c r="C21" s="564"/>
      <c r="D21" s="564"/>
      <c r="E21" s="564"/>
      <c r="F21" s="564"/>
      <c r="G21" s="558" t="s">
        <v>190</v>
      </c>
      <c r="H21" s="558"/>
      <c r="I21" s="558"/>
      <c r="J21" s="558"/>
      <c r="K21" s="557" t="s">
        <v>116</v>
      </c>
      <c r="L21" s="557"/>
      <c r="M21" s="557"/>
      <c r="N21" s="557"/>
      <c r="O21" s="557"/>
      <c r="P21" s="557"/>
      <c r="Q21" s="559" t="s">
        <v>117</v>
      </c>
      <c r="R21" s="559"/>
      <c r="S21" s="559"/>
      <c r="T21" s="557" t="s">
        <v>123</v>
      </c>
      <c r="U21" s="559"/>
      <c r="V21" s="559"/>
      <c r="W21" s="559"/>
      <c r="X21" s="559"/>
    </row>
    <row r="22" spans="1:35" ht="40.25" customHeight="1">
      <c r="A22" s="111">
        <v>1</v>
      </c>
      <c r="B22" s="551" t="s">
        <v>175</v>
      </c>
      <c r="C22" s="551"/>
      <c r="D22" s="551"/>
      <c r="E22" s="551"/>
      <c r="F22" s="551"/>
      <c r="G22" s="552">
        <v>10000</v>
      </c>
      <c r="H22" s="552"/>
      <c r="I22" s="552"/>
      <c r="J22" s="552"/>
      <c r="K22" s="551" t="s">
        <v>191</v>
      </c>
      <c r="L22" s="551"/>
      <c r="M22" s="551"/>
      <c r="N22" s="551"/>
      <c r="O22" s="551"/>
      <c r="P22" s="551"/>
      <c r="Q22" s="552">
        <v>10</v>
      </c>
      <c r="R22" s="552"/>
      <c r="S22" s="552"/>
      <c r="T22" s="571">
        <f>G22*Q22</f>
        <v>100000</v>
      </c>
      <c r="U22" s="572"/>
      <c r="V22" s="572"/>
      <c r="W22" s="572"/>
      <c r="X22" s="573"/>
    </row>
    <row r="23" spans="1:35" ht="40.25" customHeight="1">
      <c r="A23" s="111">
        <v>2</v>
      </c>
      <c r="B23" s="551"/>
      <c r="C23" s="551"/>
      <c r="D23" s="551"/>
      <c r="E23" s="551"/>
      <c r="F23" s="551"/>
      <c r="G23" s="552"/>
      <c r="H23" s="552"/>
      <c r="I23" s="552"/>
      <c r="J23" s="552"/>
      <c r="K23" s="551"/>
      <c r="L23" s="551"/>
      <c r="M23" s="551"/>
      <c r="N23" s="551"/>
      <c r="O23" s="551"/>
      <c r="P23" s="551"/>
      <c r="Q23" s="552"/>
      <c r="R23" s="552"/>
      <c r="S23" s="552"/>
      <c r="T23" s="571">
        <f t="shared" ref="T23:T26" si="1">G23*Q23</f>
        <v>0</v>
      </c>
      <c r="U23" s="572"/>
      <c r="V23" s="572"/>
      <c r="W23" s="572"/>
      <c r="X23" s="573"/>
    </row>
    <row r="24" spans="1:35" ht="40.25" customHeight="1">
      <c r="A24" s="111">
        <v>3</v>
      </c>
      <c r="B24" s="551"/>
      <c r="C24" s="551"/>
      <c r="D24" s="551"/>
      <c r="E24" s="551"/>
      <c r="F24" s="551"/>
      <c r="G24" s="552"/>
      <c r="H24" s="552"/>
      <c r="I24" s="552"/>
      <c r="J24" s="552"/>
      <c r="K24" s="551"/>
      <c r="L24" s="551"/>
      <c r="M24" s="551"/>
      <c r="N24" s="551"/>
      <c r="O24" s="551"/>
      <c r="P24" s="551"/>
      <c r="Q24" s="552"/>
      <c r="R24" s="552"/>
      <c r="S24" s="552"/>
      <c r="T24" s="571">
        <f t="shared" si="1"/>
        <v>0</v>
      </c>
      <c r="U24" s="572"/>
      <c r="V24" s="572"/>
      <c r="W24" s="572"/>
      <c r="X24" s="573"/>
    </row>
    <row r="25" spans="1:35" ht="40.25" customHeight="1">
      <c r="A25" s="111">
        <v>4</v>
      </c>
      <c r="B25" s="551"/>
      <c r="C25" s="551"/>
      <c r="D25" s="551"/>
      <c r="E25" s="551"/>
      <c r="F25" s="551"/>
      <c r="G25" s="552"/>
      <c r="H25" s="552"/>
      <c r="I25" s="552"/>
      <c r="J25" s="552"/>
      <c r="K25" s="551"/>
      <c r="L25" s="551"/>
      <c r="M25" s="551"/>
      <c r="N25" s="551"/>
      <c r="O25" s="551"/>
      <c r="P25" s="551"/>
      <c r="Q25" s="552"/>
      <c r="R25" s="552"/>
      <c r="S25" s="552"/>
      <c r="T25" s="571">
        <f t="shared" si="1"/>
        <v>0</v>
      </c>
      <c r="U25" s="572"/>
      <c r="V25" s="572"/>
      <c r="W25" s="572"/>
      <c r="X25" s="573"/>
    </row>
    <row r="26" spans="1:35" ht="40.25" customHeight="1">
      <c r="A26" s="111">
        <v>5</v>
      </c>
      <c r="B26" s="551"/>
      <c r="C26" s="551"/>
      <c r="D26" s="551"/>
      <c r="E26" s="551"/>
      <c r="F26" s="551"/>
      <c r="G26" s="560"/>
      <c r="H26" s="560"/>
      <c r="I26" s="560"/>
      <c r="J26" s="560"/>
      <c r="K26" s="551"/>
      <c r="L26" s="551"/>
      <c r="M26" s="551"/>
      <c r="N26" s="551"/>
      <c r="O26" s="551"/>
      <c r="P26" s="551"/>
      <c r="Q26" s="560"/>
      <c r="R26" s="560"/>
      <c r="S26" s="560"/>
      <c r="T26" s="571">
        <f t="shared" si="1"/>
        <v>0</v>
      </c>
      <c r="U26" s="572"/>
      <c r="V26" s="572"/>
      <c r="W26" s="572"/>
      <c r="X26" s="573"/>
    </row>
    <row r="27" spans="1:35" ht="20" customHeight="1">
      <c r="A27" s="562" t="s">
        <v>119</v>
      </c>
      <c r="B27" s="562"/>
      <c r="C27" s="562"/>
      <c r="D27" s="562"/>
      <c r="E27" s="562"/>
      <c r="F27" s="562"/>
      <c r="G27" s="562"/>
      <c r="H27" s="562"/>
      <c r="I27" s="562"/>
      <c r="J27" s="562"/>
      <c r="K27" s="562"/>
      <c r="L27" s="562"/>
      <c r="M27" s="562"/>
      <c r="N27" s="562"/>
      <c r="O27" s="562"/>
      <c r="P27" s="562"/>
      <c r="Q27" s="562"/>
      <c r="R27" s="562"/>
      <c r="S27" s="562"/>
      <c r="T27" s="574">
        <f>SUM(T22:X26)</f>
        <v>100000</v>
      </c>
      <c r="U27" s="574"/>
      <c r="V27" s="574"/>
      <c r="W27" s="574"/>
      <c r="X27" s="574"/>
    </row>
    <row r="28" spans="1:35" ht="20" customHeight="1">
      <c r="A28" s="192" t="s">
        <v>124</v>
      </c>
      <c r="B28" s="100"/>
      <c r="C28" s="100"/>
      <c r="D28" s="100"/>
      <c r="E28" s="100"/>
      <c r="F28" s="100"/>
      <c r="G28" s="100"/>
      <c r="H28" s="100"/>
      <c r="I28" s="100"/>
      <c r="J28" s="100"/>
      <c r="K28" s="100"/>
      <c r="L28" s="100"/>
      <c r="M28" s="100"/>
      <c r="N28" s="100"/>
      <c r="O28" s="100"/>
      <c r="P28" s="100"/>
      <c r="Q28" s="100"/>
      <c r="R28" s="100"/>
      <c r="S28" s="193"/>
      <c r="T28" s="193"/>
      <c r="U28" s="193"/>
      <c r="V28" s="193"/>
      <c r="W28" s="193"/>
    </row>
    <row r="29" spans="1:35" ht="20" customHeight="1">
      <c r="A29" s="99" t="s">
        <v>125</v>
      </c>
    </row>
    <row r="30" spans="1:35" ht="20" customHeight="1" thickBot="1"/>
    <row r="31" spans="1:35" ht="20.399999999999999" customHeight="1">
      <c r="A31" s="455" t="s">
        <v>126</v>
      </c>
      <c r="B31" s="456"/>
      <c r="C31" s="457"/>
      <c r="D31" s="362">
        <f>T18</f>
        <v>600000</v>
      </c>
      <c r="E31" s="363"/>
      <c r="F31" s="364"/>
      <c r="G31" s="461" t="s">
        <v>15</v>
      </c>
      <c r="H31" s="462"/>
      <c r="I31" s="139"/>
      <c r="J31" s="139"/>
      <c r="K31" s="455" t="s">
        <v>38</v>
      </c>
      <c r="L31" s="565"/>
      <c r="M31" s="377">
        <f>T27</f>
        <v>100000</v>
      </c>
      <c r="N31" s="378"/>
      <c r="O31" s="378"/>
      <c r="P31" s="568" t="s">
        <v>15</v>
      </c>
      <c r="Q31" s="462"/>
      <c r="S31" s="139"/>
      <c r="T31" s="139"/>
      <c r="U31" s="139"/>
      <c r="V31" s="139"/>
      <c r="W31" s="139"/>
      <c r="X31" s="139"/>
      <c r="Y31" s="139"/>
      <c r="Z31" s="139"/>
      <c r="AA31" s="139"/>
      <c r="AB31" s="139"/>
      <c r="AC31" s="139"/>
      <c r="AD31" s="139"/>
      <c r="AE31" s="139"/>
      <c r="AF31" s="139"/>
      <c r="AI31" s="126"/>
    </row>
    <row r="32" spans="1:35" ht="20.399999999999999" customHeight="1" thickBot="1">
      <c r="A32" s="458"/>
      <c r="B32" s="459"/>
      <c r="C32" s="460"/>
      <c r="D32" s="365"/>
      <c r="E32" s="366"/>
      <c r="F32" s="367"/>
      <c r="G32" s="463"/>
      <c r="H32" s="464"/>
      <c r="I32" s="139"/>
      <c r="J32" s="139"/>
      <c r="K32" s="566"/>
      <c r="L32" s="567"/>
      <c r="M32" s="379"/>
      <c r="N32" s="380"/>
      <c r="O32" s="380"/>
      <c r="P32" s="569"/>
      <c r="Q32" s="464"/>
      <c r="S32" s="139"/>
      <c r="T32" s="139"/>
      <c r="U32" s="139"/>
      <c r="V32" s="139"/>
      <c r="W32" s="139"/>
      <c r="X32" s="139"/>
      <c r="Y32" s="139"/>
      <c r="Z32" s="139"/>
      <c r="AA32" s="139"/>
      <c r="AB32" s="139"/>
      <c r="AC32" s="139"/>
      <c r="AD32" s="139"/>
      <c r="AE32" s="139"/>
      <c r="AF32" s="139"/>
    </row>
    <row r="33" spans="1:32" ht="13.5" customHeight="1" thickBot="1">
      <c r="D33" s="107"/>
      <c r="E33" s="107"/>
      <c r="I33" s="139"/>
      <c r="J33" s="139"/>
      <c r="K33" s="139"/>
      <c r="L33" s="139"/>
      <c r="S33" s="139"/>
      <c r="T33" s="139"/>
      <c r="U33" s="139"/>
      <c r="V33" s="139"/>
      <c r="W33" s="139"/>
      <c r="X33" s="139"/>
      <c r="Y33" s="139"/>
      <c r="Z33" s="139"/>
      <c r="AA33" s="139"/>
      <c r="AB33" s="139"/>
      <c r="AC33" s="139"/>
      <c r="AD33" s="139"/>
      <c r="AE33" s="139"/>
      <c r="AF33" s="139"/>
    </row>
    <row r="34" spans="1:32" ht="20.399999999999999" customHeight="1">
      <c r="A34" s="455" t="s">
        <v>39</v>
      </c>
      <c r="B34" s="456"/>
      <c r="C34" s="457"/>
      <c r="D34" s="368">
        <f>IF(O7="","類型を選択してください",IF(AND(U7="2/3",D31&gt;300000000),200000000,IF(U7="2/3",ROUNDDOWN(D31*2/3,0),IF(AND(U7="1/2",D31&gt;100000000),50000000,ROUNDDOWN(D31*1/2,0)))))</f>
        <v>400000</v>
      </c>
      <c r="E34" s="369"/>
      <c r="F34" s="370"/>
      <c r="G34" s="461" t="s">
        <v>15</v>
      </c>
      <c r="H34" s="462"/>
      <c r="I34" s="139"/>
      <c r="J34" s="139"/>
      <c r="K34" s="139"/>
      <c r="L34" s="139"/>
      <c r="S34" s="139"/>
      <c r="T34" s="139"/>
      <c r="U34" s="139"/>
      <c r="V34" s="139"/>
      <c r="W34" s="139"/>
      <c r="X34" s="139"/>
      <c r="Y34" s="139"/>
      <c r="Z34" s="139"/>
      <c r="AA34" s="139"/>
      <c r="AB34" s="139"/>
      <c r="AC34" s="139"/>
      <c r="AD34" s="139"/>
      <c r="AE34" s="139"/>
      <c r="AF34" s="139"/>
    </row>
    <row r="35" spans="1:32" ht="20.399999999999999" customHeight="1" thickBot="1">
      <c r="A35" s="458"/>
      <c r="B35" s="459"/>
      <c r="C35" s="460"/>
      <c r="D35" s="371"/>
      <c r="E35" s="372"/>
      <c r="F35" s="373"/>
      <c r="G35" s="463"/>
      <c r="H35" s="464"/>
      <c r="I35" s="139"/>
      <c r="J35" s="139"/>
      <c r="K35" s="139"/>
      <c r="L35" s="139"/>
      <c r="S35" s="139"/>
      <c r="T35" s="139"/>
      <c r="U35" s="139"/>
      <c r="V35" s="139"/>
      <c r="W35" s="139"/>
      <c r="X35" s="139"/>
      <c r="Y35" s="139"/>
      <c r="Z35" s="139"/>
      <c r="AA35" s="139"/>
      <c r="AB35" s="139"/>
      <c r="AC35" s="139"/>
      <c r="AD35" s="139"/>
      <c r="AE35" s="139"/>
      <c r="AF35" s="139"/>
    </row>
    <row r="36" spans="1:32" ht="13.5" customHeight="1">
      <c r="A36" s="101"/>
      <c r="D36" s="107"/>
      <c r="E36" s="107"/>
      <c r="I36" s="139"/>
      <c r="J36" s="139"/>
      <c r="K36" s="139"/>
      <c r="L36" s="139"/>
    </row>
    <row r="37" spans="1:32" ht="20" customHeight="1">
      <c r="I37" s="139"/>
      <c r="J37" s="139"/>
      <c r="K37" s="139"/>
      <c r="L37" s="139"/>
    </row>
  </sheetData>
  <sheetProtection algorithmName="SHA-512" hashValue="xRXS/+tXAekiZmBy40gon1aaK82R2cwDZHPQoQPgh2TeuUrr59migiy1PEGi/kfL7ounjshJ2GHvyly1qYu04A==" saltValue="3YMtZMCl8yAOiHdLyTEC5Q==" spinCount="100000" sheet="1" selectLockedCells="1"/>
  <mergeCells count="86">
    <mergeCell ref="A34:C35"/>
    <mergeCell ref="D34:F35"/>
    <mergeCell ref="G34:H35"/>
    <mergeCell ref="A31:C32"/>
    <mergeCell ref="D31:F32"/>
    <mergeCell ref="G31:H32"/>
    <mergeCell ref="K31:L32"/>
    <mergeCell ref="M31:O32"/>
    <mergeCell ref="P31:Q32"/>
    <mergeCell ref="B26:F26"/>
    <mergeCell ref="G26:J26"/>
    <mergeCell ref="K26:P26"/>
    <mergeCell ref="Q26:S26"/>
    <mergeCell ref="T26:X26"/>
    <mergeCell ref="A27:S27"/>
    <mergeCell ref="T27:X27"/>
    <mergeCell ref="B24:F24"/>
    <mergeCell ref="G24:J24"/>
    <mergeCell ref="K24:P24"/>
    <mergeCell ref="Q24:S24"/>
    <mergeCell ref="T24:X24"/>
    <mergeCell ref="B25:F25"/>
    <mergeCell ref="G25:J25"/>
    <mergeCell ref="K25:P25"/>
    <mergeCell ref="Q25:S25"/>
    <mergeCell ref="T25:X25"/>
    <mergeCell ref="B22:F22"/>
    <mergeCell ref="G22:J22"/>
    <mergeCell ref="K22:P22"/>
    <mergeCell ref="Q22:S22"/>
    <mergeCell ref="T22:X22"/>
    <mergeCell ref="B23:F23"/>
    <mergeCell ref="G23:J23"/>
    <mergeCell ref="K23:P23"/>
    <mergeCell ref="Q23:S23"/>
    <mergeCell ref="T23:X23"/>
    <mergeCell ref="A18:S18"/>
    <mergeCell ref="T18:X18"/>
    <mergeCell ref="T20:W20"/>
    <mergeCell ref="B21:F21"/>
    <mergeCell ref="G21:J21"/>
    <mergeCell ref="K21:P21"/>
    <mergeCell ref="Q21:S21"/>
    <mergeCell ref="T21:X21"/>
    <mergeCell ref="B16:F16"/>
    <mergeCell ref="G16:J16"/>
    <mergeCell ref="K16:P16"/>
    <mergeCell ref="Q16:S16"/>
    <mergeCell ref="T16:X16"/>
    <mergeCell ref="B17:F17"/>
    <mergeCell ref="G17:J17"/>
    <mergeCell ref="K17:P17"/>
    <mergeCell ref="Q17:S17"/>
    <mergeCell ref="T17:X17"/>
    <mergeCell ref="B14:F14"/>
    <mergeCell ref="G14:J14"/>
    <mergeCell ref="K14:P14"/>
    <mergeCell ref="Q14:S14"/>
    <mergeCell ref="T14:X14"/>
    <mergeCell ref="B15:F15"/>
    <mergeCell ref="G15:J15"/>
    <mergeCell ref="K15:P15"/>
    <mergeCell ref="Q15:S15"/>
    <mergeCell ref="T15:X15"/>
    <mergeCell ref="B12:F12"/>
    <mergeCell ref="G12:J12"/>
    <mergeCell ref="K12:P12"/>
    <mergeCell ref="Q12:S12"/>
    <mergeCell ref="T12:X12"/>
    <mergeCell ref="B13:F13"/>
    <mergeCell ref="G13:J13"/>
    <mergeCell ref="K13:P13"/>
    <mergeCell ref="Q13:S13"/>
    <mergeCell ref="T13:X13"/>
    <mergeCell ref="L7:N7"/>
    <mergeCell ref="O7:Q7"/>
    <mergeCell ref="R7:T7"/>
    <mergeCell ref="U7:X7"/>
    <mergeCell ref="A11:G11"/>
    <mergeCell ref="T11:W11"/>
    <mergeCell ref="A1:H1"/>
    <mergeCell ref="A3:X3"/>
    <mergeCell ref="L5:N5"/>
    <mergeCell ref="O5:X5"/>
    <mergeCell ref="L6:N6"/>
    <mergeCell ref="O6:X6"/>
  </mergeCells>
  <phoneticPr fontId="1"/>
  <dataValidations count="1">
    <dataValidation type="list" allowBlank="1" showInputMessage="1" showErrorMessage="1" sqref="O7" xr:uid="{E3326494-285B-44E3-B820-B72B20D89B45}">
      <formula1>類型</formula1>
    </dataValidation>
  </dataValidations>
  <pageMargins left="0.7" right="0.7" top="0.75" bottom="0.75" header="0.3" footer="0.3"/>
  <pageSetup paperSize="9" scale="7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DB022-41ED-45BD-811E-DD6FEFB107F8}">
  <sheetPr>
    <tabColor rgb="FFFFFF00"/>
    <pageSetUpPr fitToPage="1"/>
  </sheetPr>
  <dimension ref="A1:AN77"/>
  <sheetViews>
    <sheetView tabSelected="1" zoomScale="90" zoomScaleNormal="90" workbookViewId="0">
      <selection activeCell="AB4" sqref="AB4:AN4"/>
    </sheetView>
  </sheetViews>
  <sheetFormatPr defaultColWidth="8.1640625" defaultRowHeight="15"/>
  <cols>
    <col min="1" max="1" width="4.6640625" style="2" customWidth="1"/>
    <col min="2" max="3" width="7.1640625" style="2" customWidth="1"/>
    <col min="4" max="4" width="5.1640625" style="2" customWidth="1"/>
    <col min="5" max="5" width="2.6640625" style="2" bestFit="1" customWidth="1"/>
    <col min="6" max="6" width="5.4140625" style="2" customWidth="1"/>
    <col min="7" max="7" width="4.6640625" style="2" customWidth="1"/>
    <col min="8" max="8" width="6.1640625" style="2" customWidth="1"/>
    <col min="9" max="9" width="3.08203125" style="2" bestFit="1" customWidth="1"/>
    <col min="10" max="10" width="7.08203125" style="2" customWidth="1"/>
    <col min="11" max="11" width="5.5" style="2" customWidth="1"/>
    <col min="12" max="12" width="4.4140625" style="2" bestFit="1" customWidth="1"/>
    <col min="13" max="13" width="3.1640625" style="2" customWidth="1"/>
    <col min="14" max="14" width="3.5" style="2" customWidth="1"/>
    <col min="15" max="15" width="4.6640625" style="2" customWidth="1"/>
    <col min="16" max="16" width="4" style="2" bestFit="1" customWidth="1"/>
    <col min="17" max="17" width="5.6640625" style="2" customWidth="1"/>
    <col min="18" max="18" width="4.1640625" style="2" customWidth="1"/>
    <col min="19" max="23" width="3.5" style="2" customWidth="1"/>
    <col min="24" max="24" width="2.6640625" style="2" customWidth="1"/>
    <col min="25" max="27" width="3.5" style="2" customWidth="1"/>
    <col min="28" max="28" width="2.6640625" style="2" customWidth="1"/>
    <col min="29" max="31" width="3.5" style="2" customWidth="1"/>
    <col min="32" max="32" width="2.6640625" style="2" customWidth="1"/>
    <col min="33" max="39" width="3.5" style="2" customWidth="1"/>
    <col min="40" max="46" width="2.1640625" style="2" customWidth="1"/>
    <col min="47" max="16384" width="8.1640625" style="2"/>
  </cols>
  <sheetData>
    <row r="1" spans="1:40">
      <c r="A1" s="195" t="s">
        <v>2</v>
      </c>
      <c r="B1" s="195"/>
      <c r="C1" s="195"/>
      <c r="D1" s="195"/>
      <c r="E1" s="195"/>
      <c r="F1" s="195"/>
      <c r="G1" s="195"/>
    </row>
    <row r="2" spans="1:40" ht="16">
      <c r="A2" s="196" t="s">
        <v>3</v>
      </c>
      <c r="B2" s="196"/>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c r="AL2" s="196"/>
      <c r="AM2" s="196"/>
      <c r="AN2" s="196"/>
    </row>
    <row r="3" spans="1:40">
      <c r="A3" s="3"/>
      <c r="B3" s="3"/>
      <c r="C3" s="3"/>
      <c r="D3" s="3"/>
      <c r="E3" s="3"/>
      <c r="F3" s="3"/>
      <c r="G3" s="3"/>
      <c r="H3" s="3"/>
      <c r="I3" s="3"/>
      <c r="J3" s="3"/>
      <c r="K3" s="3"/>
      <c r="L3" s="3"/>
      <c r="M3" s="3"/>
      <c r="N3" s="3"/>
      <c r="O3" s="3"/>
      <c r="P3" s="3"/>
      <c r="Q3" s="3"/>
      <c r="R3" s="3"/>
      <c r="S3" s="3"/>
      <c r="T3" s="3"/>
      <c r="U3" s="3"/>
      <c r="V3" s="3"/>
      <c r="W3" s="3"/>
      <c r="AB3" s="4" t="s">
        <v>4</v>
      </c>
    </row>
    <row r="4" spans="1:40" ht="21.65" customHeight="1">
      <c r="W4" s="197" t="s">
        <v>5</v>
      </c>
      <c r="X4" s="197"/>
      <c r="Y4" s="197"/>
      <c r="Z4" s="197"/>
      <c r="AA4" s="197"/>
      <c r="AB4" s="198"/>
      <c r="AC4" s="198"/>
      <c r="AD4" s="198"/>
      <c r="AE4" s="198"/>
      <c r="AF4" s="198"/>
      <c r="AG4" s="198"/>
      <c r="AH4" s="198"/>
      <c r="AI4" s="198"/>
      <c r="AJ4" s="198"/>
      <c r="AK4" s="198"/>
      <c r="AL4" s="198"/>
      <c r="AM4" s="198"/>
      <c r="AN4" s="198"/>
    </row>
    <row r="5" spans="1:40" ht="21.65" customHeight="1">
      <c r="W5" s="199" t="s">
        <v>6</v>
      </c>
      <c r="X5" s="200"/>
      <c r="Y5" s="200"/>
      <c r="Z5" s="200"/>
      <c r="AA5" s="201"/>
      <c r="AB5" s="202"/>
      <c r="AC5" s="203"/>
      <c r="AD5" s="203"/>
      <c r="AE5" s="203"/>
      <c r="AF5" s="203"/>
      <c r="AG5" s="203"/>
      <c r="AH5" s="203"/>
      <c r="AI5" s="203"/>
      <c r="AJ5" s="203"/>
      <c r="AK5" s="203"/>
      <c r="AL5" s="203"/>
      <c r="AM5" s="203"/>
      <c r="AN5" s="204"/>
    </row>
    <row r="6" spans="1:40" ht="21.65" customHeight="1">
      <c r="W6" s="197" t="s">
        <v>7</v>
      </c>
      <c r="X6" s="197"/>
      <c r="Y6" s="197"/>
      <c r="Z6" s="197"/>
      <c r="AA6" s="197"/>
      <c r="AB6" s="198"/>
      <c r="AC6" s="198"/>
      <c r="AD6" s="198"/>
      <c r="AE6" s="198"/>
      <c r="AF6" s="198"/>
      <c r="AG6" s="198"/>
      <c r="AH6" s="205" t="s">
        <v>8</v>
      </c>
      <c r="AI6" s="205"/>
      <c r="AJ6" s="205"/>
      <c r="AK6" s="205" t="str">
        <f>IF(AB6="","自動反映",IF(AB6="②一般型","1/2","2/3"))</f>
        <v>自動反映</v>
      </c>
      <c r="AL6" s="205"/>
      <c r="AM6" s="205"/>
      <c r="AN6" s="205"/>
    </row>
    <row r="8" spans="1:40">
      <c r="A8" s="2" t="s">
        <v>9</v>
      </c>
    </row>
    <row r="9" spans="1:40" ht="15.75" customHeight="1">
      <c r="A9" s="206" t="s">
        <v>10</v>
      </c>
      <c r="B9" s="207"/>
      <c r="C9" s="207"/>
      <c r="D9" s="207"/>
      <c r="E9" s="207"/>
      <c r="F9" s="207"/>
      <c r="G9" s="208"/>
      <c r="H9" s="194"/>
      <c r="I9" s="194"/>
      <c r="J9" s="194"/>
      <c r="K9" s="194"/>
      <c r="L9" s="97" t="s">
        <v>11</v>
      </c>
    </row>
    <row r="10" spans="1:40" ht="15.75" customHeight="1">
      <c r="A10" s="219" t="s">
        <v>12</v>
      </c>
      <c r="B10" s="219"/>
      <c r="C10" s="219"/>
      <c r="D10" s="219"/>
      <c r="E10" s="219"/>
      <c r="F10" s="219"/>
      <c r="G10" s="219"/>
      <c r="H10" s="217"/>
      <c r="I10" s="217"/>
      <c r="J10" s="217"/>
      <c r="K10" s="217"/>
      <c r="L10" s="97" t="s">
        <v>13</v>
      </c>
      <c r="V10" s="6"/>
    </row>
    <row r="11" spans="1:40" ht="15" customHeight="1">
      <c r="A11" s="220" t="s">
        <v>14</v>
      </c>
      <c r="B11" s="220"/>
      <c r="C11" s="220"/>
      <c r="D11" s="220"/>
      <c r="E11" s="220"/>
      <c r="F11" s="220"/>
      <c r="G11" s="220"/>
      <c r="H11" s="218" t="str">
        <f>IFERROR((H9/H10)*1000,"")</f>
        <v/>
      </c>
      <c r="I11" s="218"/>
      <c r="J11" s="218"/>
      <c r="K11" s="218"/>
      <c r="L11" s="98" t="s">
        <v>15</v>
      </c>
      <c r="O11" s="10"/>
      <c r="P11" s="10"/>
      <c r="Q11" s="10"/>
      <c r="R11" s="7"/>
      <c r="S11" s="7"/>
      <c r="T11" s="8"/>
    </row>
    <row r="12" spans="1:40" ht="13.5" customHeight="1">
      <c r="D12" s="11"/>
      <c r="E12" s="11"/>
    </row>
    <row r="13" spans="1:40" ht="13.5" customHeight="1">
      <c r="A13" s="2" t="s">
        <v>16</v>
      </c>
      <c r="D13" s="11"/>
      <c r="E13" s="11"/>
    </row>
    <row r="14" spans="1:40" ht="13.5" customHeight="1">
      <c r="A14" s="10"/>
      <c r="B14" s="10"/>
      <c r="C14" s="10"/>
      <c r="D14" s="12"/>
      <c r="E14" s="12"/>
      <c r="F14" s="12"/>
      <c r="G14" s="8"/>
    </row>
    <row r="15" spans="1:40" ht="23.4" customHeight="1">
      <c r="A15" s="209" t="s">
        <v>17</v>
      </c>
      <c r="B15" s="210" t="s">
        <v>18</v>
      </c>
      <c r="C15" s="211"/>
      <c r="D15" s="212" t="s">
        <v>19</v>
      </c>
      <c r="E15" s="211"/>
      <c r="F15" s="211"/>
      <c r="G15" s="211"/>
      <c r="H15" s="213" t="s">
        <v>20</v>
      </c>
      <c r="I15" s="214"/>
      <c r="J15" s="215" t="s">
        <v>21</v>
      </c>
      <c r="K15" s="213" t="s">
        <v>22</v>
      </c>
      <c r="L15" s="214"/>
      <c r="M15" s="233" t="s">
        <v>23</v>
      </c>
      <c r="N15" s="234"/>
      <c r="O15" s="234"/>
      <c r="P15" s="235"/>
      <c r="Q15" s="233" t="s">
        <v>24</v>
      </c>
      <c r="R15" s="234"/>
      <c r="S15" s="234"/>
      <c r="T15" s="235"/>
      <c r="U15" s="233" t="s">
        <v>25</v>
      </c>
      <c r="V15" s="239"/>
      <c r="W15" s="239"/>
      <c r="X15" s="240"/>
      <c r="Y15" s="210" t="s">
        <v>26</v>
      </c>
      <c r="Z15" s="212"/>
      <c r="AA15" s="212"/>
      <c r="AB15" s="212"/>
      <c r="AC15" s="244" t="s">
        <v>27</v>
      </c>
      <c r="AD15" s="214"/>
      <c r="AE15" s="214"/>
      <c r="AF15" s="214"/>
      <c r="AG15" s="210" t="s">
        <v>28</v>
      </c>
      <c r="AH15" s="212"/>
      <c r="AI15" s="212"/>
      <c r="AJ15" s="212"/>
      <c r="AK15" s="210" t="s">
        <v>29</v>
      </c>
      <c r="AL15" s="212"/>
      <c r="AM15" s="212"/>
      <c r="AN15" s="212"/>
    </row>
    <row r="16" spans="1:40" ht="23.4" customHeight="1">
      <c r="A16" s="209"/>
      <c r="B16" s="211"/>
      <c r="C16" s="211"/>
      <c r="D16" s="26" t="s">
        <v>30</v>
      </c>
      <c r="E16" s="221" t="s">
        <v>31</v>
      </c>
      <c r="F16" s="211"/>
      <c r="G16" s="27" t="s">
        <v>32</v>
      </c>
      <c r="H16" s="214"/>
      <c r="I16" s="214"/>
      <c r="J16" s="216"/>
      <c r="K16" s="214"/>
      <c r="L16" s="214"/>
      <c r="M16" s="236"/>
      <c r="N16" s="237"/>
      <c r="O16" s="237"/>
      <c r="P16" s="238"/>
      <c r="Q16" s="236"/>
      <c r="R16" s="237"/>
      <c r="S16" s="237"/>
      <c r="T16" s="238"/>
      <c r="U16" s="241"/>
      <c r="V16" s="242"/>
      <c r="W16" s="242"/>
      <c r="X16" s="243"/>
      <c r="Y16" s="212"/>
      <c r="Z16" s="212"/>
      <c r="AA16" s="212"/>
      <c r="AB16" s="212"/>
      <c r="AC16" s="214"/>
      <c r="AD16" s="214"/>
      <c r="AE16" s="214"/>
      <c r="AF16" s="214"/>
      <c r="AG16" s="212"/>
      <c r="AH16" s="212"/>
      <c r="AI16" s="212"/>
      <c r="AJ16" s="212"/>
      <c r="AK16" s="212"/>
      <c r="AL16" s="212"/>
      <c r="AM16" s="212"/>
      <c r="AN16" s="212"/>
    </row>
    <row r="17" spans="1:40" ht="13.5" customHeight="1">
      <c r="A17" s="13">
        <v>1</v>
      </c>
      <c r="B17" s="222"/>
      <c r="C17" s="222"/>
      <c r="D17" s="14"/>
      <c r="E17" s="222"/>
      <c r="F17" s="222"/>
      <c r="G17" s="14"/>
      <c r="H17" s="93"/>
      <c r="I17" s="15" t="s">
        <v>33</v>
      </c>
      <c r="J17" s="16"/>
      <c r="K17" s="95"/>
      <c r="L17" s="17" t="s">
        <v>34</v>
      </c>
      <c r="M17" s="223">
        <f>H17*K17*2</f>
        <v>0</v>
      </c>
      <c r="N17" s="224"/>
      <c r="O17" s="224"/>
      <c r="P17" s="18" t="s">
        <v>13</v>
      </c>
      <c r="Q17" s="223">
        <f>M17*J17</f>
        <v>0</v>
      </c>
      <c r="R17" s="224"/>
      <c r="S17" s="224"/>
      <c r="T17" s="18" t="s">
        <v>13</v>
      </c>
      <c r="U17" s="225">
        <f t="shared" ref="U17:U56" si="0">IFERROR(ROUNDDOWN(($H$11*Q17),0),0)</f>
        <v>0</v>
      </c>
      <c r="V17" s="226"/>
      <c r="W17" s="226"/>
      <c r="X17" s="19" t="s">
        <v>15</v>
      </c>
      <c r="Y17" s="227"/>
      <c r="Z17" s="228"/>
      <c r="AA17" s="228"/>
      <c r="AB17" s="19" t="s">
        <v>35</v>
      </c>
      <c r="AC17" s="229"/>
      <c r="AD17" s="230"/>
      <c r="AE17" s="230"/>
      <c r="AF17" s="19" t="s">
        <v>36</v>
      </c>
      <c r="AG17" s="231"/>
      <c r="AH17" s="232"/>
      <c r="AI17" s="232"/>
      <c r="AJ17" s="20" t="s">
        <v>15</v>
      </c>
      <c r="AK17" s="245">
        <f>IFERROR(ROUNDDOWN((Y17*AC17),0)," ")+AG17</f>
        <v>0</v>
      </c>
      <c r="AL17" s="246"/>
      <c r="AM17" s="246"/>
      <c r="AN17" s="20" t="s">
        <v>15</v>
      </c>
    </row>
    <row r="18" spans="1:40" ht="13.5" customHeight="1">
      <c r="A18" s="13">
        <v>2</v>
      </c>
      <c r="B18" s="247"/>
      <c r="C18" s="248"/>
      <c r="D18" s="14"/>
      <c r="E18" s="247"/>
      <c r="F18" s="248"/>
      <c r="G18" s="14"/>
      <c r="H18" s="94"/>
      <c r="I18" s="9" t="s">
        <v>33</v>
      </c>
      <c r="J18" s="21"/>
      <c r="K18" s="96"/>
      <c r="L18" s="17" t="s">
        <v>34</v>
      </c>
      <c r="M18" s="223">
        <f t="shared" ref="M18:M56" si="1">H18*K18*2</f>
        <v>0</v>
      </c>
      <c r="N18" s="224"/>
      <c r="O18" s="224"/>
      <c r="P18" s="9" t="s">
        <v>13</v>
      </c>
      <c r="Q18" s="223">
        <f t="shared" ref="Q18:Q56" si="2">M18*J18</f>
        <v>0</v>
      </c>
      <c r="R18" s="224"/>
      <c r="S18" s="224"/>
      <c r="T18" s="9" t="s">
        <v>13</v>
      </c>
      <c r="U18" s="225">
        <f t="shared" si="0"/>
        <v>0</v>
      </c>
      <c r="V18" s="226"/>
      <c r="W18" s="226"/>
      <c r="X18" s="19" t="s">
        <v>15</v>
      </c>
      <c r="Y18" s="229"/>
      <c r="Z18" s="230"/>
      <c r="AA18" s="230"/>
      <c r="AB18" s="19" t="s">
        <v>15</v>
      </c>
      <c r="AC18" s="229"/>
      <c r="AD18" s="230"/>
      <c r="AE18" s="230"/>
      <c r="AF18" s="19" t="s">
        <v>36</v>
      </c>
      <c r="AG18" s="231"/>
      <c r="AH18" s="232"/>
      <c r="AI18" s="232"/>
      <c r="AJ18" s="20" t="s">
        <v>15</v>
      </c>
      <c r="AK18" s="245">
        <f>IFERROR(ROUNDDOWN((Y18*AC18),0)," ")+AG18</f>
        <v>0</v>
      </c>
      <c r="AL18" s="246"/>
      <c r="AM18" s="246"/>
      <c r="AN18" s="20" t="s">
        <v>15</v>
      </c>
    </row>
    <row r="19" spans="1:40" ht="13.5" customHeight="1">
      <c r="A19" s="13">
        <v>3</v>
      </c>
      <c r="B19" s="247"/>
      <c r="C19" s="248"/>
      <c r="D19" s="14"/>
      <c r="E19" s="247"/>
      <c r="F19" s="248"/>
      <c r="G19" s="14"/>
      <c r="H19" s="94"/>
      <c r="I19" s="9" t="s">
        <v>33</v>
      </c>
      <c r="J19" s="21"/>
      <c r="K19" s="96"/>
      <c r="L19" s="17" t="s">
        <v>34</v>
      </c>
      <c r="M19" s="223">
        <f t="shared" si="1"/>
        <v>0</v>
      </c>
      <c r="N19" s="224"/>
      <c r="O19" s="224"/>
      <c r="P19" s="9" t="s">
        <v>13</v>
      </c>
      <c r="Q19" s="223">
        <f t="shared" si="2"/>
        <v>0</v>
      </c>
      <c r="R19" s="224"/>
      <c r="S19" s="224"/>
      <c r="T19" s="9" t="s">
        <v>13</v>
      </c>
      <c r="U19" s="225">
        <f t="shared" si="0"/>
        <v>0</v>
      </c>
      <c r="V19" s="226"/>
      <c r="W19" s="226"/>
      <c r="X19" s="19" t="s">
        <v>15</v>
      </c>
      <c r="Y19" s="229"/>
      <c r="Z19" s="230"/>
      <c r="AA19" s="230"/>
      <c r="AB19" s="19" t="s">
        <v>15</v>
      </c>
      <c r="AC19" s="229"/>
      <c r="AD19" s="230"/>
      <c r="AE19" s="230"/>
      <c r="AF19" s="19" t="s">
        <v>36</v>
      </c>
      <c r="AG19" s="231"/>
      <c r="AH19" s="232"/>
      <c r="AI19" s="232"/>
      <c r="AJ19" s="20" t="s">
        <v>15</v>
      </c>
      <c r="AK19" s="245">
        <f t="shared" ref="AK19:AK56" si="3">IFERROR(ROUNDDOWN((Y19*AC19),0)," ")+AG19</f>
        <v>0</v>
      </c>
      <c r="AL19" s="246"/>
      <c r="AM19" s="246"/>
      <c r="AN19" s="20" t="s">
        <v>15</v>
      </c>
    </row>
    <row r="20" spans="1:40" ht="13.5" customHeight="1">
      <c r="A20" s="13">
        <v>4</v>
      </c>
      <c r="B20" s="247"/>
      <c r="C20" s="248"/>
      <c r="D20" s="14"/>
      <c r="E20" s="247"/>
      <c r="F20" s="248"/>
      <c r="G20" s="14"/>
      <c r="H20" s="94"/>
      <c r="I20" s="9" t="s">
        <v>33</v>
      </c>
      <c r="J20" s="21"/>
      <c r="K20" s="96"/>
      <c r="L20" s="17" t="s">
        <v>34</v>
      </c>
      <c r="M20" s="223">
        <f t="shared" si="1"/>
        <v>0</v>
      </c>
      <c r="N20" s="224"/>
      <c r="O20" s="224"/>
      <c r="P20" s="9" t="s">
        <v>13</v>
      </c>
      <c r="Q20" s="223">
        <f t="shared" si="2"/>
        <v>0</v>
      </c>
      <c r="R20" s="224"/>
      <c r="S20" s="224"/>
      <c r="T20" s="9" t="s">
        <v>13</v>
      </c>
      <c r="U20" s="225">
        <f t="shared" si="0"/>
        <v>0</v>
      </c>
      <c r="V20" s="226"/>
      <c r="W20" s="226"/>
      <c r="X20" s="19" t="s">
        <v>15</v>
      </c>
      <c r="Y20" s="229"/>
      <c r="Z20" s="230"/>
      <c r="AA20" s="230"/>
      <c r="AB20" s="19" t="s">
        <v>15</v>
      </c>
      <c r="AC20" s="229"/>
      <c r="AD20" s="230"/>
      <c r="AE20" s="230"/>
      <c r="AF20" s="19" t="s">
        <v>36</v>
      </c>
      <c r="AG20" s="231"/>
      <c r="AH20" s="232"/>
      <c r="AI20" s="232"/>
      <c r="AJ20" s="20" t="s">
        <v>15</v>
      </c>
      <c r="AK20" s="245">
        <f t="shared" si="3"/>
        <v>0</v>
      </c>
      <c r="AL20" s="246"/>
      <c r="AM20" s="246"/>
      <c r="AN20" s="20" t="s">
        <v>15</v>
      </c>
    </row>
    <row r="21" spans="1:40" ht="13.5" customHeight="1">
      <c r="A21" s="13">
        <v>5</v>
      </c>
      <c r="B21" s="247"/>
      <c r="C21" s="248"/>
      <c r="D21" s="14"/>
      <c r="E21" s="247"/>
      <c r="F21" s="248"/>
      <c r="G21" s="14"/>
      <c r="H21" s="94"/>
      <c r="I21" s="9" t="s">
        <v>33</v>
      </c>
      <c r="J21" s="21"/>
      <c r="K21" s="96"/>
      <c r="L21" s="17" t="s">
        <v>34</v>
      </c>
      <c r="M21" s="223">
        <f t="shared" si="1"/>
        <v>0</v>
      </c>
      <c r="N21" s="224"/>
      <c r="O21" s="224"/>
      <c r="P21" s="9" t="s">
        <v>13</v>
      </c>
      <c r="Q21" s="223">
        <f t="shared" si="2"/>
        <v>0</v>
      </c>
      <c r="R21" s="224"/>
      <c r="S21" s="224"/>
      <c r="T21" s="9" t="s">
        <v>13</v>
      </c>
      <c r="U21" s="225">
        <f t="shared" si="0"/>
        <v>0</v>
      </c>
      <c r="V21" s="226"/>
      <c r="W21" s="226"/>
      <c r="X21" s="19" t="s">
        <v>15</v>
      </c>
      <c r="Y21" s="229"/>
      <c r="Z21" s="230"/>
      <c r="AA21" s="230"/>
      <c r="AB21" s="19" t="s">
        <v>15</v>
      </c>
      <c r="AC21" s="229"/>
      <c r="AD21" s="230"/>
      <c r="AE21" s="230"/>
      <c r="AF21" s="19" t="s">
        <v>36</v>
      </c>
      <c r="AG21" s="231"/>
      <c r="AH21" s="232"/>
      <c r="AI21" s="232"/>
      <c r="AJ21" s="20" t="s">
        <v>15</v>
      </c>
      <c r="AK21" s="245">
        <f t="shared" si="3"/>
        <v>0</v>
      </c>
      <c r="AL21" s="246"/>
      <c r="AM21" s="246"/>
      <c r="AN21" s="20" t="s">
        <v>15</v>
      </c>
    </row>
    <row r="22" spans="1:40" ht="13.5" customHeight="1">
      <c r="A22" s="13">
        <v>6</v>
      </c>
      <c r="B22" s="247"/>
      <c r="C22" s="248"/>
      <c r="D22" s="14"/>
      <c r="E22" s="247"/>
      <c r="F22" s="248"/>
      <c r="G22" s="14"/>
      <c r="H22" s="94"/>
      <c r="I22" s="9" t="s">
        <v>33</v>
      </c>
      <c r="J22" s="21"/>
      <c r="K22" s="96"/>
      <c r="L22" s="17" t="s">
        <v>34</v>
      </c>
      <c r="M22" s="223">
        <f t="shared" si="1"/>
        <v>0</v>
      </c>
      <c r="N22" s="224"/>
      <c r="O22" s="224"/>
      <c r="P22" s="9" t="s">
        <v>13</v>
      </c>
      <c r="Q22" s="223">
        <f t="shared" si="2"/>
        <v>0</v>
      </c>
      <c r="R22" s="224"/>
      <c r="S22" s="224"/>
      <c r="T22" s="9" t="s">
        <v>13</v>
      </c>
      <c r="U22" s="225">
        <f t="shared" si="0"/>
        <v>0</v>
      </c>
      <c r="V22" s="226"/>
      <c r="W22" s="226"/>
      <c r="X22" s="19" t="s">
        <v>15</v>
      </c>
      <c r="Y22" s="229"/>
      <c r="Z22" s="230"/>
      <c r="AA22" s="230"/>
      <c r="AB22" s="19" t="s">
        <v>15</v>
      </c>
      <c r="AC22" s="229"/>
      <c r="AD22" s="230"/>
      <c r="AE22" s="230"/>
      <c r="AF22" s="19" t="s">
        <v>36</v>
      </c>
      <c r="AG22" s="231"/>
      <c r="AH22" s="232"/>
      <c r="AI22" s="232"/>
      <c r="AJ22" s="20" t="s">
        <v>15</v>
      </c>
      <c r="AK22" s="245">
        <f t="shared" si="3"/>
        <v>0</v>
      </c>
      <c r="AL22" s="246"/>
      <c r="AM22" s="246"/>
      <c r="AN22" s="20" t="s">
        <v>15</v>
      </c>
    </row>
    <row r="23" spans="1:40" ht="13.5" customHeight="1">
      <c r="A23" s="13">
        <v>7</v>
      </c>
      <c r="B23" s="247"/>
      <c r="C23" s="248"/>
      <c r="D23" s="14"/>
      <c r="E23" s="247"/>
      <c r="F23" s="248"/>
      <c r="G23" s="14"/>
      <c r="H23" s="94"/>
      <c r="I23" s="9" t="s">
        <v>33</v>
      </c>
      <c r="J23" s="21"/>
      <c r="K23" s="96"/>
      <c r="L23" s="17" t="s">
        <v>34</v>
      </c>
      <c r="M23" s="223">
        <f t="shared" si="1"/>
        <v>0</v>
      </c>
      <c r="N23" s="224"/>
      <c r="O23" s="224"/>
      <c r="P23" s="9" t="s">
        <v>13</v>
      </c>
      <c r="Q23" s="223">
        <f t="shared" si="2"/>
        <v>0</v>
      </c>
      <c r="R23" s="224"/>
      <c r="S23" s="224"/>
      <c r="T23" s="9" t="s">
        <v>13</v>
      </c>
      <c r="U23" s="225">
        <f t="shared" si="0"/>
        <v>0</v>
      </c>
      <c r="V23" s="226"/>
      <c r="W23" s="226"/>
      <c r="X23" s="19" t="s">
        <v>15</v>
      </c>
      <c r="Y23" s="229"/>
      <c r="Z23" s="230"/>
      <c r="AA23" s="230"/>
      <c r="AB23" s="19" t="s">
        <v>15</v>
      </c>
      <c r="AC23" s="229"/>
      <c r="AD23" s="230"/>
      <c r="AE23" s="230"/>
      <c r="AF23" s="19" t="s">
        <v>36</v>
      </c>
      <c r="AG23" s="231"/>
      <c r="AH23" s="232"/>
      <c r="AI23" s="232"/>
      <c r="AJ23" s="20" t="s">
        <v>15</v>
      </c>
      <c r="AK23" s="245">
        <f t="shared" si="3"/>
        <v>0</v>
      </c>
      <c r="AL23" s="246"/>
      <c r="AM23" s="246"/>
      <c r="AN23" s="20" t="s">
        <v>15</v>
      </c>
    </row>
    <row r="24" spans="1:40" ht="13.5" customHeight="1">
      <c r="A24" s="13">
        <v>8</v>
      </c>
      <c r="B24" s="247"/>
      <c r="C24" s="248"/>
      <c r="D24" s="14"/>
      <c r="E24" s="247"/>
      <c r="F24" s="248"/>
      <c r="G24" s="14"/>
      <c r="H24" s="94"/>
      <c r="I24" s="9" t="s">
        <v>33</v>
      </c>
      <c r="J24" s="21"/>
      <c r="K24" s="96"/>
      <c r="L24" s="17" t="s">
        <v>34</v>
      </c>
      <c r="M24" s="223">
        <f t="shared" si="1"/>
        <v>0</v>
      </c>
      <c r="N24" s="224"/>
      <c r="O24" s="224"/>
      <c r="P24" s="9" t="s">
        <v>13</v>
      </c>
      <c r="Q24" s="223">
        <f t="shared" si="2"/>
        <v>0</v>
      </c>
      <c r="R24" s="224"/>
      <c r="S24" s="224"/>
      <c r="T24" s="9" t="s">
        <v>13</v>
      </c>
      <c r="U24" s="225">
        <f t="shared" si="0"/>
        <v>0</v>
      </c>
      <c r="V24" s="226"/>
      <c r="W24" s="226"/>
      <c r="X24" s="19" t="s">
        <v>15</v>
      </c>
      <c r="Y24" s="229"/>
      <c r="Z24" s="230"/>
      <c r="AA24" s="230"/>
      <c r="AB24" s="19" t="s">
        <v>15</v>
      </c>
      <c r="AC24" s="229"/>
      <c r="AD24" s="230"/>
      <c r="AE24" s="230"/>
      <c r="AF24" s="19" t="s">
        <v>36</v>
      </c>
      <c r="AG24" s="231"/>
      <c r="AH24" s="232"/>
      <c r="AI24" s="232"/>
      <c r="AJ24" s="20" t="s">
        <v>15</v>
      </c>
      <c r="AK24" s="245">
        <f t="shared" si="3"/>
        <v>0</v>
      </c>
      <c r="AL24" s="246"/>
      <c r="AM24" s="246"/>
      <c r="AN24" s="20" t="s">
        <v>15</v>
      </c>
    </row>
    <row r="25" spans="1:40" ht="13.5" customHeight="1">
      <c r="A25" s="13">
        <v>9</v>
      </c>
      <c r="B25" s="247"/>
      <c r="C25" s="248"/>
      <c r="D25" s="14"/>
      <c r="E25" s="247"/>
      <c r="F25" s="248"/>
      <c r="G25" s="14"/>
      <c r="H25" s="94"/>
      <c r="I25" s="9" t="s">
        <v>33</v>
      </c>
      <c r="J25" s="21"/>
      <c r="K25" s="96"/>
      <c r="L25" s="17" t="s">
        <v>34</v>
      </c>
      <c r="M25" s="223">
        <f t="shared" si="1"/>
        <v>0</v>
      </c>
      <c r="N25" s="224"/>
      <c r="O25" s="224"/>
      <c r="P25" s="9" t="s">
        <v>13</v>
      </c>
      <c r="Q25" s="223">
        <f t="shared" si="2"/>
        <v>0</v>
      </c>
      <c r="R25" s="224"/>
      <c r="S25" s="224"/>
      <c r="T25" s="9" t="s">
        <v>13</v>
      </c>
      <c r="U25" s="225">
        <f t="shared" si="0"/>
        <v>0</v>
      </c>
      <c r="V25" s="226"/>
      <c r="W25" s="226"/>
      <c r="X25" s="19" t="s">
        <v>15</v>
      </c>
      <c r="Y25" s="229"/>
      <c r="Z25" s="230"/>
      <c r="AA25" s="230"/>
      <c r="AB25" s="19" t="s">
        <v>15</v>
      </c>
      <c r="AC25" s="229"/>
      <c r="AD25" s="230"/>
      <c r="AE25" s="230"/>
      <c r="AF25" s="19" t="s">
        <v>36</v>
      </c>
      <c r="AG25" s="231"/>
      <c r="AH25" s="232"/>
      <c r="AI25" s="232"/>
      <c r="AJ25" s="20" t="s">
        <v>15</v>
      </c>
      <c r="AK25" s="245">
        <f t="shared" si="3"/>
        <v>0</v>
      </c>
      <c r="AL25" s="246"/>
      <c r="AM25" s="246"/>
      <c r="AN25" s="20" t="s">
        <v>15</v>
      </c>
    </row>
    <row r="26" spans="1:40" ht="13.5" customHeight="1">
      <c r="A26" s="13">
        <v>10</v>
      </c>
      <c r="B26" s="247"/>
      <c r="C26" s="248"/>
      <c r="D26" s="14"/>
      <c r="E26" s="247"/>
      <c r="F26" s="248"/>
      <c r="G26" s="14"/>
      <c r="H26" s="94"/>
      <c r="I26" s="9" t="s">
        <v>33</v>
      </c>
      <c r="J26" s="21"/>
      <c r="K26" s="96"/>
      <c r="L26" s="17" t="s">
        <v>34</v>
      </c>
      <c r="M26" s="223">
        <f t="shared" si="1"/>
        <v>0</v>
      </c>
      <c r="N26" s="224"/>
      <c r="O26" s="224"/>
      <c r="P26" s="9" t="s">
        <v>13</v>
      </c>
      <c r="Q26" s="223">
        <f t="shared" si="2"/>
        <v>0</v>
      </c>
      <c r="R26" s="224"/>
      <c r="S26" s="224"/>
      <c r="T26" s="9" t="s">
        <v>13</v>
      </c>
      <c r="U26" s="225">
        <f t="shared" si="0"/>
        <v>0</v>
      </c>
      <c r="V26" s="226"/>
      <c r="W26" s="226"/>
      <c r="X26" s="19" t="s">
        <v>15</v>
      </c>
      <c r="Y26" s="229"/>
      <c r="Z26" s="230"/>
      <c r="AA26" s="230"/>
      <c r="AB26" s="19" t="s">
        <v>15</v>
      </c>
      <c r="AC26" s="229"/>
      <c r="AD26" s="230"/>
      <c r="AE26" s="230"/>
      <c r="AF26" s="19" t="s">
        <v>36</v>
      </c>
      <c r="AG26" s="231"/>
      <c r="AH26" s="232"/>
      <c r="AI26" s="232"/>
      <c r="AJ26" s="20" t="s">
        <v>15</v>
      </c>
      <c r="AK26" s="245">
        <f t="shared" si="3"/>
        <v>0</v>
      </c>
      <c r="AL26" s="246"/>
      <c r="AM26" s="246"/>
      <c r="AN26" s="20" t="s">
        <v>15</v>
      </c>
    </row>
    <row r="27" spans="1:40" ht="13.5" customHeight="1">
      <c r="A27" s="13">
        <v>11</v>
      </c>
      <c r="B27" s="247"/>
      <c r="C27" s="248"/>
      <c r="D27" s="14"/>
      <c r="E27" s="247"/>
      <c r="F27" s="248"/>
      <c r="G27" s="14"/>
      <c r="H27" s="94"/>
      <c r="I27" s="9" t="s">
        <v>33</v>
      </c>
      <c r="J27" s="21"/>
      <c r="K27" s="96"/>
      <c r="L27" s="17" t="s">
        <v>34</v>
      </c>
      <c r="M27" s="223">
        <f t="shared" si="1"/>
        <v>0</v>
      </c>
      <c r="N27" s="224"/>
      <c r="O27" s="224"/>
      <c r="P27" s="9" t="s">
        <v>13</v>
      </c>
      <c r="Q27" s="223">
        <f t="shared" si="2"/>
        <v>0</v>
      </c>
      <c r="R27" s="224"/>
      <c r="S27" s="224"/>
      <c r="T27" s="9" t="s">
        <v>13</v>
      </c>
      <c r="U27" s="225">
        <f t="shared" si="0"/>
        <v>0</v>
      </c>
      <c r="V27" s="226"/>
      <c r="W27" s="226"/>
      <c r="X27" s="19" t="s">
        <v>15</v>
      </c>
      <c r="Y27" s="229"/>
      <c r="Z27" s="230"/>
      <c r="AA27" s="230"/>
      <c r="AB27" s="19" t="s">
        <v>15</v>
      </c>
      <c r="AC27" s="229"/>
      <c r="AD27" s="230"/>
      <c r="AE27" s="230"/>
      <c r="AF27" s="19" t="s">
        <v>36</v>
      </c>
      <c r="AG27" s="231"/>
      <c r="AH27" s="232"/>
      <c r="AI27" s="232"/>
      <c r="AJ27" s="20" t="s">
        <v>15</v>
      </c>
      <c r="AK27" s="245">
        <f t="shared" si="3"/>
        <v>0</v>
      </c>
      <c r="AL27" s="246"/>
      <c r="AM27" s="246"/>
      <c r="AN27" s="20" t="s">
        <v>15</v>
      </c>
    </row>
    <row r="28" spans="1:40" ht="13.5" customHeight="1">
      <c r="A28" s="13">
        <v>12</v>
      </c>
      <c r="B28" s="247"/>
      <c r="C28" s="248"/>
      <c r="D28" s="14"/>
      <c r="E28" s="247"/>
      <c r="F28" s="248"/>
      <c r="G28" s="14"/>
      <c r="H28" s="94"/>
      <c r="I28" s="9" t="s">
        <v>33</v>
      </c>
      <c r="J28" s="21"/>
      <c r="K28" s="96"/>
      <c r="L28" s="17" t="s">
        <v>34</v>
      </c>
      <c r="M28" s="223">
        <f t="shared" si="1"/>
        <v>0</v>
      </c>
      <c r="N28" s="224"/>
      <c r="O28" s="224"/>
      <c r="P28" s="9" t="s">
        <v>13</v>
      </c>
      <c r="Q28" s="223">
        <f t="shared" si="2"/>
        <v>0</v>
      </c>
      <c r="R28" s="224"/>
      <c r="S28" s="224"/>
      <c r="T28" s="9" t="s">
        <v>13</v>
      </c>
      <c r="U28" s="225">
        <f t="shared" si="0"/>
        <v>0</v>
      </c>
      <c r="V28" s="226"/>
      <c r="W28" s="226"/>
      <c r="X28" s="19" t="s">
        <v>15</v>
      </c>
      <c r="Y28" s="229"/>
      <c r="Z28" s="230"/>
      <c r="AA28" s="230"/>
      <c r="AB28" s="19" t="s">
        <v>15</v>
      </c>
      <c r="AC28" s="229"/>
      <c r="AD28" s="230"/>
      <c r="AE28" s="230"/>
      <c r="AF28" s="19" t="s">
        <v>36</v>
      </c>
      <c r="AG28" s="231"/>
      <c r="AH28" s="232"/>
      <c r="AI28" s="232"/>
      <c r="AJ28" s="20" t="s">
        <v>15</v>
      </c>
      <c r="AK28" s="245">
        <f t="shared" si="3"/>
        <v>0</v>
      </c>
      <c r="AL28" s="246"/>
      <c r="AM28" s="246"/>
      <c r="AN28" s="20" t="s">
        <v>15</v>
      </c>
    </row>
    <row r="29" spans="1:40" ht="13.5" customHeight="1">
      <c r="A29" s="13">
        <v>13</v>
      </c>
      <c r="B29" s="247"/>
      <c r="C29" s="248"/>
      <c r="D29" s="14"/>
      <c r="E29" s="247"/>
      <c r="F29" s="248"/>
      <c r="G29" s="14"/>
      <c r="H29" s="94"/>
      <c r="I29" s="9" t="s">
        <v>33</v>
      </c>
      <c r="J29" s="21"/>
      <c r="K29" s="96"/>
      <c r="L29" s="17" t="s">
        <v>34</v>
      </c>
      <c r="M29" s="223">
        <f t="shared" si="1"/>
        <v>0</v>
      </c>
      <c r="N29" s="224"/>
      <c r="O29" s="224"/>
      <c r="P29" s="9" t="s">
        <v>13</v>
      </c>
      <c r="Q29" s="223">
        <f t="shared" si="2"/>
        <v>0</v>
      </c>
      <c r="R29" s="224"/>
      <c r="S29" s="224"/>
      <c r="T29" s="9" t="s">
        <v>13</v>
      </c>
      <c r="U29" s="225">
        <f t="shared" si="0"/>
        <v>0</v>
      </c>
      <c r="V29" s="226"/>
      <c r="W29" s="226"/>
      <c r="X29" s="19" t="s">
        <v>15</v>
      </c>
      <c r="Y29" s="229"/>
      <c r="Z29" s="230"/>
      <c r="AA29" s="230"/>
      <c r="AB29" s="19" t="s">
        <v>15</v>
      </c>
      <c r="AC29" s="229"/>
      <c r="AD29" s="230"/>
      <c r="AE29" s="230"/>
      <c r="AF29" s="19" t="s">
        <v>36</v>
      </c>
      <c r="AG29" s="231"/>
      <c r="AH29" s="232"/>
      <c r="AI29" s="232"/>
      <c r="AJ29" s="20" t="s">
        <v>15</v>
      </c>
      <c r="AK29" s="245">
        <f t="shared" si="3"/>
        <v>0</v>
      </c>
      <c r="AL29" s="246"/>
      <c r="AM29" s="246"/>
      <c r="AN29" s="20" t="s">
        <v>15</v>
      </c>
    </row>
    <row r="30" spans="1:40" ht="13.5" customHeight="1">
      <c r="A30" s="13">
        <v>14</v>
      </c>
      <c r="B30" s="247"/>
      <c r="C30" s="248"/>
      <c r="D30" s="14"/>
      <c r="E30" s="247"/>
      <c r="F30" s="248"/>
      <c r="G30" s="14"/>
      <c r="H30" s="94"/>
      <c r="I30" s="9" t="s">
        <v>33</v>
      </c>
      <c r="J30" s="21"/>
      <c r="K30" s="96"/>
      <c r="L30" s="17" t="s">
        <v>34</v>
      </c>
      <c r="M30" s="223">
        <f t="shared" si="1"/>
        <v>0</v>
      </c>
      <c r="N30" s="224"/>
      <c r="O30" s="224"/>
      <c r="P30" s="9" t="s">
        <v>13</v>
      </c>
      <c r="Q30" s="223">
        <f t="shared" si="2"/>
        <v>0</v>
      </c>
      <c r="R30" s="224"/>
      <c r="S30" s="224"/>
      <c r="T30" s="9" t="s">
        <v>13</v>
      </c>
      <c r="U30" s="225">
        <f t="shared" si="0"/>
        <v>0</v>
      </c>
      <c r="V30" s="226"/>
      <c r="W30" s="226"/>
      <c r="X30" s="19" t="s">
        <v>15</v>
      </c>
      <c r="Y30" s="229"/>
      <c r="Z30" s="230"/>
      <c r="AA30" s="230"/>
      <c r="AB30" s="19" t="s">
        <v>15</v>
      </c>
      <c r="AC30" s="229"/>
      <c r="AD30" s="230"/>
      <c r="AE30" s="230"/>
      <c r="AF30" s="19" t="s">
        <v>36</v>
      </c>
      <c r="AG30" s="231"/>
      <c r="AH30" s="232"/>
      <c r="AI30" s="232"/>
      <c r="AJ30" s="20" t="s">
        <v>15</v>
      </c>
      <c r="AK30" s="245">
        <f t="shared" si="3"/>
        <v>0</v>
      </c>
      <c r="AL30" s="246"/>
      <c r="AM30" s="246"/>
      <c r="AN30" s="20" t="s">
        <v>15</v>
      </c>
    </row>
    <row r="31" spans="1:40" ht="13.5" customHeight="1">
      <c r="A31" s="13">
        <v>15</v>
      </c>
      <c r="B31" s="247"/>
      <c r="C31" s="248"/>
      <c r="D31" s="14"/>
      <c r="E31" s="247"/>
      <c r="F31" s="248"/>
      <c r="G31" s="14"/>
      <c r="H31" s="94"/>
      <c r="I31" s="9" t="s">
        <v>33</v>
      </c>
      <c r="J31" s="21"/>
      <c r="K31" s="96"/>
      <c r="L31" s="17" t="s">
        <v>34</v>
      </c>
      <c r="M31" s="223">
        <f t="shared" si="1"/>
        <v>0</v>
      </c>
      <c r="N31" s="224"/>
      <c r="O31" s="224"/>
      <c r="P31" s="9" t="s">
        <v>13</v>
      </c>
      <c r="Q31" s="223">
        <f t="shared" si="2"/>
        <v>0</v>
      </c>
      <c r="R31" s="224"/>
      <c r="S31" s="224"/>
      <c r="T31" s="9" t="s">
        <v>13</v>
      </c>
      <c r="U31" s="225">
        <f t="shared" si="0"/>
        <v>0</v>
      </c>
      <c r="V31" s="226"/>
      <c r="W31" s="226"/>
      <c r="X31" s="19" t="s">
        <v>15</v>
      </c>
      <c r="Y31" s="229"/>
      <c r="Z31" s="230"/>
      <c r="AA31" s="230"/>
      <c r="AB31" s="19" t="s">
        <v>15</v>
      </c>
      <c r="AC31" s="229"/>
      <c r="AD31" s="230"/>
      <c r="AE31" s="230"/>
      <c r="AF31" s="19" t="s">
        <v>36</v>
      </c>
      <c r="AG31" s="231"/>
      <c r="AH31" s="232"/>
      <c r="AI31" s="232"/>
      <c r="AJ31" s="20" t="s">
        <v>15</v>
      </c>
      <c r="AK31" s="245">
        <f t="shared" si="3"/>
        <v>0</v>
      </c>
      <c r="AL31" s="246"/>
      <c r="AM31" s="246"/>
      <c r="AN31" s="20" t="s">
        <v>15</v>
      </c>
    </row>
    <row r="32" spans="1:40" ht="13.5" customHeight="1">
      <c r="A32" s="13">
        <v>16</v>
      </c>
      <c r="B32" s="247"/>
      <c r="C32" s="248"/>
      <c r="D32" s="14"/>
      <c r="E32" s="247"/>
      <c r="F32" s="248"/>
      <c r="G32" s="14"/>
      <c r="H32" s="94"/>
      <c r="I32" s="9" t="s">
        <v>33</v>
      </c>
      <c r="J32" s="21"/>
      <c r="K32" s="96"/>
      <c r="L32" s="17" t="s">
        <v>34</v>
      </c>
      <c r="M32" s="223">
        <f t="shared" si="1"/>
        <v>0</v>
      </c>
      <c r="N32" s="224"/>
      <c r="O32" s="224"/>
      <c r="P32" s="9" t="s">
        <v>13</v>
      </c>
      <c r="Q32" s="223">
        <f t="shared" si="2"/>
        <v>0</v>
      </c>
      <c r="R32" s="224"/>
      <c r="S32" s="224"/>
      <c r="T32" s="9" t="s">
        <v>13</v>
      </c>
      <c r="U32" s="225">
        <f t="shared" si="0"/>
        <v>0</v>
      </c>
      <c r="V32" s="226"/>
      <c r="W32" s="226"/>
      <c r="X32" s="19" t="s">
        <v>15</v>
      </c>
      <c r="Y32" s="229"/>
      <c r="Z32" s="230"/>
      <c r="AA32" s="230"/>
      <c r="AB32" s="19" t="s">
        <v>15</v>
      </c>
      <c r="AC32" s="229"/>
      <c r="AD32" s="230"/>
      <c r="AE32" s="230"/>
      <c r="AF32" s="19" t="s">
        <v>36</v>
      </c>
      <c r="AG32" s="231"/>
      <c r="AH32" s="232"/>
      <c r="AI32" s="232"/>
      <c r="AJ32" s="20" t="s">
        <v>15</v>
      </c>
      <c r="AK32" s="245">
        <f t="shared" si="3"/>
        <v>0</v>
      </c>
      <c r="AL32" s="246"/>
      <c r="AM32" s="246"/>
      <c r="AN32" s="20" t="s">
        <v>15</v>
      </c>
    </row>
    <row r="33" spans="1:40" ht="13.5" customHeight="1">
      <c r="A33" s="13">
        <v>17</v>
      </c>
      <c r="B33" s="247"/>
      <c r="C33" s="248"/>
      <c r="D33" s="14"/>
      <c r="E33" s="247"/>
      <c r="F33" s="248"/>
      <c r="G33" s="14"/>
      <c r="H33" s="94"/>
      <c r="I33" s="9" t="s">
        <v>33</v>
      </c>
      <c r="J33" s="21"/>
      <c r="K33" s="96"/>
      <c r="L33" s="17" t="s">
        <v>34</v>
      </c>
      <c r="M33" s="223">
        <f t="shared" si="1"/>
        <v>0</v>
      </c>
      <c r="N33" s="224"/>
      <c r="O33" s="224"/>
      <c r="P33" s="9" t="s">
        <v>13</v>
      </c>
      <c r="Q33" s="223">
        <f t="shared" si="2"/>
        <v>0</v>
      </c>
      <c r="R33" s="224"/>
      <c r="S33" s="224"/>
      <c r="T33" s="9" t="s">
        <v>13</v>
      </c>
      <c r="U33" s="225">
        <f t="shared" si="0"/>
        <v>0</v>
      </c>
      <c r="V33" s="226"/>
      <c r="W33" s="226"/>
      <c r="X33" s="19" t="s">
        <v>15</v>
      </c>
      <c r="Y33" s="229"/>
      <c r="Z33" s="230"/>
      <c r="AA33" s="230"/>
      <c r="AB33" s="19" t="s">
        <v>15</v>
      </c>
      <c r="AC33" s="229"/>
      <c r="AD33" s="230"/>
      <c r="AE33" s="230"/>
      <c r="AF33" s="19" t="s">
        <v>36</v>
      </c>
      <c r="AG33" s="231"/>
      <c r="AH33" s="232"/>
      <c r="AI33" s="232"/>
      <c r="AJ33" s="20" t="s">
        <v>15</v>
      </c>
      <c r="AK33" s="245">
        <f t="shared" si="3"/>
        <v>0</v>
      </c>
      <c r="AL33" s="246"/>
      <c r="AM33" s="246"/>
      <c r="AN33" s="20" t="s">
        <v>15</v>
      </c>
    </row>
    <row r="34" spans="1:40" ht="13.5" customHeight="1">
      <c r="A34" s="13">
        <v>18</v>
      </c>
      <c r="B34" s="247"/>
      <c r="C34" s="248"/>
      <c r="D34" s="14"/>
      <c r="E34" s="247"/>
      <c r="F34" s="248"/>
      <c r="G34" s="14"/>
      <c r="H34" s="94"/>
      <c r="I34" s="9" t="s">
        <v>33</v>
      </c>
      <c r="J34" s="21"/>
      <c r="K34" s="96"/>
      <c r="L34" s="17" t="s">
        <v>34</v>
      </c>
      <c r="M34" s="223">
        <f t="shared" si="1"/>
        <v>0</v>
      </c>
      <c r="N34" s="224"/>
      <c r="O34" s="224"/>
      <c r="P34" s="9" t="s">
        <v>13</v>
      </c>
      <c r="Q34" s="223">
        <f t="shared" si="2"/>
        <v>0</v>
      </c>
      <c r="R34" s="224"/>
      <c r="S34" s="224"/>
      <c r="T34" s="9" t="s">
        <v>13</v>
      </c>
      <c r="U34" s="225">
        <f t="shared" si="0"/>
        <v>0</v>
      </c>
      <c r="V34" s="226"/>
      <c r="W34" s="226"/>
      <c r="X34" s="19" t="s">
        <v>15</v>
      </c>
      <c r="Y34" s="229"/>
      <c r="Z34" s="230"/>
      <c r="AA34" s="230"/>
      <c r="AB34" s="19" t="s">
        <v>15</v>
      </c>
      <c r="AC34" s="229"/>
      <c r="AD34" s="230"/>
      <c r="AE34" s="230"/>
      <c r="AF34" s="19" t="s">
        <v>36</v>
      </c>
      <c r="AG34" s="231"/>
      <c r="AH34" s="232"/>
      <c r="AI34" s="232"/>
      <c r="AJ34" s="20" t="s">
        <v>15</v>
      </c>
      <c r="AK34" s="245">
        <f t="shared" si="3"/>
        <v>0</v>
      </c>
      <c r="AL34" s="246"/>
      <c r="AM34" s="246"/>
      <c r="AN34" s="20" t="s">
        <v>15</v>
      </c>
    </row>
    <row r="35" spans="1:40" ht="13.5" customHeight="1">
      <c r="A35" s="13">
        <v>19</v>
      </c>
      <c r="B35" s="247"/>
      <c r="C35" s="248"/>
      <c r="D35" s="14"/>
      <c r="E35" s="247"/>
      <c r="F35" s="248"/>
      <c r="G35" s="14"/>
      <c r="H35" s="94"/>
      <c r="I35" s="9" t="s">
        <v>33</v>
      </c>
      <c r="J35" s="21"/>
      <c r="K35" s="96"/>
      <c r="L35" s="17" t="s">
        <v>34</v>
      </c>
      <c r="M35" s="223">
        <f t="shared" si="1"/>
        <v>0</v>
      </c>
      <c r="N35" s="224"/>
      <c r="O35" s="224"/>
      <c r="P35" s="9" t="s">
        <v>13</v>
      </c>
      <c r="Q35" s="223">
        <f t="shared" si="2"/>
        <v>0</v>
      </c>
      <c r="R35" s="224"/>
      <c r="S35" s="224"/>
      <c r="T35" s="9" t="s">
        <v>13</v>
      </c>
      <c r="U35" s="225">
        <f t="shared" si="0"/>
        <v>0</v>
      </c>
      <c r="V35" s="226"/>
      <c r="W35" s="226"/>
      <c r="X35" s="19" t="s">
        <v>15</v>
      </c>
      <c r="Y35" s="229"/>
      <c r="Z35" s="230"/>
      <c r="AA35" s="230"/>
      <c r="AB35" s="19" t="s">
        <v>15</v>
      </c>
      <c r="AC35" s="229"/>
      <c r="AD35" s="230"/>
      <c r="AE35" s="230"/>
      <c r="AF35" s="19" t="s">
        <v>36</v>
      </c>
      <c r="AG35" s="231"/>
      <c r="AH35" s="232"/>
      <c r="AI35" s="232"/>
      <c r="AJ35" s="20" t="s">
        <v>15</v>
      </c>
      <c r="AK35" s="245">
        <f t="shared" si="3"/>
        <v>0</v>
      </c>
      <c r="AL35" s="246"/>
      <c r="AM35" s="246"/>
      <c r="AN35" s="20" t="s">
        <v>15</v>
      </c>
    </row>
    <row r="36" spans="1:40" ht="13.5" customHeight="1">
      <c r="A36" s="13">
        <v>20</v>
      </c>
      <c r="B36" s="247"/>
      <c r="C36" s="248"/>
      <c r="D36" s="14"/>
      <c r="E36" s="247"/>
      <c r="F36" s="248"/>
      <c r="G36" s="14"/>
      <c r="H36" s="94"/>
      <c r="I36" s="9" t="s">
        <v>33</v>
      </c>
      <c r="J36" s="21"/>
      <c r="K36" s="96"/>
      <c r="L36" s="17" t="s">
        <v>34</v>
      </c>
      <c r="M36" s="223">
        <f t="shared" si="1"/>
        <v>0</v>
      </c>
      <c r="N36" s="224"/>
      <c r="O36" s="224"/>
      <c r="P36" s="9" t="s">
        <v>13</v>
      </c>
      <c r="Q36" s="223">
        <f t="shared" si="2"/>
        <v>0</v>
      </c>
      <c r="R36" s="224"/>
      <c r="S36" s="224"/>
      <c r="T36" s="9" t="s">
        <v>13</v>
      </c>
      <c r="U36" s="225">
        <f t="shared" si="0"/>
        <v>0</v>
      </c>
      <c r="V36" s="226"/>
      <c r="W36" s="226"/>
      <c r="X36" s="19" t="s">
        <v>15</v>
      </c>
      <c r="Y36" s="229"/>
      <c r="Z36" s="230"/>
      <c r="AA36" s="230"/>
      <c r="AB36" s="19" t="s">
        <v>15</v>
      </c>
      <c r="AC36" s="229"/>
      <c r="AD36" s="230"/>
      <c r="AE36" s="230"/>
      <c r="AF36" s="19" t="s">
        <v>36</v>
      </c>
      <c r="AG36" s="231"/>
      <c r="AH36" s="232"/>
      <c r="AI36" s="232"/>
      <c r="AJ36" s="20" t="s">
        <v>15</v>
      </c>
      <c r="AK36" s="245">
        <f t="shared" si="3"/>
        <v>0</v>
      </c>
      <c r="AL36" s="246"/>
      <c r="AM36" s="246"/>
      <c r="AN36" s="20" t="s">
        <v>15</v>
      </c>
    </row>
    <row r="37" spans="1:40" ht="13.5" customHeight="1">
      <c r="A37" s="13">
        <v>21</v>
      </c>
      <c r="B37" s="247"/>
      <c r="C37" s="248"/>
      <c r="D37" s="14"/>
      <c r="E37" s="247"/>
      <c r="F37" s="248"/>
      <c r="G37" s="14"/>
      <c r="H37" s="94"/>
      <c r="I37" s="9" t="s">
        <v>33</v>
      </c>
      <c r="J37" s="21"/>
      <c r="K37" s="96"/>
      <c r="L37" s="17" t="s">
        <v>34</v>
      </c>
      <c r="M37" s="223">
        <f t="shared" si="1"/>
        <v>0</v>
      </c>
      <c r="N37" s="224"/>
      <c r="O37" s="224"/>
      <c r="P37" s="9" t="s">
        <v>13</v>
      </c>
      <c r="Q37" s="223">
        <f t="shared" si="2"/>
        <v>0</v>
      </c>
      <c r="R37" s="224"/>
      <c r="S37" s="224"/>
      <c r="T37" s="9" t="s">
        <v>13</v>
      </c>
      <c r="U37" s="225">
        <f t="shared" si="0"/>
        <v>0</v>
      </c>
      <c r="V37" s="226"/>
      <c r="W37" s="226"/>
      <c r="X37" s="19" t="s">
        <v>15</v>
      </c>
      <c r="Y37" s="229"/>
      <c r="Z37" s="230"/>
      <c r="AA37" s="230"/>
      <c r="AB37" s="19" t="s">
        <v>15</v>
      </c>
      <c r="AC37" s="229"/>
      <c r="AD37" s="230"/>
      <c r="AE37" s="230"/>
      <c r="AF37" s="19" t="s">
        <v>36</v>
      </c>
      <c r="AG37" s="231"/>
      <c r="AH37" s="232"/>
      <c r="AI37" s="232"/>
      <c r="AJ37" s="20" t="s">
        <v>15</v>
      </c>
      <c r="AK37" s="245">
        <f t="shared" si="3"/>
        <v>0</v>
      </c>
      <c r="AL37" s="246"/>
      <c r="AM37" s="246"/>
      <c r="AN37" s="20" t="s">
        <v>15</v>
      </c>
    </row>
    <row r="38" spans="1:40" ht="13.5" customHeight="1">
      <c r="A38" s="13">
        <v>22</v>
      </c>
      <c r="B38" s="247"/>
      <c r="C38" s="248"/>
      <c r="D38" s="14"/>
      <c r="E38" s="247"/>
      <c r="F38" s="248"/>
      <c r="G38" s="14"/>
      <c r="H38" s="94"/>
      <c r="I38" s="9" t="s">
        <v>33</v>
      </c>
      <c r="J38" s="21"/>
      <c r="K38" s="96"/>
      <c r="L38" s="17" t="s">
        <v>34</v>
      </c>
      <c r="M38" s="223">
        <f t="shared" si="1"/>
        <v>0</v>
      </c>
      <c r="N38" s="224"/>
      <c r="O38" s="224"/>
      <c r="P38" s="9" t="s">
        <v>13</v>
      </c>
      <c r="Q38" s="223">
        <f t="shared" si="2"/>
        <v>0</v>
      </c>
      <c r="R38" s="224"/>
      <c r="S38" s="224"/>
      <c r="T38" s="9" t="s">
        <v>13</v>
      </c>
      <c r="U38" s="225">
        <f t="shared" si="0"/>
        <v>0</v>
      </c>
      <c r="V38" s="226"/>
      <c r="W38" s="226"/>
      <c r="X38" s="19" t="s">
        <v>15</v>
      </c>
      <c r="Y38" s="229"/>
      <c r="Z38" s="230"/>
      <c r="AA38" s="230"/>
      <c r="AB38" s="19" t="s">
        <v>15</v>
      </c>
      <c r="AC38" s="229"/>
      <c r="AD38" s="230"/>
      <c r="AE38" s="230"/>
      <c r="AF38" s="19" t="s">
        <v>36</v>
      </c>
      <c r="AG38" s="231"/>
      <c r="AH38" s="232"/>
      <c r="AI38" s="232"/>
      <c r="AJ38" s="20" t="s">
        <v>15</v>
      </c>
      <c r="AK38" s="245">
        <f t="shared" si="3"/>
        <v>0</v>
      </c>
      <c r="AL38" s="246"/>
      <c r="AM38" s="246"/>
      <c r="AN38" s="20" t="s">
        <v>15</v>
      </c>
    </row>
    <row r="39" spans="1:40" ht="13.5" customHeight="1">
      <c r="A39" s="13">
        <v>23</v>
      </c>
      <c r="B39" s="247"/>
      <c r="C39" s="248"/>
      <c r="D39" s="14"/>
      <c r="E39" s="247"/>
      <c r="F39" s="248"/>
      <c r="G39" s="14"/>
      <c r="H39" s="94"/>
      <c r="I39" s="9" t="s">
        <v>33</v>
      </c>
      <c r="J39" s="21"/>
      <c r="K39" s="96"/>
      <c r="L39" s="17" t="s">
        <v>34</v>
      </c>
      <c r="M39" s="223">
        <f t="shared" si="1"/>
        <v>0</v>
      </c>
      <c r="N39" s="224"/>
      <c r="O39" s="224"/>
      <c r="P39" s="9" t="s">
        <v>13</v>
      </c>
      <c r="Q39" s="223">
        <f t="shared" si="2"/>
        <v>0</v>
      </c>
      <c r="R39" s="224"/>
      <c r="S39" s="224"/>
      <c r="T39" s="9" t="s">
        <v>13</v>
      </c>
      <c r="U39" s="225">
        <f t="shared" si="0"/>
        <v>0</v>
      </c>
      <c r="V39" s="226"/>
      <c r="W39" s="226"/>
      <c r="X39" s="19" t="s">
        <v>15</v>
      </c>
      <c r="Y39" s="229"/>
      <c r="Z39" s="230"/>
      <c r="AA39" s="230"/>
      <c r="AB39" s="19" t="s">
        <v>15</v>
      </c>
      <c r="AC39" s="229"/>
      <c r="AD39" s="230"/>
      <c r="AE39" s="230"/>
      <c r="AF39" s="19" t="s">
        <v>36</v>
      </c>
      <c r="AG39" s="231"/>
      <c r="AH39" s="232"/>
      <c r="AI39" s="232"/>
      <c r="AJ39" s="20" t="s">
        <v>15</v>
      </c>
      <c r="AK39" s="245">
        <f t="shared" si="3"/>
        <v>0</v>
      </c>
      <c r="AL39" s="246"/>
      <c r="AM39" s="246"/>
      <c r="AN39" s="20" t="s">
        <v>15</v>
      </c>
    </row>
    <row r="40" spans="1:40" ht="13.5" customHeight="1">
      <c r="A40" s="13">
        <v>24</v>
      </c>
      <c r="B40" s="247"/>
      <c r="C40" s="248"/>
      <c r="D40" s="14"/>
      <c r="E40" s="247"/>
      <c r="F40" s="248"/>
      <c r="G40" s="14"/>
      <c r="H40" s="94"/>
      <c r="I40" s="9" t="s">
        <v>33</v>
      </c>
      <c r="J40" s="21"/>
      <c r="K40" s="96"/>
      <c r="L40" s="17" t="s">
        <v>34</v>
      </c>
      <c r="M40" s="223">
        <f t="shared" si="1"/>
        <v>0</v>
      </c>
      <c r="N40" s="224"/>
      <c r="O40" s="224"/>
      <c r="P40" s="9" t="s">
        <v>13</v>
      </c>
      <c r="Q40" s="223">
        <f t="shared" si="2"/>
        <v>0</v>
      </c>
      <c r="R40" s="224"/>
      <c r="S40" s="224"/>
      <c r="T40" s="9" t="s">
        <v>13</v>
      </c>
      <c r="U40" s="225">
        <f t="shared" si="0"/>
        <v>0</v>
      </c>
      <c r="V40" s="226"/>
      <c r="W40" s="226"/>
      <c r="X40" s="19" t="s">
        <v>15</v>
      </c>
      <c r="Y40" s="229"/>
      <c r="Z40" s="230"/>
      <c r="AA40" s="230"/>
      <c r="AB40" s="19" t="s">
        <v>15</v>
      </c>
      <c r="AC40" s="229"/>
      <c r="AD40" s="230"/>
      <c r="AE40" s="230"/>
      <c r="AF40" s="19" t="s">
        <v>36</v>
      </c>
      <c r="AG40" s="231"/>
      <c r="AH40" s="232"/>
      <c r="AI40" s="232"/>
      <c r="AJ40" s="20" t="s">
        <v>15</v>
      </c>
      <c r="AK40" s="245">
        <f t="shared" si="3"/>
        <v>0</v>
      </c>
      <c r="AL40" s="246"/>
      <c r="AM40" s="246"/>
      <c r="AN40" s="20" t="s">
        <v>15</v>
      </c>
    </row>
    <row r="41" spans="1:40" ht="13.5" customHeight="1">
      <c r="A41" s="13">
        <v>25</v>
      </c>
      <c r="B41" s="247"/>
      <c r="C41" s="248"/>
      <c r="D41" s="14"/>
      <c r="E41" s="247"/>
      <c r="F41" s="248"/>
      <c r="G41" s="14"/>
      <c r="H41" s="94"/>
      <c r="I41" s="9" t="s">
        <v>33</v>
      </c>
      <c r="J41" s="21"/>
      <c r="K41" s="96"/>
      <c r="L41" s="17" t="s">
        <v>34</v>
      </c>
      <c r="M41" s="223">
        <f t="shared" si="1"/>
        <v>0</v>
      </c>
      <c r="N41" s="224"/>
      <c r="O41" s="224"/>
      <c r="P41" s="9" t="s">
        <v>13</v>
      </c>
      <c r="Q41" s="223">
        <f t="shared" si="2"/>
        <v>0</v>
      </c>
      <c r="R41" s="224"/>
      <c r="S41" s="224"/>
      <c r="T41" s="9" t="s">
        <v>13</v>
      </c>
      <c r="U41" s="225">
        <f t="shared" si="0"/>
        <v>0</v>
      </c>
      <c r="V41" s="226"/>
      <c r="W41" s="226"/>
      <c r="X41" s="19" t="s">
        <v>15</v>
      </c>
      <c r="Y41" s="229"/>
      <c r="Z41" s="230"/>
      <c r="AA41" s="230"/>
      <c r="AB41" s="19" t="s">
        <v>15</v>
      </c>
      <c r="AC41" s="229"/>
      <c r="AD41" s="230"/>
      <c r="AE41" s="230"/>
      <c r="AF41" s="19" t="s">
        <v>36</v>
      </c>
      <c r="AG41" s="231"/>
      <c r="AH41" s="232"/>
      <c r="AI41" s="232"/>
      <c r="AJ41" s="20" t="s">
        <v>15</v>
      </c>
      <c r="AK41" s="245">
        <f t="shared" si="3"/>
        <v>0</v>
      </c>
      <c r="AL41" s="246"/>
      <c r="AM41" s="246"/>
      <c r="AN41" s="20" t="s">
        <v>15</v>
      </c>
    </row>
    <row r="42" spans="1:40" ht="13.5" customHeight="1">
      <c r="A42" s="13">
        <v>26</v>
      </c>
      <c r="B42" s="247"/>
      <c r="C42" s="248"/>
      <c r="D42" s="14"/>
      <c r="E42" s="247"/>
      <c r="F42" s="248"/>
      <c r="G42" s="14"/>
      <c r="H42" s="94"/>
      <c r="I42" s="9" t="s">
        <v>33</v>
      </c>
      <c r="J42" s="21"/>
      <c r="K42" s="96"/>
      <c r="L42" s="17" t="s">
        <v>34</v>
      </c>
      <c r="M42" s="223">
        <f t="shared" si="1"/>
        <v>0</v>
      </c>
      <c r="N42" s="224"/>
      <c r="O42" s="224"/>
      <c r="P42" s="9" t="s">
        <v>13</v>
      </c>
      <c r="Q42" s="223">
        <f t="shared" si="2"/>
        <v>0</v>
      </c>
      <c r="R42" s="224"/>
      <c r="S42" s="224"/>
      <c r="T42" s="9" t="s">
        <v>13</v>
      </c>
      <c r="U42" s="225">
        <f t="shared" si="0"/>
        <v>0</v>
      </c>
      <c r="V42" s="226"/>
      <c r="W42" s="226"/>
      <c r="X42" s="19" t="s">
        <v>15</v>
      </c>
      <c r="Y42" s="229"/>
      <c r="Z42" s="230"/>
      <c r="AA42" s="230"/>
      <c r="AB42" s="19" t="s">
        <v>15</v>
      </c>
      <c r="AC42" s="229"/>
      <c r="AD42" s="230"/>
      <c r="AE42" s="230"/>
      <c r="AF42" s="19" t="s">
        <v>36</v>
      </c>
      <c r="AG42" s="231"/>
      <c r="AH42" s="232"/>
      <c r="AI42" s="232"/>
      <c r="AJ42" s="20" t="s">
        <v>15</v>
      </c>
      <c r="AK42" s="245">
        <f t="shared" si="3"/>
        <v>0</v>
      </c>
      <c r="AL42" s="246"/>
      <c r="AM42" s="246"/>
      <c r="AN42" s="20" t="s">
        <v>15</v>
      </c>
    </row>
    <row r="43" spans="1:40" ht="13.5" customHeight="1">
      <c r="A43" s="13">
        <v>27</v>
      </c>
      <c r="B43" s="247"/>
      <c r="C43" s="248"/>
      <c r="D43" s="14"/>
      <c r="E43" s="247"/>
      <c r="F43" s="248"/>
      <c r="G43" s="14"/>
      <c r="H43" s="94"/>
      <c r="I43" s="9" t="s">
        <v>33</v>
      </c>
      <c r="J43" s="21"/>
      <c r="K43" s="96"/>
      <c r="L43" s="17" t="s">
        <v>34</v>
      </c>
      <c r="M43" s="223">
        <f t="shared" si="1"/>
        <v>0</v>
      </c>
      <c r="N43" s="224"/>
      <c r="O43" s="224"/>
      <c r="P43" s="9" t="s">
        <v>13</v>
      </c>
      <c r="Q43" s="223">
        <f t="shared" si="2"/>
        <v>0</v>
      </c>
      <c r="R43" s="224"/>
      <c r="S43" s="224"/>
      <c r="T43" s="9" t="s">
        <v>13</v>
      </c>
      <c r="U43" s="225">
        <f t="shared" si="0"/>
        <v>0</v>
      </c>
      <c r="V43" s="226"/>
      <c r="W43" s="226"/>
      <c r="X43" s="19" t="s">
        <v>15</v>
      </c>
      <c r="Y43" s="229"/>
      <c r="Z43" s="230"/>
      <c r="AA43" s="230"/>
      <c r="AB43" s="19" t="s">
        <v>15</v>
      </c>
      <c r="AC43" s="229"/>
      <c r="AD43" s="230"/>
      <c r="AE43" s="230"/>
      <c r="AF43" s="19" t="s">
        <v>36</v>
      </c>
      <c r="AG43" s="231"/>
      <c r="AH43" s="232"/>
      <c r="AI43" s="232"/>
      <c r="AJ43" s="20" t="s">
        <v>15</v>
      </c>
      <c r="AK43" s="245">
        <f t="shared" si="3"/>
        <v>0</v>
      </c>
      <c r="AL43" s="246"/>
      <c r="AM43" s="246"/>
      <c r="AN43" s="20" t="s">
        <v>15</v>
      </c>
    </row>
    <row r="44" spans="1:40" ht="13.5" customHeight="1">
      <c r="A44" s="13">
        <v>28</v>
      </c>
      <c r="B44" s="247"/>
      <c r="C44" s="248"/>
      <c r="D44" s="14"/>
      <c r="E44" s="247"/>
      <c r="F44" s="248"/>
      <c r="G44" s="14"/>
      <c r="H44" s="94"/>
      <c r="I44" s="9" t="s">
        <v>33</v>
      </c>
      <c r="J44" s="21"/>
      <c r="K44" s="96"/>
      <c r="L44" s="17" t="s">
        <v>34</v>
      </c>
      <c r="M44" s="223">
        <f t="shared" si="1"/>
        <v>0</v>
      </c>
      <c r="N44" s="224"/>
      <c r="O44" s="224"/>
      <c r="P44" s="9" t="s">
        <v>13</v>
      </c>
      <c r="Q44" s="223">
        <f t="shared" si="2"/>
        <v>0</v>
      </c>
      <c r="R44" s="224"/>
      <c r="S44" s="224"/>
      <c r="T44" s="9" t="s">
        <v>13</v>
      </c>
      <c r="U44" s="225">
        <f t="shared" si="0"/>
        <v>0</v>
      </c>
      <c r="V44" s="226"/>
      <c r="W44" s="226"/>
      <c r="X44" s="19" t="s">
        <v>15</v>
      </c>
      <c r="Y44" s="229"/>
      <c r="Z44" s="230"/>
      <c r="AA44" s="230"/>
      <c r="AB44" s="19" t="s">
        <v>15</v>
      </c>
      <c r="AC44" s="229"/>
      <c r="AD44" s="230"/>
      <c r="AE44" s="230"/>
      <c r="AF44" s="19" t="s">
        <v>36</v>
      </c>
      <c r="AG44" s="231"/>
      <c r="AH44" s="232"/>
      <c r="AI44" s="232"/>
      <c r="AJ44" s="20" t="s">
        <v>15</v>
      </c>
      <c r="AK44" s="245">
        <f t="shared" si="3"/>
        <v>0</v>
      </c>
      <c r="AL44" s="246"/>
      <c r="AM44" s="246"/>
      <c r="AN44" s="20" t="s">
        <v>15</v>
      </c>
    </row>
    <row r="45" spans="1:40" ht="13.5" customHeight="1">
      <c r="A45" s="13">
        <v>29</v>
      </c>
      <c r="B45" s="247"/>
      <c r="C45" s="248"/>
      <c r="D45" s="14"/>
      <c r="E45" s="247"/>
      <c r="F45" s="248"/>
      <c r="G45" s="14"/>
      <c r="H45" s="94"/>
      <c r="I45" s="9" t="s">
        <v>33</v>
      </c>
      <c r="J45" s="21"/>
      <c r="K45" s="96"/>
      <c r="L45" s="17" t="s">
        <v>34</v>
      </c>
      <c r="M45" s="223">
        <f t="shared" si="1"/>
        <v>0</v>
      </c>
      <c r="N45" s="224"/>
      <c r="O45" s="224"/>
      <c r="P45" s="9" t="s">
        <v>13</v>
      </c>
      <c r="Q45" s="223">
        <f t="shared" si="2"/>
        <v>0</v>
      </c>
      <c r="R45" s="224"/>
      <c r="S45" s="224"/>
      <c r="T45" s="9" t="s">
        <v>13</v>
      </c>
      <c r="U45" s="225">
        <f t="shared" si="0"/>
        <v>0</v>
      </c>
      <c r="V45" s="226"/>
      <c r="W45" s="226"/>
      <c r="X45" s="19" t="s">
        <v>15</v>
      </c>
      <c r="Y45" s="229"/>
      <c r="Z45" s="230"/>
      <c r="AA45" s="230"/>
      <c r="AB45" s="19" t="s">
        <v>15</v>
      </c>
      <c r="AC45" s="229"/>
      <c r="AD45" s="230"/>
      <c r="AE45" s="230"/>
      <c r="AF45" s="19" t="s">
        <v>36</v>
      </c>
      <c r="AG45" s="231"/>
      <c r="AH45" s="232"/>
      <c r="AI45" s="232"/>
      <c r="AJ45" s="20" t="s">
        <v>15</v>
      </c>
      <c r="AK45" s="245">
        <f t="shared" si="3"/>
        <v>0</v>
      </c>
      <c r="AL45" s="246"/>
      <c r="AM45" s="246"/>
      <c r="AN45" s="20" t="s">
        <v>15</v>
      </c>
    </row>
    <row r="46" spans="1:40" ht="13.5" customHeight="1">
      <c r="A46" s="13">
        <v>30</v>
      </c>
      <c r="B46" s="247"/>
      <c r="C46" s="248"/>
      <c r="D46" s="14"/>
      <c r="E46" s="247"/>
      <c r="F46" s="248"/>
      <c r="G46" s="14"/>
      <c r="H46" s="94"/>
      <c r="I46" s="9" t="s">
        <v>33</v>
      </c>
      <c r="J46" s="21"/>
      <c r="K46" s="96"/>
      <c r="L46" s="17" t="s">
        <v>34</v>
      </c>
      <c r="M46" s="223">
        <f t="shared" si="1"/>
        <v>0</v>
      </c>
      <c r="N46" s="224"/>
      <c r="O46" s="224"/>
      <c r="P46" s="9" t="s">
        <v>13</v>
      </c>
      <c r="Q46" s="223">
        <f t="shared" si="2"/>
        <v>0</v>
      </c>
      <c r="R46" s="224"/>
      <c r="S46" s="224"/>
      <c r="T46" s="9" t="s">
        <v>13</v>
      </c>
      <c r="U46" s="225">
        <f t="shared" si="0"/>
        <v>0</v>
      </c>
      <c r="V46" s="226"/>
      <c r="W46" s="226"/>
      <c r="X46" s="19" t="s">
        <v>15</v>
      </c>
      <c r="Y46" s="229"/>
      <c r="Z46" s="230"/>
      <c r="AA46" s="230"/>
      <c r="AB46" s="19" t="s">
        <v>15</v>
      </c>
      <c r="AC46" s="229"/>
      <c r="AD46" s="230"/>
      <c r="AE46" s="230"/>
      <c r="AF46" s="19" t="s">
        <v>36</v>
      </c>
      <c r="AG46" s="231"/>
      <c r="AH46" s="232"/>
      <c r="AI46" s="232"/>
      <c r="AJ46" s="20" t="s">
        <v>15</v>
      </c>
      <c r="AK46" s="245">
        <f t="shared" si="3"/>
        <v>0</v>
      </c>
      <c r="AL46" s="246"/>
      <c r="AM46" s="246"/>
      <c r="AN46" s="20" t="s">
        <v>15</v>
      </c>
    </row>
    <row r="47" spans="1:40" ht="13.5" customHeight="1">
      <c r="A47" s="13">
        <v>31</v>
      </c>
      <c r="B47" s="247"/>
      <c r="C47" s="248"/>
      <c r="D47" s="14"/>
      <c r="E47" s="247"/>
      <c r="F47" s="248"/>
      <c r="G47" s="14"/>
      <c r="H47" s="94"/>
      <c r="I47" s="9" t="s">
        <v>33</v>
      </c>
      <c r="J47" s="21"/>
      <c r="K47" s="96"/>
      <c r="L47" s="17" t="s">
        <v>34</v>
      </c>
      <c r="M47" s="223">
        <f t="shared" si="1"/>
        <v>0</v>
      </c>
      <c r="N47" s="224"/>
      <c r="O47" s="224"/>
      <c r="P47" s="9" t="s">
        <v>13</v>
      </c>
      <c r="Q47" s="223">
        <f t="shared" si="2"/>
        <v>0</v>
      </c>
      <c r="R47" s="224"/>
      <c r="S47" s="224"/>
      <c r="T47" s="9" t="s">
        <v>13</v>
      </c>
      <c r="U47" s="225">
        <f t="shared" si="0"/>
        <v>0</v>
      </c>
      <c r="V47" s="226"/>
      <c r="W47" s="226"/>
      <c r="X47" s="19" t="s">
        <v>15</v>
      </c>
      <c r="Y47" s="229"/>
      <c r="Z47" s="230"/>
      <c r="AA47" s="230"/>
      <c r="AB47" s="19" t="s">
        <v>15</v>
      </c>
      <c r="AC47" s="229"/>
      <c r="AD47" s="230"/>
      <c r="AE47" s="230"/>
      <c r="AF47" s="19" t="s">
        <v>36</v>
      </c>
      <c r="AG47" s="231"/>
      <c r="AH47" s="232"/>
      <c r="AI47" s="232"/>
      <c r="AJ47" s="20" t="s">
        <v>15</v>
      </c>
      <c r="AK47" s="245">
        <f t="shared" si="3"/>
        <v>0</v>
      </c>
      <c r="AL47" s="246"/>
      <c r="AM47" s="246"/>
      <c r="AN47" s="20" t="s">
        <v>15</v>
      </c>
    </row>
    <row r="48" spans="1:40" ht="13.5" customHeight="1">
      <c r="A48" s="13">
        <v>32</v>
      </c>
      <c r="B48" s="247"/>
      <c r="C48" s="248"/>
      <c r="D48" s="14"/>
      <c r="E48" s="247"/>
      <c r="F48" s="248"/>
      <c r="G48" s="14"/>
      <c r="H48" s="94"/>
      <c r="I48" s="9" t="s">
        <v>33</v>
      </c>
      <c r="J48" s="21"/>
      <c r="K48" s="96"/>
      <c r="L48" s="17" t="s">
        <v>34</v>
      </c>
      <c r="M48" s="223">
        <f t="shared" si="1"/>
        <v>0</v>
      </c>
      <c r="N48" s="224"/>
      <c r="O48" s="224"/>
      <c r="P48" s="9" t="s">
        <v>13</v>
      </c>
      <c r="Q48" s="223">
        <f t="shared" si="2"/>
        <v>0</v>
      </c>
      <c r="R48" s="224"/>
      <c r="S48" s="224"/>
      <c r="T48" s="9" t="s">
        <v>13</v>
      </c>
      <c r="U48" s="225">
        <f t="shared" si="0"/>
        <v>0</v>
      </c>
      <c r="V48" s="226"/>
      <c r="W48" s="226"/>
      <c r="X48" s="19" t="s">
        <v>15</v>
      </c>
      <c r="Y48" s="229"/>
      <c r="Z48" s="230"/>
      <c r="AA48" s="230"/>
      <c r="AB48" s="19" t="s">
        <v>15</v>
      </c>
      <c r="AC48" s="229"/>
      <c r="AD48" s="230"/>
      <c r="AE48" s="230"/>
      <c r="AF48" s="19" t="s">
        <v>36</v>
      </c>
      <c r="AG48" s="231"/>
      <c r="AH48" s="232"/>
      <c r="AI48" s="232"/>
      <c r="AJ48" s="20" t="s">
        <v>15</v>
      </c>
      <c r="AK48" s="245">
        <f t="shared" si="3"/>
        <v>0</v>
      </c>
      <c r="AL48" s="246"/>
      <c r="AM48" s="246"/>
      <c r="AN48" s="20" t="s">
        <v>15</v>
      </c>
    </row>
    <row r="49" spans="1:40" ht="13.5" customHeight="1">
      <c r="A49" s="13">
        <v>33</v>
      </c>
      <c r="B49" s="247"/>
      <c r="C49" s="248"/>
      <c r="D49" s="14"/>
      <c r="E49" s="247"/>
      <c r="F49" s="248"/>
      <c r="G49" s="14"/>
      <c r="H49" s="94"/>
      <c r="I49" s="9" t="s">
        <v>33</v>
      </c>
      <c r="J49" s="21"/>
      <c r="K49" s="96"/>
      <c r="L49" s="17" t="s">
        <v>34</v>
      </c>
      <c r="M49" s="223">
        <f t="shared" si="1"/>
        <v>0</v>
      </c>
      <c r="N49" s="224"/>
      <c r="O49" s="224"/>
      <c r="P49" s="9" t="s">
        <v>13</v>
      </c>
      <c r="Q49" s="223">
        <f t="shared" si="2"/>
        <v>0</v>
      </c>
      <c r="R49" s="224"/>
      <c r="S49" s="224"/>
      <c r="T49" s="9" t="s">
        <v>13</v>
      </c>
      <c r="U49" s="225">
        <f t="shared" si="0"/>
        <v>0</v>
      </c>
      <c r="V49" s="226"/>
      <c r="W49" s="226"/>
      <c r="X49" s="19" t="s">
        <v>15</v>
      </c>
      <c r="Y49" s="229"/>
      <c r="Z49" s="230"/>
      <c r="AA49" s="230"/>
      <c r="AB49" s="19" t="s">
        <v>15</v>
      </c>
      <c r="AC49" s="229"/>
      <c r="AD49" s="230"/>
      <c r="AE49" s="230"/>
      <c r="AF49" s="19" t="s">
        <v>36</v>
      </c>
      <c r="AG49" s="231"/>
      <c r="AH49" s="232"/>
      <c r="AI49" s="232"/>
      <c r="AJ49" s="20" t="s">
        <v>15</v>
      </c>
      <c r="AK49" s="245">
        <f t="shared" si="3"/>
        <v>0</v>
      </c>
      <c r="AL49" s="246"/>
      <c r="AM49" s="246"/>
      <c r="AN49" s="20" t="s">
        <v>15</v>
      </c>
    </row>
    <row r="50" spans="1:40" ht="13.5" customHeight="1">
      <c r="A50" s="13">
        <v>34</v>
      </c>
      <c r="B50" s="247"/>
      <c r="C50" s="248"/>
      <c r="D50" s="14"/>
      <c r="E50" s="247"/>
      <c r="F50" s="248"/>
      <c r="G50" s="14"/>
      <c r="H50" s="94"/>
      <c r="I50" s="9" t="s">
        <v>33</v>
      </c>
      <c r="J50" s="21"/>
      <c r="K50" s="96"/>
      <c r="L50" s="17" t="s">
        <v>34</v>
      </c>
      <c r="M50" s="223">
        <f t="shared" si="1"/>
        <v>0</v>
      </c>
      <c r="N50" s="224"/>
      <c r="O50" s="224"/>
      <c r="P50" s="9" t="s">
        <v>13</v>
      </c>
      <c r="Q50" s="223">
        <f t="shared" si="2"/>
        <v>0</v>
      </c>
      <c r="R50" s="224"/>
      <c r="S50" s="224"/>
      <c r="T50" s="9" t="s">
        <v>13</v>
      </c>
      <c r="U50" s="225">
        <f t="shared" si="0"/>
        <v>0</v>
      </c>
      <c r="V50" s="226"/>
      <c r="W50" s="226"/>
      <c r="X50" s="19" t="s">
        <v>15</v>
      </c>
      <c r="Y50" s="229"/>
      <c r="Z50" s="230"/>
      <c r="AA50" s="230"/>
      <c r="AB50" s="19" t="s">
        <v>15</v>
      </c>
      <c r="AC50" s="229"/>
      <c r="AD50" s="230"/>
      <c r="AE50" s="230"/>
      <c r="AF50" s="19" t="s">
        <v>36</v>
      </c>
      <c r="AG50" s="231"/>
      <c r="AH50" s="232"/>
      <c r="AI50" s="232"/>
      <c r="AJ50" s="20" t="s">
        <v>15</v>
      </c>
      <c r="AK50" s="245">
        <f t="shared" si="3"/>
        <v>0</v>
      </c>
      <c r="AL50" s="246"/>
      <c r="AM50" s="246"/>
      <c r="AN50" s="20" t="s">
        <v>15</v>
      </c>
    </row>
    <row r="51" spans="1:40" ht="13.5" customHeight="1">
      <c r="A51" s="13">
        <v>35</v>
      </c>
      <c r="B51" s="247"/>
      <c r="C51" s="248"/>
      <c r="D51" s="14"/>
      <c r="E51" s="247"/>
      <c r="F51" s="248"/>
      <c r="G51" s="14"/>
      <c r="H51" s="94"/>
      <c r="I51" s="9" t="s">
        <v>33</v>
      </c>
      <c r="J51" s="21"/>
      <c r="K51" s="96"/>
      <c r="L51" s="17" t="s">
        <v>34</v>
      </c>
      <c r="M51" s="223">
        <f t="shared" si="1"/>
        <v>0</v>
      </c>
      <c r="N51" s="224"/>
      <c r="O51" s="224"/>
      <c r="P51" s="9" t="s">
        <v>13</v>
      </c>
      <c r="Q51" s="223">
        <f t="shared" si="2"/>
        <v>0</v>
      </c>
      <c r="R51" s="224"/>
      <c r="S51" s="224"/>
      <c r="T51" s="9" t="s">
        <v>13</v>
      </c>
      <c r="U51" s="225">
        <f t="shared" si="0"/>
        <v>0</v>
      </c>
      <c r="V51" s="226"/>
      <c r="W51" s="226"/>
      <c r="X51" s="19" t="s">
        <v>15</v>
      </c>
      <c r="Y51" s="229"/>
      <c r="Z51" s="230"/>
      <c r="AA51" s="230"/>
      <c r="AB51" s="19" t="s">
        <v>15</v>
      </c>
      <c r="AC51" s="229"/>
      <c r="AD51" s="230"/>
      <c r="AE51" s="230"/>
      <c r="AF51" s="19" t="s">
        <v>36</v>
      </c>
      <c r="AG51" s="231"/>
      <c r="AH51" s="232"/>
      <c r="AI51" s="232"/>
      <c r="AJ51" s="20" t="s">
        <v>15</v>
      </c>
      <c r="AK51" s="245">
        <f t="shared" si="3"/>
        <v>0</v>
      </c>
      <c r="AL51" s="246"/>
      <c r="AM51" s="246"/>
      <c r="AN51" s="20" t="s">
        <v>15</v>
      </c>
    </row>
    <row r="52" spans="1:40" ht="13.5" customHeight="1">
      <c r="A52" s="13">
        <v>36</v>
      </c>
      <c r="B52" s="247"/>
      <c r="C52" s="248"/>
      <c r="D52" s="14"/>
      <c r="E52" s="247"/>
      <c r="F52" s="248"/>
      <c r="G52" s="14"/>
      <c r="H52" s="94"/>
      <c r="I52" s="9" t="s">
        <v>33</v>
      </c>
      <c r="J52" s="21"/>
      <c r="K52" s="96"/>
      <c r="L52" s="17" t="s">
        <v>34</v>
      </c>
      <c r="M52" s="223">
        <f t="shared" si="1"/>
        <v>0</v>
      </c>
      <c r="N52" s="224"/>
      <c r="O52" s="224"/>
      <c r="P52" s="9" t="s">
        <v>13</v>
      </c>
      <c r="Q52" s="223">
        <f t="shared" si="2"/>
        <v>0</v>
      </c>
      <c r="R52" s="224"/>
      <c r="S52" s="224"/>
      <c r="T52" s="9" t="s">
        <v>13</v>
      </c>
      <c r="U52" s="225">
        <f t="shared" si="0"/>
        <v>0</v>
      </c>
      <c r="V52" s="226"/>
      <c r="W52" s="226"/>
      <c r="X52" s="19" t="s">
        <v>15</v>
      </c>
      <c r="Y52" s="229"/>
      <c r="Z52" s="230"/>
      <c r="AA52" s="230"/>
      <c r="AB52" s="19" t="s">
        <v>15</v>
      </c>
      <c r="AC52" s="229"/>
      <c r="AD52" s="230"/>
      <c r="AE52" s="230"/>
      <c r="AF52" s="19" t="s">
        <v>36</v>
      </c>
      <c r="AG52" s="231"/>
      <c r="AH52" s="232"/>
      <c r="AI52" s="232"/>
      <c r="AJ52" s="20" t="s">
        <v>15</v>
      </c>
      <c r="AK52" s="245">
        <f t="shared" si="3"/>
        <v>0</v>
      </c>
      <c r="AL52" s="246"/>
      <c r="AM52" s="246"/>
      <c r="AN52" s="20" t="s">
        <v>15</v>
      </c>
    </row>
    <row r="53" spans="1:40" ht="13.5" customHeight="1">
      <c r="A53" s="13">
        <v>37</v>
      </c>
      <c r="B53" s="247"/>
      <c r="C53" s="248"/>
      <c r="D53" s="14"/>
      <c r="E53" s="247"/>
      <c r="F53" s="248"/>
      <c r="G53" s="14"/>
      <c r="H53" s="94"/>
      <c r="I53" s="9" t="s">
        <v>33</v>
      </c>
      <c r="J53" s="21"/>
      <c r="K53" s="96"/>
      <c r="L53" s="17" t="s">
        <v>34</v>
      </c>
      <c r="M53" s="223">
        <f t="shared" si="1"/>
        <v>0</v>
      </c>
      <c r="N53" s="224"/>
      <c r="O53" s="224"/>
      <c r="P53" s="9" t="s">
        <v>13</v>
      </c>
      <c r="Q53" s="223">
        <f t="shared" si="2"/>
        <v>0</v>
      </c>
      <c r="R53" s="224"/>
      <c r="S53" s="224"/>
      <c r="T53" s="9" t="s">
        <v>13</v>
      </c>
      <c r="U53" s="225">
        <f t="shared" si="0"/>
        <v>0</v>
      </c>
      <c r="V53" s="226"/>
      <c r="W53" s="226"/>
      <c r="X53" s="19" t="s">
        <v>15</v>
      </c>
      <c r="Y53" s="229"/>
      <c r="Z53" s="230"/>
      <c r="AA53" s="230"/>
      <c r="AB53" s="19" t="s">
        <v>15</v>
      </c>
      <c r="AC53" s="229"/>
      <c r="AD53" s="230"/>
      <c r="AE53" s="230"/>
      <c r="AF53" s="19" t="s">
        <v>36</v>
      </c>
      <c r="AG53" s="231"/>
      <c r="AH53" s="232"/>
      <c r="AI53" s="232"/>
      <c r="AJ53" s="20" t="s">
        <v>15</v>
      </c>
      <c r="AK53" s="245">
        <f t="shared" si="3"/>
        <v>0</v>
      </c>
      <c r="AL53" s="246"/>
      <c r="AM53" s="246"/>
      <c r="AN53" s="20" t="s">
        <v>15</v>
      </c>
    </row>
    <row r="54" spans="1:40" ht="13.5" customHeight="1">
      <c r="A54" s="13">
        <v>38</v>
      </c>
      <c r="B54" s="247"/>
      <c r="C54" s="248"/>
      <c r="D54" s="14"/>
      <c r="E54" s="247"/>
      <c r="F54" s="248"/>
      <c r="G54" s="14"/>
      <c r="H54" s="94"/>
      <c r="I54" s="9" t="s">
        <v>33</v>
      </c>
      <c r="J54" s="21"/>
      <c r="K54" s="96"/>
      <c r="L54" s="17" t="s">
        <v>34</v>
      </c>
      <c r="M54" s="223">
        <f t="shared" si="1"/>
        <v>0</v>
      </c>
      <c r="N54" s="224"/>
      <c r="O54" s="224"/>
      <c r="P54" s="9" t="s">
        <v>13</v>
      </c>
      <c r="Q54" s="223">
        <f t="shared" si="2"/>
        <v>0</v>
      </c>
      <c r="R54" s="224"/>
      <c r="S54" s="224"/>
      <c r="T54" s="9" t="s">
        <v>13</v>
      </c>
      <c r="U54" s="225">
        <f t="shared" si="0"/>
        <v>0</v>
      </c>
      <c r="V54" s="226"/>
      <c r="W54" s="226"/>
      <c r="X54" s="19" t="s">
        <v>15</v>
      </c>
      <c r="Y54" s="229"/>
      <c r="Z54" s="230"/>
      <c r="AA54" s="230"/>
      <c r="AB54" s="19" t="s">
        <v>15</v>
      </c>
      <c r="AC54" s="229"/>
      <c r="AD54" s="230"/>
      <c r="AE54" s="230"/>
      <c r="AF54" s="19" t="s">
        <v>36</v>
      </c>
      <c r="AG54" s="231"/>
      <c r="AH54" s="232"/>
      <c r="AI54" s="232"/>
      <c r="AJ54" s="20" t="s">
        <v>15</v>
      </c>
      <c r="AK54" s="245">
        <f t="shared" si="3"/>
        <v>0</v>
      </c>
      <c r="AL54" s="246"/>
      <c r="AM54" s="246"/>
      <c r="AN54" s="20" t="s">
        <v>15</v>
      </c>
    </row>
    <row r="55" spans="1:40" ht="13.5" customHeight="1">
      <c r="A55" s="13">
        <v>39</v>
      </c>
      <c r="B55" s="247"/>
      <c r="C55" s="248"/>
      <c r="D55" s="14"/>
      <c r="E55" s="247"/>
      <c r="F55" s="248"/>
      <c r="G55" s="14"/>
      <c r="H55" s="94"/>
      <c r="I55" s="9" t="s">
        <v>33</v>
      </c>
      <c r="J55" s="21"/>
      <c r="K55" s="96"/>
      <c r="L55" s="17" t="s">
        <v>34</v>
      </c>
      <c r="M55" s="223">
        <f t="shared" si="1"/>
        <v>0</v>
      </c>
      <c r="N55" s="224"/>
      <c r="O55" s="224"/>
      <c r="P55" s="9" t="s">
        <v>13</v>
      </c>
      <c r="Q55" s="223">
        <f t="shared" si="2"/>
        <v>0</v>
      </c>
      <c r="R55" s="224"/>
      <c r="S55" s="224"/>
      <c r="T55" s="9" t="s">
        <v>13</v>
      </c>
      <c r="U55" s="225">
        <f t="shared" si="0"/>
        <v>0</v>
      </c>
      <c r="V55" s="226"/>
      <c r="W55" s="226"/>
      <c r="X55" s="19" t="s">
        <v>15</v>
      </c>
      <c r="Y55" s="229"/>
      <c r="Z55" s="230"/>
      <c r="AA55" s="230"/>
      <c r="AB55" s="19" t="s">
        <v>15</v>
      </c>
      <c r="AC55" s="229"/>
      <c r="AD55" s="230"/>
      <c r="AE55" s="230"/>
      <c r="AF55" s="19" t="s">
        <v>36</v>
      </c>
      <c r="AG55" s="231"/>
      <c r="AH55" s="232"/>
      <c r="AI55" s="232"/>
      <c r="AJ55" s="20" t="s">
        <v>15</v>
      </c>
      <c r="AK55" s="245">
        <f t="shared" si="3"/>
        <v>0</v>
      </c>
      <c r="AL55" s="246"/>
      <c r="AM55" s="246"/>
      <c r="AN55" s="20" t="s">
        <v>15</v>
      </c>
    </row>
    <row r="56" spans="1:40" ht="13.5" customHeight="1">
      <c r="A56" s="13">
        <v>40</v>
      </c>
      <c r="B56" s="247"/>
      <c r="C56" s="248"/>
      <c r="D56" s="14"/>
      <c r="E56" s="247"/>
      <c r="F56" s="248"/>
      <c r="G56" s="14"/>
      <c r="H56" s="94"/>
      <c r="I56" s="9" t="s">
        <v>33</v>
      </c>
      <c r="J56" s="21"/>
      <c r="K56" s="96"/>
      <c r="L56" s="5" t="s">
        <v>34</v>
      </c>
      <c r="M56" s="223">
        <f t="shared" si="1"/>
        <v>0</v>
      </c>
      <c r="N56" s="224"/>
      <c r="O56" s="224"/>
      <c r="P56" s="9" t="s">
        <v>13</v>
      </c>
      <c r="Q56" s="223">
        <f t="shared" si="2"/>
        <v>0</v>
      </c>
      <c r="R56" s="224"/>
      <c r="S56" s="224"/>
      <c r="T56" s="9" t="s">
        <v>13</v>
      </c>
      <c r="U56" s="225">
        <f t="shared" si="0"/>
        <v>0</v>
      </c>
      <c r="V56" s="226"/>
      <c r="W56" s="226"/>
      <c r="X56" s="19" t="s">
        <v>15</v>
      </c>
      <c r="Y56" s="229"/>
      <c r="Z56" s="230"/>
      <c r="AA56" s="230"/>
      <c r="AB56" s="19" t="s">
        <v>15</v>
      </c>
      <c r="AC56" s="229"/>
      <c r="AD56" s="230"/>
      <c r="AE56" s="230"/>
      <c r="AF56" s="19" t="s">
        <v>36</v>
      </c>
      <c r="AG56" s="231"/>
      <c r="AH56" s="232"/>
      <c r="AI56" s="232"/>
      <c r="AJ56" s="20" t="s">
        <v>15</v>
      </c>
      <c r="AK56" s="245">
        <f t="shared" si="3"/>
        <v>0</v>
      </c>
      <c r="AL56" s="246"/>
      <c r="AM56" s="246"/>
      <c r="AN56" s="20" t="s">
        <v>15</v>
      </c>
    </row>
    <row r="57" spans="1:40" ht="25.25" customHeight="1" thickBot="1">
      <c r="A57" s="22"/>
      <c r="B57" s="10"/>
      <c r="C57" s="10"/>
      <c r="D57" s="12"/>
      <c r="E57" s="12"/>
      <c r="F57" s="12"/>
      <c r="G57" s="8"/>
    </row>
    <row r="58" spans="1:40" ht="20.399999999999999" customHeight="1">
      <c r="A58" s="249" t="s">
        <v>37</v>
      </c>
      <c r="B58" s="250"/>
      <c r="C58" s="251"/>
      <c r="D58" s="265">
        <f>SUM(U17:W56)</f>
        <v>0</v>
      </c>
      <c r="E58" s="266"/>
      <c r="F58" s="266"/>
      <c r="G58" s="266"/>
      <c r="H58" s="266"/>
      <c r="I58" s="266"/>
      <c r="J58" s="266"/>
      <c r="K58" s="267"/>
      <c r="L58" s="261" t="s">
        <v>15</v>
      </c>
      <c r="M58" s="262"/>
      <c r="O58" s="271" t="s">
        <v>38</v>
      </c>
      <c r="P58" s="272"/>
      <c r="Q58" s="272"/>
      <c r="R58" s="273"/>
      <c r="S58" s="277">
        <f>SUM(AK17:AM56)</f>
        <v>0</v>
      </c>
      <c r="T58" s="278"/>
      <c r="U58" s="278"/>
      <c r="V58" s="278"/>
      <c r="W58" s="278"/>
      <c r="X58" s="278"/>
      <c r="Y58" s="278"/>
      <c r="Z58" s="278"/>
      <c r="AA58" s="278"/>
      <c r="AB58" s="279"/>
      <c r="AC58" s="261" t="s">
        <v>15</v>
      </c>
      <c r="AD58" s="262"/>
      <c r="AI58" s="23"/>
    </row>
    <row r="59" spans="1:40" ht="20.399999999999999" customHeight="1" thickBot="1">
      <c r="A59" s="252"/>
      <c r="B59" s="253"/>
      <c r="C59" s="254"/>
      <c r="D59" s="268"/>
      <c r="E59" s="269"/>
      <c r="F59" s="269"/>
      <c r="G59" s="269"/>
      <c r="H59" s="269"/>
      <c r="I59" s="269"/>
      <c r="J59" s="269"/>
      <c r="K59" s="270"/>
      <c r="L59" s="263"/>
      <c r="M59" s="264"/>
      <c r="O59" s="274"/>
      <c r="P59" s="275"/>
      <c r="Q59" s="275"/>
      <c r="R59" s="276"/>
      <c r="S59" s="280"/>
      <c r="T59" s="281"/>
      <c r="U59" s="281"/>
      <c r="V59" s="281"/>
      <c r="W59" s="281"/>
      <c r="X59" s="281"/>
      <c r="Y59" s="281"/>
      <c r="Z59" s="281"/>
      <c r="AA59" s="281"/>
      <c r="AB59" s="282"/>
      <c r="AC59" s="263"/>
      <c r="AD59" s="264"/>
    </row>
    <row r="60" spans="1:40" ht="13.5" customHeight="1" thickBot="1">
      <c r="D60" s="11"/>
      <c r="E60" s="11"/>
    </row>
    <row r="61" spans="1:40" ht="20.399999999999999" customHeight="1">
      <c r="A61" s="249" t="s">
        <v>39</v>
      </c>
      <c r="B61" s="250"/>
      <c r="C61" s="251"/>
      <c r="D61" s="255" t="str">
        <f>IF(AB6="","類型を選択してください",IF(AND(AK6="2/3",D58&gt;300000000),200000000,IF(AK6="2/3",ROUNDDOWN(D58*2/3,0),IF(AND(AK6="1/2",D58&gt;100000000),50000000,ROUNDDOWN(D58*1/2,0)))))</f>
        <v>類型を選択してください</v>
      </c>
      <c r="E61" s="256"/>
      <c r="F61" s="256"/>
      <c r="G61" s="256"/>
      <c r="H61" s="256"/>
      <c r="I61" s="256"/>
      <c r="J61" s="256"/>
      <c r="K61" s="257"/>
      <c r="L61" s="261" t="s">
        <v>15</v>
      </c>
      <c r="M61" s="262"/>
    </row>
    <row r="62" spans="1:40" ht="20.399999999999999" customHeight="1" thickBot="1">
      <c r="A62" s="252"/>
      <c r="B62" s="253"/>
      <c r="C62" s="254"/>
      <c r="D62" s="258"/>
      <c r="E62" s="259"/>
      <c r="F62" s="259"/>
      <c r="G62" s="259"/>
      <c r="H62" s="259"/>
      <c r="I62" s="259"/>
      <c r="J62" s="259"/>
      <c r="K62" s="260"/>
      <c r="L62" s="263"/>
      <c r="M62" s="264"/>
    </row>
    <row r="63" spans="1:40" ht="13.5" customHeight="1">
      <c r="A63" s="4"/>
      <c r="D63" s="11"/>
      <c r="E63" s="11"/>
    </row>
    <row r="64" spans="1:40" ht="13.5" customHeight="1">
      <c r="A64" s="6"/>
      <c r="D64" s="11"/>
      <c r="E64" s="11"/>
    </row>
    <row r="65" spans="2:39" ht="13.5" customHeight="1" thickBot="1">
      <c r="D65" s="11"/>
      <c r="E65" s="11"/>
    </row>
    <row r="66" spans="2:39" ht="13.5" customHeight="1">
      <c r="B66" s="28" t="s">
        <v>40</v>
      </c>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4"/>
      <c r="AL66" s="24"/>
      <c r="AM66" s="25"/>
    </row>
    <row r="67" spans="2:39" ht="13.5" customHeight="1">
      <c r="B67" s="30" t="s">
        <v>41</v>
      </c>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1"/>
    </row>
    <row r="68" spans="2:39" ht="13.5" customHeight="1">
      <c r="B68" s="30" t="s">
        <v>42</v>
      </c>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1"/>
    </row>
    <row r="69" spans="2:39" ht="13.5" customHeight="1">
      <c r="B69" s="30" t="s">
        <v>43</v>
      </c>
      <c r="C69" s="35"/>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1"/>
    </row>
    <row r="70" spans="2:39" ht="13.5" customHeight="1">
      <c r="B70" s="30" t="s">
        <v>44</v>
      </c>
      <c r="C70" s="35"/>
      <c r="D70" s="35"/>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1"/>
    </row>
    <row r="71" spans="2:39" ht="13.5" customHeight="1">
      <c r="B71" s="30" t="s">
        <v>45</v>
      </c>
      <c r="C71" s="35"/>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1"/>
    </row>
    <row r="72" spans="2:39" ht="13.5" customHeight="1">
      <c r="B72" s="30" t="s">
        <v>46</v>
      </c>
      <c r="C72" s="35"/>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1"/>
    </row>
    <row r="73" spans="2:39" ht="13.5" customHeight="1">
      <c r="B73" s="30" t="s">
        <v>47</v>
      </c>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1"/>
    </row>
    <row r="74" spans="2:39">
      <c r="B74" s="30" t="s">
        <v>48</v>
      </c>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1"/>
    </row>
    <row r="75" spans="2:39">
      <c r="B75" s="30" t="s">
        <v>49</v>
      </c>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1"/>
    </row>
    <row r="76" spans="2:39">
      <c r="B76" s="30" t="s">
        <v>50</v>
      </c>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1"/>
    </row>
    <row r="77" spans="2:39" ht="13.25" customHeight="1" thickBot="1">
      <c r="B77" s="32" t="s">
        <v>51</v>
      </c>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c r="AJ77" s="33"/>
      <c r="AK77" s="33"/>
      <c r="AL77" s="33"/>
      <c r="AM77" s="34"/>
    </row>
  </sheetData>
  <sheetProtection algorithmName="SHA-512" hashValue="cDoDws7KMoD7G21F995dJyYs8r7GO3zOY60m2zQ2Frgdx3d4j603Onhx30cHsIzBSGZbacLZRl8P+gP8TAxjqQ==" saltValue="Q70Bekl7r73a1p6f+ld4/Q==" spinCount="100000" sheet="1" selectLockedCells="1"/>
  <mergeCells count="399">
    <mergeCell ref="A61:C62"/>
    <mergeCell ref="D61:K62"/>
    <mergeCell ref="L61:M62"/>
    <mergeCell ref="AG56:AI56"/>
    <mergeCell ref="AK56:AM56"/>
    <mergeCell ref="A58:C59"/>
    <mergeCell ref="D58:K59"/>
    <mergeCell ref="L58:M59"/>
    <mergeCell ref="O58:R59"/>
    <mergeCell ref="S58:AB59"/>
    <mergeCell ref="AC58:AD59"/>
    <mergeCell ref="AC55:AE55"/>
    <mergeCell ref="AG55:AI55"/>
    <mergeCell ref="AK55:AM55"/>
    <mergeCell ref="B56:C56"/>
    <mergeCell ref="E56:F56"/>
    <mergeCell ref="M56:O56"/>
    <mergeCell ref="Q56:S56"/>
    <mergeCell ref="U56:W56"/>
    <mergeCell ref="Y56:AA56"/>
    <mergeCell ref="AC56:AE56"/>
    <mergeCell ref="B55:C55"/>
    <mergeCell ref="E55:F55"/>
    <mergeCell ref="M55:O55"/>
    <mergeCell ref="Q55:S55"/>
    <mergeCell ref="U55:W55"/>
    <mergeCell ref="Y55:AA55"/>
    <mergeCell ref="B54:C54"/>
    <mergeCell ref="E54:F54"/>
    <mergeCell ref="M54:O54"/>
    <mergeCell ref="Q54:S54"/>
    <mergeCell ref="U54:W54"/>
    <mergeCell ref="Y54:AA54"/>
    <mergeCell ref="AC54:AE54"/>
    <mergeCell ref="AG54:AI54"/>
    <mergeCell ref="AK54:AM54"/>
    <mergeCell ref="B53:C53"/>
    <mergeCell ref="E53:F53"/>
    <mergeCell ref="M53:O53"/>
    <mergeCell ref="Q53:S53"/>
    <mergeCell ref="U53:W53"/>
    <mergeCell ref="Y53:AA53"/>
    <mergeCell ref="AC53:AE53"/>
    <mergeCell ref="AG53:AI53"/>
    <mergeCell ref="AK53:AM53"/>
    <mergeCell ref="AC51:AE51"/>
    <mergeCell ref="AG51:AI51"/>
    <mergeCell ref="AK51:AM51"/>
    <mergeCell ref="B52:C52"/>
    <mergeCell ref="E52:F52"/>
    <mergeCell ref="M52:O52"/>
    <mergeCell ref="Q52:S52"/>
    <mergeCell ref="U52:W52"/>
    <mergeCell ref="Y52:AA52"/>
    <mergeCell ref="AC52:AE52"/>
    <mergeCell ref="B51:C51"/>
    <mergeCell ref="E51:F51"/>
    <mergeCell ref="M51:O51"/>
    <mergeCell ref="Q51:S51"/>
    <mergeCell ref="U51:W51"/>
    <mergeCell ref="Y51:AA51"/>
    <mergeCell ref="AG52:AI52"/>
    <mergeCell ref="AK52:AM52"/>
    <mergeCell ref="B50:C50"/>
    <mergeCell ref="E50:F50"/>
    <mergeCell ref="M50:O50"/>
    <mergeCell ref="Q50:S50"/>
    <mergeCell ref="U50:W50"/>
    <mergeCell ref="Y50:AA50"/>
    <mergeCell ref="AC50:AE50"/>
    <mergeCell ref="AG50:AI50"/>
    <mergeCell ref="AK50:AM50"/>
    <mergeCell ref="B49:C49"/>
    <mergeCell ref="E49:F49"/>
    <mergeCell ref="M49:O49"/>
    <mergeCell ref="Q49:S49"/>
    <mergeCell ref="U49:W49"/>
    <mergeCell ref="Y49:AA49"/>
    <mergeCell ref="AC49:AE49"/>
    <mergeCell ref="AG49:AI49"/>
    <mergeCell ref="AK49:AM49"/>
    <mergeCell ref="AC47:AE47"/>
    <mergeCell ref="AG47:AI47"/>
    <mergeCell ref="AK47:AM47"/>
    <mergeCell ref="B48:C48"/>
    <mergeCell ref="E48:F48"/>
    <mergeCell ref="M48:O48"/>
    <mergeCell ref="Q48:S48"/>
    <mergeCell ref="U48:W48"/>
    <mergeCell ref="Y48:AA48"/>
    <mergeCell ref="AC48:AE48"/>
    <mergeCell ref="B47:C47"/>
    <mergeCell ref="E47:F47"/>
    <mergeCell ref="M47:O47"/>
    <mergeCell ref="Q47:S47"/>
    <mergeCell ref="U47:W47"/>
    <mergeCell ref="Y47:AA47"/>
    <mergeCell ref="AG48:AI48"/>
    <mergeCell ref="AK48:AM48"/>
    <mergeCell ref="B46:C46"/>
    <mergeCell ref="E46:F46"/>
    <mergeCell ref="M46:O46"/>
    <mergeCell ref="Q46:S46"/>
    <mergeCell ref="U46:W46"/>
    <mergeCell ref="Y46:AA46"/>
    <mergeCell ref="AC46:AE46"/>
    <mergeCell ref="AG46:AI46"/>
    <mergeCell ref="AK46:AM46"/>
    <mergeCell ref="B45:C45"/>
    <mergeCell ref="E45:F45"/>
    <mergeCell ref="M45:O45"/>
    <mergeCell ref="Q45:S45"/>
    <mergeCell ref="U45:W45"/>
    <mergeCell ref="Y45:AA45"/>
    <mergeCell ref="AC45:AE45"/>
    <mergeCell ref="AG45:AI45"/>
    <mergeCell ref="AK45:AM45"/>
    <mergeCell ref="AC43:AE43"/>
    <mergeCell ref="AG43:AI43"/>
    <mergeCell ref="AK43:AM43"/>
    <mergeCell ref="B44:C44"/>
    <mergeCell ref="E44:F44"/>
    <mergeCell ref="M44:O44"/>
    <mergeCell ref="Q44:S44"/>
    <mergeCell ref="U44:W44"/>
    <mergeCell ref="Y44:AA44"/>
    <mergeCell ref="AC44:AE44"/>
    <mergeCell ref="B43:C43"/>
    <mergeCell ref="E43:F43"/>
    <mergeCell ref="M43:O43"/>
    <mergeCell ref="Q43:S43"/>
    <mergeCell ref="U43:W43"/>
    <mergeCell ref="Y43:AA43"/>
    <mergeCell ref="AG44:AI44"/>
    <mergeCell ref="AK44:AM44"/>
    <mergeCell ref="B42:C42"/>
    <mergeCell ref="E42:F42"/>
    <mergeCell ref="M42:O42"/>
    <mergeCell ref="Q42:S42"/>
    <mergeCell ref="U42:W42"/>
    <mergeCell ref="Y42:AA42"/>
    <mergeCell ref="AC42:AE42"/>
    <mergeCell ref="AG42:AI42"/>
    <mergeCell ref="AK42:AM42"/>
    <mergeCell ref="B41:C41"/>
    <mergeCell ref="E41:F41"/>
    <mergeCell ref="M41:O41"/>
    <mergeCell ref="Q41:S41"/>
    <mergeCell ref="U41:W41"/>
    <mergeCell ref="Y41:AA41"/>
    <mergeCell ref="AC41:AE41"/>
    <mergeCell ref="AG41:AI41"/>
    <mergeCell ref="AK41:AM41"/>
    <mergeCell ref="AC39:AE39"/>
    <mergeCell ref="AG39:AI39"/>
    <mergeCell ref="AK39:AM39"/>
    <mergeCell ref="B40:C40"/>
    <mergeCell ref="E40:F40"/>
    <mergeCell ref="M40:O40"/>
    <mergeCell ref="Q40:S40"/>
    <mergeCell ref="U40:W40"/>
    <mergeCell ref="Y40:AA40"/>
    <mergeCell ref="AC40:AE40"/>
    <mergeCell ref="B39:C39"/>
    <mergeCell ref="E39:F39"/>
    <mergeCell ref="M39:O39"/>
    <mergeCell ref="Q39:S39"/>
    <mergeCell ref="U39:W39"/>
    <mergeCell ref="Y39:AA39"/>
    <mergeCell ref="AG40:AI40"/>
    <mergeCell ref="AK40:AM40"/>
    <mergeCell ref="B38:C38"/>
    <mergeCell ref="E38:F38"/>
    <mergeCell ref="M38:O38"/>
    <mergeCell ref="Q38:S38"/>
    <mergeCell ref="U38:W38"/>
    <mergeCell ref="Y38:AA38"/>
    <mergeCell ref="AC38:AE38"/>
    <mergeCell ref="AG38:AI38"/>
    <mergeCell ref="AK38:AM38"/>
    <mergeCell ref="B37:C37"/>
    <mergeCell ref="E37:F37"/>
    <mergeCell ref="M37:O37"/>
    <mergeCell ref="Q37:S37"/>
    <mergeCell ref="U37:W37"/>
    <mergeCell ref="Y37:AA37"/>
    <mergeCell ref="AC37:AE37"/>
    <mergeCell ref="AG37:AI37"/>
    <mergeCell ref="AK37:AM37"/>
    <mergeCell ref="AC35:AE35"/>
    <mergeCell ref="AG35:AI35"/>
    <mergeCell ref="AK35:AM35"/>
    <mergeCell ref="B36:C36"/>
    <mergeCell ref="E36:F36"/>
    <mergeCell ref="M36:O36"/>
    <mergeCell ref="Q36:S36"/>
    <mergeCell ref="U36:W36"/>
    <mergeCell ref="Y36:AA36"/>
    <mergeCell ref="AC36:AE36"/>
    <mergeCell ref="B35:C35"/>
    <mergeCell ref="E35:F35"/>
    <mergeCell ref="M35:O35"/>
    <mergeCell ref="Q35:S35"/>
    <mergeCell ref="U35:W35"/>
    <mergeCell ref="Y35:AA35"/>
    <mergeCell ref="AG36:AI36"/>
    <mergeCell ref="AK36:AM36"/>
    <mergeCell ref="B34:C34"/>
    <mergeCell ref="E34:F34"/>
    <mergeCell ref="M34:O34"/>
    <mergeCell ref="Q34:S34"/>
    <mergeCell ref="U34:W34"/>
    <mergeCell ref="Y34:AA34"/>
    <mergeCell ref="AC34:AE34"/>
    <mergeCell ref="AG34:AI34"/>
    <mergeCell ref="AK34:AM34"/>
    <mergeCell ref="B33:C33"/>
    <mergeCell ref="E33:F33"/>
    <mergeCell ref="M33:O33"/>
    <mergeCell ref="Q33:S33"/>
    <mergeCell ref="U33:W33"/>
    <mergeCell ref="Y33:AA33"/>
    <mergeCell ref="AC33:AE33"/>
    <mergeCell ref="AG33:AI33"/>
    <mergeCell ref="AK33:AM33"/>
    <mergeCell ref="AC31:AE31"/>
    <mergeCell ref="AG31:AI31"/>
    <mergeCell ref="AK31:AM31"/>
    <mergeCell ref="B32:C32"/>
    <mergeCell ref="E32:F32"/>
    <mergeCell ref="M32:O32"/>
    <mergeCell ref="Q32:S32"/>
    <mergeCell ref="U32:W32"/>
    <mergeCell ref="Y32:AA32"/>
    <mergeCell ref="AC32:AE32"/>
    <mergeCell ref="B31:C31"/>
    <mergeCell ref="E31:F31"/>
    <mergeCell ref="M31:O31"/>
    <mergeCell ref="Q31:S31"/>
    <mergeCell ref="U31:W31"/>
    <mergeCell ref="Y31:AA31"/>
    <mergeCell ref="AG32:AI32"/>
    <mergeCell ref="AK32:AM32"/>
    <mergeCell ref="B30:C30"/>
    <mergeCell ref="E30:F30"/>
    <mergeCell ref="M30:O30"/>
    <mergeCell ref="Q30:S30"/>
    <mergeCell ref="U30:W30"/>
    <mergeCell ref="Y30:AA30"/>
    <mergeCell ref="AC30:AE30"/>
    <mergeCell ref="AG30:AI30"/>
    <mergeCell ref="AK30:AM30"/>
    <mergeCell ref="B29:C29"/>
    <mergeCell ref="E29:F29"/>
    <mergeCell ref="M29:O29"/>
    <mergeCell ref="Q29:S29"/>
    <mergeCell ref="U29:W29"/>
    <mergeCell ref="Y29:AA29"/>
    <mergeCell ref="AC29:AE29"/>
    <mergeCell ref="AG29:AI29"/>
    <mergeCell ref="AK29:AM29"/>
    <mergeCell ref="AC27:AE27"/>
    <mergeCell ref="AG27:AI27"/>
    <mergeCell ref="AK27:AM27"/>
    <mergeCell ref="B28:C28"/>
    <mergeCell ref="E28:F28"/>
    <mergeCell ref="M28:O28"/>
    <mergeCell ref="Q28:S28"/>
    <mergeCell ref="U28:W28"/>
    <mergeCell ref="Y28:AA28"/>
    <mergeCell ref="AC28:AE28"/>
    <mergeCell ref="B27:C27"/>
    <mergeCell ref="E27:F27"/>
    <mergeCell ref="M27:O27"/>
    <mergeCell ref="Q27:S27"/>
    <mergeCell ref="U27:W27"/>
    <mergeCell ref="Y27:AA27"/>
    <mergeCell ref="AG28:AI28"/>
    <mergeCell ref="AK28:AM28"/>
    <mergeCell ref="B26:C26"/>
    <mergeCell ref="E26:F26"/>
    <mergeCell ref="M26:O26"/>
    <mergeCell ref="Q26:S26"/>
    <mergeCell ref="U26:W26"/>
    <mergeCell ref="Y26:AA26"/>
    <mergeCell ref="AC26:AE26"/>
    <mergeCell ref="AG26:AI26"/>
    <mergeCell ref="AK26:AM26"/>
    <mergeCell ref="B25:C25"/>
    <mergeCell ref="E25:F25"/>
    <mergeCell ref="M25:O25"/>
    <mergeCell ref="Q25:S25"/>
    <mergeCell ref="U25:W25"/>
    <mergeCell ref="Y25:AA25"/>
    <mergeCell ref="AC25:AE25"/>
    <mergeCell ref="AG25:AI25"/>
    <mergeCell ref="AK25:AM25"/>
    <mergeCell ref="AC23:AE23"/>
    <mergeCell ref="AG23:AI23"/>
    <mergeCell ref="AK23:AM23"/>
    <mergeCell ref="B24:C24"/>
    <mergeCell ref="E24:F24"/>
    <mergeCell ref="M24:O24"/>
    <mergeCell ref="Q24:S24"/>
    <mergeCell ref="U24:W24"/>
    <mergeCell ref="Y24:AA24"/>
    <mergeCell ref="AC24:AE24"/>
    <mergeCell ref="B23:C23"/>
    <mergeCell ref="E23:F23"/>
    <mergeCell ref="M23:O23"/>
    <mergeCell ref="Q23:S23"/>
    <mergeCell ref="U23:W23"/>
    <mergeCell ref="Y23:AA23"/>
    <mergeCell ref="AG24:AI24"/>
    <mergeCell ref="AK24:AM24"/>
    <mergeCell ref="B22:C22"/>
    <mergeCell ref="E22:F22"/>
    <mergeCell ref="M22:O22"/>
    <mergeCell ref="Q22:S22"/>
    <mergeCell ref="U22:W22"/>
    <mergeCell ref="Y22:AA22"/>
    <mergeCell ref="AC22:AE22"/>
    <mergeCell ref="AG22:AI22"/>
    <mergeCell ref="AK22:AM22"/>
    <mergeCell ref="B21:C21"/>
    <mergeCell ref="E21:F21"/>
    <mergeCell ref="M21:O21"/>
    <mergeCell ref="Q21:S21"/>
    <mergeCell ref="U21:W21"/>
    <mergeCell ref="Y21:AA21"/>
    <mergeCell ref="AC21:AE21"/>
    <mergeCell ref="AG21:AI21"/>
    <mergeCell ref="AK21:AM21"/>
    <mergeCell ref="AC19:AE19"/>
    <mergeCell ref="AG19:AI19"/>
    <mergeCell ref="AK19:AM19"/>
    <mergeCell ref="B20:C20"/>
    <mergeCell ref="E20:F20"/>
    <mergeCell ref="M20:O20"/>
    <mergeCell ref="Q20:S20"/>
    <mergeCell ref="U20:W20"/>
    <mergeCell ref="Y20:AA20"/>
    <mergeCell ref="AC20:AE20"/>
    <mergeCell ref="B19:C19"/>
    <mergeCell ref="E19:F19"/>
    <mergeCell ref="M19:O19"/>
    <mergeCell ref="Q19:S19"/>
    <mergeCell ref="U19:W19"/>
    <mergeCell ref="Y19:AA19"/>
    <mergeCell ref="AG20:AI20"/>
    <mergeCell ref="AK20:AM20"/>
    <mergeCell ref="B18:C18"/>
    <mergeCell ref="E18:F18"/>
    <mergeCell ref="M18:O18"/>
    <mergeCell ref="Q18:S18"/>
    <mergeCell ref="U18:W18"/>
    <mergeCell ref="Y18:AA18"/>
    <mergeCell ref="AC18:AE18"/>
    <mergeCell ref="AG18:AI18"/>
    <mergeCell ref="AK18:AM18"/>
    <mergeCell ref="AK15:AN16"/>
    <mergeCell ref="E16:F16"/>
    <mergeCell ref="B17:C17"/>
    <mergeCell ref="E17:F17"/>
    <mergeCell ref="M17:O17"/>
    <mergeCell ref="Q17:S17"/>
    <mergeCell ref="U17:W17"/>
    <mergeCell ref="Y17:AA17"/>
    <mergeCell ref="AC17:AE17"/>
    <mergeCell ref="AG17:AI17"/>
    <mergeCell ref="M15:P16"/>
    <mergeCell ref="Q15:T16"/>
    <mergeCell ref="U15:X16"/>
    <mergeCell ref="Y15:AB16"/>
    <mergeCell ref="AC15:AF16"/>
    <mergeCell ref="AG15:AJ16"/>
    <mergeCell ref="AK17:AM17"/>
    <mergeCell ref="A15:A16"/>
    <mergeCell ref="B15:C16"/>
    <mergeCell ref="D15:G15"/>
    <mergeCell ref="H15:I16"/>
    <mergeCell ref="J15:J16"/>
    <mergeCell ref="K15:L16"/>
    <mergeCell ref="H10:K10"/>
    <mergeCell ref="H11:K11"/>
    <mergeCell ref="A10:G10"/>
    <mergeCell ref="A11:G11"/>
    <mergeCell ref="H9:K9"/>
    <mergeCell ref="A1:G1"/>
    <mergeCell ref="A2:AN2"/>
    <mergeCell ref="W4:AA4"/>
    <mergeCell ref="AB4:AN4"/>
    <mergeCell ref="W5:AA5"/>
    <mergeCell ref="AB5:AN5"/>
    <mergeCell ref="AB6:AG6"/>
    <mergeCell ref="AH6:AJ6"/>
    <mergeCell ref="AK6:AN6"/>
    <mergeCell ref="W6:AA6"/>
    <mergeCell ref="A9:G9"/>
  </mergeCells>
  <phoneticPr fontId="1"/>
  <dataValidations count="3">
    <dataValidation type="whole" operator="greaterThanOrEqual" allowBlank="1" showInputMessage="1" showErrorMessage="1" sqref="Y17:AA56 AC17:AE56" xr:uid="{4DECF9C2-FA64-4A36-B6D4-A26E7B6F6A1B}">
      <formula1>0</formula1>
    </dataValidation>
    <dataValidation type="decimal" operator="greaterThanOrEqual" allowBlank="1" showInputMessage="1" showErrorMessage="1" sqref="H17:H56 K17:K56" xr:uid="{81B4972E-A6FD-4369-8124-43C7350C1DFA}">
      <formula1>0</formula1>
    </dataValidation>
    <dataValidation type="list" allowBlank="1" showInputMessage="1" showErrorMessage="1" sqref="AB6:AG6" xr:uid="{F7D4AE47-828E-4739-8FCB-59D77BE202F6}">
      <formula1>類型</formula1>
    </dataValidation>
  </dataValidations>
  <printOptions horizontalCentered="1"/>
  <pageMargins left="0.39370078740157483" right="0.19685039370078741" top="0.59055118110236227" bottom="0.59055118110236227" header="0.51181102362204722" footer="0.51181102362204722"/>
  <pageSetup paperSize="9" scale="65"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AN49"/>
  <sheetViews>
    <sheetView zoomScale="70" zoomScaleNormal="70" workbookViewId="0">
      <selection activeCell="K24" sqref="K24"/>
    </sheetView>
  </sheetViews>
  <sheetFormatPr defaultColWidth="8.6640625" defaultRowHeight="15"/>
  <cols>
    <col min="1" max="1" width="5.1640625" style="42" bestFit="1" customWidth="1"/>
    <col min="2" max="2" width="34" style="42" customWidth="1"/>
    <col min="3" max="3" width="9.08203125" style="42" bestFit="1" customWidth="1"/>
    <col min="4" max="4" width="12.5" style="42" customWidth="1"/>
    <col min="5" max="5" width="2" style="42" customWidth="1"/>
    <col min="6" max="6" width="14.08203125" style="42" bestFit="1" customWidth="1"/>
    <col min="7" max="8" width="14.08203125" style="42" customWidth="1"/>
    <col min="9" max="9" width="15.08203125" style="42" bestFit="1" customWidth="1"/>
    <col min="10" max="11" width="16.1640625" style="42" customWidth="1"/>
    <col min="12" max="12" width="15.08203125" style="42" bestFit="1" customWidth="1"/>
    <col min="13" max="13" width="16.6640625" style="42" customWidth="1"/>
    <col min="14" max="14" width="73" style="37" customWidth="1"/>
    <col min="15" max="15" width="73" style="38" customWidth="1"/>
    <col min="16" max="20" width="10.4140625" style="38" customWidth="1"/>
    <col min="21" max="21" width="10.4140625" style="38" bestFit="1" customWidth="1"/>
    <col min="22" max="22" width="8.6640625" style="38"/>
    <col min="23" max="23" width="27.08203125" style="38" customWidth="1"/>
    <col min="24" max="24" width="9" style="38" bestFit="1" customWidth="1"/>
    <col min="25" max="25" width="10.4140625" style="38" bestFit="1" customWidth="1"/>
    <col min="26" max="16384" width="8.6640625" style="38"/>
  </cols>
  <sheetData>
    <row r="1" spans="1:40">
      <c r="A1" s="195" t="str">
        <f>'記入例（乗合）'!A1</f>
        <v>（様式8）実証運行の積算書（Ver.1）</v>
      </c>
      <c r="B1" s="195"/>
      <c r="C1" s="195"/>
      <c r="D1" s="195"/>
      <c r="E1" s="195"/>
      <c r="F1" s="195"/>
      <c r="G1" s="195"/>
      <c r="H1" s="195"/>
      <c r="I1" s="195"/>
      <c r="J1" s="195"/>
      <c r="K1" s="195"/>
      <c r="L1" s="195"/>
      <c r="M1" s="36"/>
    </row>
    <row r="2" spans="1:40" s="2" customFormat="1" ht="23" customHeight="1">
      <c r="A2" s="196" t="s">
        <v>3</v>
      </c>
      <c r="B2" s="196"/>
      <c r="C2" s="196"/>
      <c r="D2" s="196"/>
      <c r="E2" s="196"/>
      <c r="F2" s="196"/>
      <c r="G2" s="196"/>
      <c r="H2" s="196"/>
      <c r="I2" s="196"/>
      <c r="J2" s="196"/>
      <c r="K2" s="196"/>
      <c r="L2" s="196"/>
      <c r="M2" s="196"/>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row>
    <row r="3" spans="1:40" ht="15.5" thickBot="1">
      <c r="A3" s="39"/>
      <c r="B3" s="39"/>
      <c r="C3" s="39"/>
      <c r="D3" s="39"/>
      <c r="E3" s="39"/>
      <c r="F3" s="39"/>
      <c r="G3" s="39"/>
      <c r="H3" s="39"/>
      <c r="I3" s="39"/>
      <c r="J3" s="39"/>
      <c r="K3" s="39"/>
      <c r="L3" s="39"/>
      <c r="M3" s="39"/>
      <c r="N3" s="40"/>
      <c r="O3" s="41"/>
      <c r="P3" s="41"/>
      <c r="Q3" s="41"/>
      <c r="R3" s="41"/>
      <c r="S3" s="41"/>
      <c r="T3" s="41"/>
    </row>
    <row r="4" spans="1:40">
      <c r="B4" s="283" t="s">
        <v>52</v>
      </c>
      <c r="C4" s="283"/>
      <c r="D4" s="283"/>
      <c r="E4" s="38"/>
      <c r="F4" s="293" t="s">
        <v>53</v>
      </c>
      <c r="G4" s="294"/>
      <c r="H4" s="294"/>
      <c r="I4" s="294"/>
      <c r="J4" s="287" t="s">
        <v>54</v>
      </c>
      <c r="K4" s="288"/>
      <c r="L4" s="288"/>
      <c r="M4" s="289"/>
      <c r="N4" s="40"/>
      <c r="O4" s="41"/>
      <c r="P4" s="41"/>
      <c r="Q4" s="41"/>
    </row>
    <row r="5" spans="1:40" ht="18" customHeight="1">
      <c r="B5" s="284"/>
      <c r="C5" s="284"/>
      <c r="D5" s="284"/>
      <c r="E5" s="38"/>
      <c r="F5" s="295"/>
      <c r="G5" s="296"/>
      <c r="H5" s="296"/>
      <c r="I5" s="296"/>
      <c r="J5" s="290"/>
      <c r="K5" s="291"/>
      <c r="L5" s="291"/>
      <c r="M5" s="292"/>
    </row>
    <row r="6" spans="1:40">
      <c r="B6" s="283" t="s">
        <v>6</v>
      </c>
      <c r="C6" s="283"/>
      <c r="D6" s="283"/>
      <c r="E6" s="38"/>
      <c r="F6" s="285" t="s">
        <v>55</v>
      </c>
      <c r="G6" s="286"/>
      <c r="H6" s="283"/>
      <c r="I6" s="89">
        <f>L34</f>
        <v>0</v>
      </c>
      <c r="J6" s="285" t="s">
        <v>56</v>
      </c>
      <c r="K6" s="286"/>
      <c r="L6" s="283"/>
      <c r="M6" s="44">
        <f>I34+I48</f>
        <v>0</v>
      </c>
    </row>
    <row r="7" spans="1:40">
      <c r="B7" s="284"/>
      <c r="C7" s="284"/>
      <c r="D7" s="284"/>
      <c r="E7" s="38"/>
      <c r="F7" s="285" t="s">
        <v>57</v>
      </c>
      <c r="G7" s="286"/>
      <c r="H7" s="283"/>
      <c r="I7" s="89">
        <f>I48</f>
        <v>0</v>
      </c>
      <c r="J7" s="285" t="s">
        <v>58</v>
      </c>
      <c r="K7" s="286"/>
      <c r="L7" s="283"/>
      <c r="M7" s="44">
        <f>M34+M48</f>
        <v>0</v>
      </c>
    </row>
    <row r="8" spans="1:40" ht="18.649999999999999" customHeight="1">
      <c r="B8" s="297" t="s">
        <v>7</v>
      </c>
      <c r="C8" s="298"/>
      <c r="D8" s="43" t="s">
        <v>8</v>
      </c>
      <c r="F8" s="285" t="s">
        <v>59</v>
      </c>
      <c r="G8" s="286"/>
      <c r="H8" s="283"/>
      <c r="I8" s="89">
        <f>I6+I7</f>
        <v>0</v>
      </c>
      <c r="J8" s="285" t="s">
        <v>60</v>
      </c>
      <c r="K8" s="286"/>
      <c r="L8" s="283"/>
      <c r="M8" s="44">
        <f>IF(ISTEXT(I9),0,I9)</f>
        <v>0</v>
      </c>
      <c r="N8" s="308" t="str">
        <f>IF(M9="","",IF(M6=M9,"【OK】",IF(M9&lt;0,"【NG】道路運送法10条で定められている通り、運賃の割り戻しは禁止です。（G）がマイナスの値にならないよう設定してください。","【OK】最終精算時に、収入実績額と補助額を合わせた金額（D＋E+F）が、運行経費（A+B）の合計を上回る場合は、収益納付を行っていただく可能性があります。")))</f>
        <v>【OK】</v>
      </c>
    </row>
    <row r="9" spans="1:40" ht="15.5" thickBot="1">
      <c r="B9" s="299"/>
      <c r="C9" s="300"/>
      <c r="D9" s="43" t="str">
        <f>IF(B9="","自動反映",IF(B9="②一般型","1/2","2/3"))</f>
        <v>自動反映</v>
      </c>
      <c r="F9" s="303" t="s">
        <v>61</v>
      </c>
      <c r="G9" s="304"/>
      <c r="H9" s="305"/>
      <c r="I9" s="90" t="str">
        <f>IF(B9="","類型を選択してください",IF(AND(D9="2/3",I8&gt;300000000),200000000,IF(D9="2/3",ROUNDDOWN(I8*2/3,0),IF(AND(D9="1/2",I8&gt;100000000),50000000,ROUNDDOWN(I8*1/2,0)))))</f>
        <v>類型を選択してください</v>
      </c>
      <c r="J9" s="306" t="s">
        <v>164</v>
      </c>
      <c r="K9" s="307"/>
      <c r="L9" s="307"/>
      <c r="M9" s="45">
        <f>IF(M8="","",M7+M8)-M6</f>
        <v>0</v>
      </c>
      <c r="N9" s="308"/>
    </row>
    <row r="10" spans="1:40" ht="15.5" thickBot="1">
      <c r="A10" s="309"/>
      <c r="B10" s="309"/>
      <c r="C10" s="309"/>
      <c r="D10" s="309"/>
      <c r="E10" s="309"/>
      <c r="F10" s="309"/>
      <c r="G10" s="309"/>
      <c r="H10" s="309"/>
      <c r="I10" s="309"/>
      <c r="J10" s="309"/>
      <c r="K10" s="309"/>
      <c r="L10" s="309"/>
      <c r="M10" s="309"/>
      <c r="N10" s="308"/>
      <c r="R10" s="41"/>
      <c r="S10" s="41"/>
    </row>
    <row r="11" spans="1:40" ht="15.5" thickBot="1">
      <c r="A11" s="310" t="s">
        <v>62</v>
      </c>
      <c r="B11" s="313" t="s">
        <v>63</v>
      </c>
      <c r="C11" s="314"/>
      <c r="D11" s="315"/>
      <c r="E11" s="315"/>
      <c r="F11" s="315"/>
      <c r="G11" s="315"/>
      <c r="H11" s="315"/>
      <c r="I11" s="314"/>
      <c r="J11" s="316" t="s">
        <v>64</v>
      </c>
      <c r="K11" s="317"/>
      <c r="L11" s="318"/>
      <c r="M11" s="46" t="s">
        <v>65</v>
      </c>
      <c r="N11" s="308"/>
      <c r="R11" s="41"/>
      <c r="S11" s="41"/>
    </row>
    <row r="12" spans="1:40" ht="18" customHeight="1">
      <c r="A12" s="311"/>
      <c r="B12" s="319" t="s">
        <v>66</v>
      </c>
      <c r="C12" s="321" t="s">
        <v>67</v>
      </c>
      <c r="D12" s="323" t="s">
        <v>68</v>
      </c>
      <c r="E12" s="324"/>
      <c r="F12" s="325"/>
      <c r="G12" s="323" t="s">
        <v>69</v>
      </c>
      <c r="H12" s="325"/>
      <c r="I12" s="326" t="s">
        <v>70</v>
      </c>
      <c r="J12" s="328" t="s">
        <v>71</v>
      </c>
      <c r="K12" s="330" t="s">
        <v>72</v>
      </c>
      <c r="L12" s="332" t="s">
        <v>73</v>
      </c>
      <c r="M12" s="301" t="s">
        <v>74</v>
      </c>
      <c r="R12" s="41"/>
      <c r="S12" s="41"/>
    </row>
    <row r="13" spans="1:40" ht="30">
      <c r="A13" s="312"/>
      <c r="B13" s="320"/>
      <c r="C13" s="322"/>
      <c r="D13" s="334" t="s">
        <v>75</v>
      </c>
      <c r="E13" s="335"/>
      <c r="F13" s="47" t="s">
        <v>76</v>
      </c>
      <c r="G13" s="48" t="s">
        <v>77</v>
      </c>
      <c r="H13" s="47" t="s">
        <v>78</v>
      </c>
      <c r="I13" s="327"/>
      <c r="J13" s="329"/>
      <c r="K13" s="331"/>
      <c r="L13" s="333"/>
      <c r="M13" s="302"/>
      <c r="N13" s="49"/>
      <c r="O13" s="50"/>
    </row>
    <row r="14" spans="1:40">
      <c r="A14" s="51" t="s">
        <v>79</v>
      </c>
      <c r="B14" s="52"/>
      <c r="C14" s="53"/>
      <c r="D14" s="336"/>
      <c r="E14" s="337"/>
      <c r="F14" s="54"/>
      <c r="G14" s="55"/>
      <c r="H14" s="56"/>
      <c r="I14" s="57">
        <f>ROUNDDOWN(C14*D14*F14,0)+ROUNDDOWN(C14*G14*H14,0)</f>
        <v>0</v>
      </c>
      <c r="J14" s="58"/>
      <c r="K14" s="53"/>
      <c r="L14" s="59">
        <f>ROUNDDOWN(C14*J14*F14,0)+ROUNDDOWN(C14*K14*H14,0)</f>
        <v>0</v>
      </c>
      <c r="M14" s="60"/>
    </row>
    <row r="15" spans="1:40">
      <c r="A15" s="51" t="s">
        <v>80</v>
      </c>
      <c r="B15" s="52"/>
      <c r="C15" s="53"/>
      <c r="D15" s="336"/>
      <c r="E15" s="337"/>
      <c r="F15" s="54"/>
      <c r="G15" s="55"/>
      <c r="H15" s="54"/>
      <c r="I15" s="57">
        <f>ROUNDDOWN(C15*D15*F15,0)+ROUNDDOWN(C15*G15*H15,0)</f>
        <v>0</v>
      </c>
      <c r="J15" s="58"/>
      <c r="K15" s="53"/>
      <c r="L15" s="59">
        <f>ROUNDDOWN(C15*J15*F15,0)+ROUNDDOWN(C15*K15*H15,0)</f>
        <v>0</v>
      </c>
      <c r="M15" s="60"/>
    </row>
    <row r="16" spans="1:40">
      <c r="A16" s="51" t="s">
        <v>81</v>
      </c>
      <c r="B16" s="52"/>
      <c r="C16" s="53"/>
      <c r="D16" s="336"/>
      <c r="E16" s="337"/>
      <c r="F16" s="54"/>
      <c r="G16" s="55"/>
      <c r="H16" s="54"/>
      <c r="I16" s="57">
        <f>ROUNDDOWN(C16*D16*F16,0)+ROUNDDOWN(C16*G16*H16,0)</f>
        <v>0</v>
      </c>
      <c r="J16" s="58"/>
      <c r="K16" s="53"/>
      <c r="L16" s="59">
        <f>ROUNDDOWN(C16*J16*F16,0)+ROUNDDOWN(C16*K16*H16,0)</f>
        <v>0</v>
      </c>
      <c r="M16" s="60"/>
    </row>
    <row r="17" spans="1:20">
      <c r="A17" s="51" t="s">
        <v>82</v>
      </c>
      <c r="B17" s="52"/>
      <c r="C17" s="53"/>
      <c r="D17" s="336"/>
      <c r="E17" s="337"/>
      <c r="F17" s="54"/>
      <c r="G17" s="55"/>
      <c r="H17" s="54"/>
      <c r="I17" s="57">
        <f t="shared" ref="I17:I26" si="0">ROUNDDOWN(C17*D17*F17,0)+ROUNDDOWN(C17*G17*H17,0)</f>
        <v>0</v>
      </c>
      <c r="J17" s="58"/>
      <c r="K17" s="53"/>
      <c r="L17" s="59">
        <f t="shared" ref="L17:L26" si="1">ROUNDDOWN(C17*J17*F17,0)+ROUNDDOWN(C17*K17*H17,0)</f>
        <v>0</v>
      </c>
      <c r="M17" s="60"/>
    </row>
    <row r="18" spans="1:20">
      <c r="A18" s="51" t="s">
        <v>83</v>
      </c>
      <c r="B18" s="52"/>
      <c r="C18" s="53"/>
      <c r="D18" s="336"/>
      <c r="E18" s="337"/>
      <c r="F18" s="54"/>
      <c r="G18" s="55"/>
      <c r="H18" s="54"/>
      <c r="I18" s="57">
        <f t="shared" si="0"/>
        <v>0</v>
      </c>
      <c r="J18" s="58"/>
      <c r="K18" s="53"/>
      <c r="L18" s="59">
        <f t="shared" si="1"/>
        <v>0</v>
      </c>
      <c r="M18" s="60"/>
    </row>
    <row r="19" spans="1:20">
      <c r="A19" s="51" t="s">
        <v>84</v>
      </c>
      <c r="B19" s="52"/>
      <c r="C19" s="53"/>
      <c r="D19" s="336"/>
      <c r="E19" s="337"/>
      <c r="F19" s="54"/>
      <c r="G19" s="55"/>
      <c r="H19" s="54"/>
      <c r="I19" s="57">
        <f t="shared" si="0"/>
        <v>0</v>
      </c>
      <c r="J19" s="58"/>
      <c r="K19" s="53"/>
      <c r="L19" s="59">
        <f t="shared" si="1"/>
        <v>0</v>
      </c>
      <c r="M19" s="60"/>
    </row>
    <row r="20" spans="1:20">
      <c r="A20" s="51" t="s">
        <v>85</v>
      </c>
      <c r="B20" s="52"/>
      <c r="C20" s="53"/>
      <c r="D20" s="336"/>
      <c r="E20" s="337"/>
      <c r="F20" s="54"/>
      <c r="G20" s="55"/>
      <c r="H20" s="54"/>
      <c r="I20" s="57">
        <f t="shared" si="0"/>
        <v>0</v>
      </c>
      <c r="J20" s="58"/>
      <c r="K20" s="53"/>
      <c r="L20" s="59">
        <f t="shared" si="1"/>
        <v>0</v>
      </c>
      <c r="M20" s="60"/>
    </row>
    <row r="21" spans="1:20">
      <c r="A21" s="51" t="s">
        <v>86</v>
      </c>
      <c r="B21" s="52"/>
      <c r="C21" s="53"/>
      <c r="D21" s="336"/>
      <c r="E21" s="337"/>
      <c r="F21" s="54"/>
      <c r="G21" s="55"/>
      <c r="H21" s="54"/>
      <c r="I21" s="57">
        <f t="shared" si="0"/>
        <v>0</v>
      </c>
      <c r="J21" s="58"/>
      <c r="K21" s="53"/>
      <c r="L21" s="59">
        <f t="shared" si="1"/>
        <v>0</v>
      </c>
      <c r="M21" s="60"/>
    </row>
    <row r="22" spans="1:20">
      <c r="A22" s="51" t="s">
        <v>87</v>
      </c>
      <c r="B22" s="52"/>
      <c r="C22" s="53"/>
      <c r="D22" s="336"/>
      <c r="E22" s="337"/>
      <c r="F22" s="54"/>
      <c r="G22" s="55"/>
      <c r="H22" s="54"/>
      <c r="I22" s="57">
        <f t="shared" si="0"/>
        <v>0</v>
      </c>
      <c r="J22" s="58"/>
      <c r="K22" s="53"/>
      <c r="L22" s="59">
        <f t="shared" si="1"/>
        <v>0</v>
      </c>
      <c r="M22" s="60"/>
    </row>
    <row r="23" spans="1:20">
      <c r="A23" s="51" t="s">
        <v>88</v>
      </c>
      <c r="B23" s="52"/>
      <c r="C23" s="53"/>
      <c r="D23" s="336"/>
      <c r="E23" s="337"/>
      <c r="F23" s="54"/>
      <c r="G23" s="55"/>
      <c r="H23" s="54"/>
      <c r="I23" s="57">
        <f t="shared" si="0"/>
        <v>0</v>
      </c>
      <c r="J23" s="58"/>
      <c r="K23" s="53"/>
      <c r="L23" s="59">
        <f t="shared" si="1"/>
        <v>0</v>
      </c>
      <c r="M23" s="60"/>
    </row>
    <row r="24" spans="1:20">
      <c r="A24" s="51" t="s">
        <v>89</v>
      </c>
      <c r="B24" s="52"/>
      <c r="C24" s="53"/>
      <c r="D24" s="336"/>
      <c r="E24" s="337"/>
      <c r="F24" s="54"/>
      <c r="G24" s="55"/>
      <c r="H24" s="54"/>
      <c r="I24" s="57">
        <f t="shared" si="0"/>
        <v>0</v>
      </c>
      <c r="J24" s="58"/>
      <c r="K24" s="53"/>
      <c r="L24" s="59">
        <f t="shared" si="1"/>
        <v>0</v>
      </c>
      <c r="M24" s="60"/>
    </row>
    <row r="25" spans="1:20">
      <c r="A25" s="51" t="s">
        <v>90</v>
      </c>
      <c r="B25" s="52"/>
      <c r="C25" s="53"/>
      <c r="D25" s="336"/>
      <c r="E25" s="337"/>
      <c r="F25" s="54"/>
      <c r="G25" s="55"/>
      <c r="H25" s="54"/>
      <c r="I25" s="57">
        <f t="shared" si="0"/>
        <v>0</v>
      </c>
      <c r="J25" s="58"/>
      <c r="K25" s="53"/>
      <c r="L25" s="59">
        <f t="shared" si="1"/>
        <v>0</v>
      </c>
      <c r="M25" s="60"/>
    </row>
    <row r="26" spans="1:20">
      <c r="A26" s="51" t="s">
        <v>91</v>
      </c>
      <c r="B26" s="52"/>
      <c r="C26" s="53"/>
      <c r="D26" s="336"/>
      <c r="E26" s="337"/>
      <c r="F26" s="54"/>
      <c r="G26" s="55"/>
      <c r="H26" s="54"/>
      <c r="I26" s="57">
        <f t="shared" si="0"/>
        <v>0</v>
      </c>
      <c r="J26" s="58"/>
      <c r="K26" s="53"/>
      <c r="L26" s="59">
        <f t="shared" si="1"/>
        <v>0</v>
      </c>
      <c r="M26" s="60"/>
    </row>
    <row r="27" spans="1:20">
      <c r="A27" s="51" t="s">
        <v>92</v>
      </c>
      <c r="B27" s="52"/>
      <c r="C27" s="53"/>
      <c r="D27" s="336"/>
      <c r="E27" s="337"/>
      <c r="F27" s="54"/>
      <c r="G27" s="55"/>
      <c r="H27" s="54"/>
      <c r="I27" s="57">
        <f t="shared" ref="I27:I33" si="2">ROUNDDOWN(C27*D27*F27,0)+ROUNDDOWN(C27*G27*H27,0)</f>
        <v>0</v>
      </c>
      <c r="J27" s="58"/>
      <c r="K27" s="53"/>
      <c r="L27" s="59">
        <f t="shared" ref="L27:L33" si="3">ROUNDDOWN(C27*J27*F27,0)+ROUNDDOWN(C27*K27*H27,0)</f>
        <v>0</v>
      </c>
      <c r="M27" s="60"/>
    </row>
    <row r="28" spans="1:20" s="37" customFormat="1">
      <c r="A28" s="51" t="s">
        <v>93</v>
      </c>
      <c r="B28" s="52"/>
      <c r="C28" s="53"/>
      <c r="D28" s="336"/>
      <c r="E28" s="337"/>
      <c r="F28" s="54"/>
      <c r="G28" s="55"/>
      <c r="H28" s="54"/>
      <c r="I28" s="57">
        <f t="shared" si="2"/>
        <v>0</v>
      </c>
      <c r="J28" s="58"/>
      <c r="K28" s="53"/>
      <c r="L28" s="59">
        <f t="shared" si="3"/>
        <v>0</v>
      </c>
      <c r="M28" s="60"/>
      <c r="O28" s="38"/>
      <c r="P28" s="38"/>
      <c r="Q28" s="38"/>
      <c r="R28" s="38"/>
      <c r="S28" s="38"/>
      <c r="T28" s="38"/>
    </row>
    <row r="29" spans="1:20" s="37" customFormat="1">
      <c r="A29" s="51" t="s">
        <v>94</v>
      </c>
      <c r="B29" s="52"/>
      <c r="C29" s="53"/>
      <c r="D29" s="336"/>
      <c r="E29" s="337"/>
      <c r="F29" s="54"/>
      <c r="G29" s="55"/>
      <c r="H29" s="54"/>
      <c r="I29" s="57">
        <f t="shared" si="2"/>
        <v>0</v>
      </c>
      <c r="J29" s="58"/>
      <c r="K29" s="53"/>
      <c r="L29" s="59">
        <f t="shared" si="3"/>
        <v>0</v>
      </c>
      <c r="M29" s="60"/>
      <c r="O29" s="38"/>
      <c r="P29" s="38"/>
      <c r="Q29" s="38"/>
      <c r="R29" s="38"/>
      <c r="S29" s="38"/>
      <c r="T29" s="38"/>
    </row>
    <row r="30" spans="1:20" s="37" customFormat="1">
      <c r="A30" s="51" t="s">
        <v>95</v>
      </c>
      <c r="B30" s="52"/>
      <c r="C30" s="53"/>
      <c r="D30" s="336"/>
      <c r="E30" s="337"/>
      <c r="F30" s="54"/>
      <c r="G30" s="55"/>
      <c r="H30" s="54"/>
      <c r="I30" s="57">
        <f t="shared" si="2"/>
        <v>0</v>
      </c>
      <c r="J30" s="58"/>
      <c r="K30" s="53"/>
      <c r="L30" s="59">
        <f t="shared" si="3"/>
        <v>0</v>
      </c>
      <c r="M30" s="60"/>
      <c r="O30" s="38"/>
      <c r="P30" s="38"/>
      <c r="Q30" s="38"/>
      <c r="R30" s="38"/>
      <c r="S30" s="38"/>
      <c r="T30" s="38"/>
    </row>
    <row r="31" spans="1:20" s="37" customFormat="1">
      <c r="A31" s="51" t="s">
        <v>96</v>
      </c>
      <c r="B31" s="52"/>
      <c r="C31" s="53"/>
      <c r="D31" s="336"/>
      <c r="E31" s="337"/>
      <c r="F31" s="54"/>
      <c r="G31" s="55"/>
      <c r="H31" s="54"/>
      <c r="I31" s="57">
        <f t="shared" si="2"/>
        <v>0</v>
      </c>
      <c r="J31" s="58"/>
      <c r="K31" s="53"/>
      <c r="L31" s="59">
        <f t="shared" si="3"/>
        <v>0</v>
      </c>
      <c r="M31" s="60"/>
      <c r="O31" s="38"/>
      <c r="P31" s="38"/>
      <c r="Q31" s="38"/>
      <c r="R31" s="38"/>
      <c r="S31" s="38"/>
      <c r="T31" s="38"/>
    </row>
    <row r="32" spans="1:20" s="37" customFormat="1">
      <c r="A32" s="51" t="s">
        <v>97</v>
      </c>
      <c r="B32" s="52"/>
      <c r="C32" s="53"/>
      <c r="D32" s="336"/>
      <c r="E32" s="337"/>
      <c r="F32" s="54"/>
      <c r="G32" s="55"/>
      <c r="H32" s="54"/>
      <c r="I32" s="57">
        <f t="shared" si="2"/>
        <v>0</v>
      </c>
      <c r="J32" s="58"/>
      <c r="K32" s="53"/>
      <c r="L32" s="59">
        <f t="shared" si="3"/>
        <v>0</v>
      </c>
      <c r="M32" s="60"/>
      <c r="O32" s="38"/>
      <c r="P32" s="38"/>
      <c r="Q32" s="38"/>
      <c r="R32" s="38"/>
      <c r="S32" s="38"/>
      <c r="T32" s="38"/>
    </row>
    <row r="33" spans="1:20" s="37" customFormat="1" ht="15.5" thickBot="1">
      <c r="A33" s="51" t="s">
        <v>98</v>
      </c>
      <c r="B33" s="61"/>
      <c r="C33" s="62"/>
      <c r="D33" s="358"/>
      <c r="E33" s="359"/>
      <c r="F33" s="63"/>
      <c r="G33" s="64"/>
      <c r="H33" s="63"/>
      <c r="I33" s="65">
        <f t="shared" si="2"/>
        <v>0</v>
      </c>
      <c r="J33" s="66"/>
      <c r="K33" s="62"/>
      <c r="L33" s="67">
        <f t="shared" si="3"/>
        <v>0</v>
      </c>
      <c r="M33" s="68"/>
      <c r="O33" s="38"/>
      <c r="P33" s="38"/>
      <c r="Q33" s="38"/>
      <c r="R33" s="38"/>
      <c r="S33" s="38"/>
      <c r="T33" s="38"/>
    </row>
    <row r="34" spans="1:20" s="37" customFormat="1" ht="15.5" thickBot="1">
      <c r="A34" s="69" t="s">
        <v>99</v>
      </c>
      <c r="B34" s="352"/>
      <c r="C34" s="353"/>
      <c r="D34" s="353"/>
      <c r="E34" s="354"/>
      <c r="F34" s="70">
        <f>SUM(F14:F33)</f>
        <v>0</v>
      </c>
      <c r="G34" s="71"/>
      <c r="H34" s="70">
        <f>SUM(H14:H33)</f>
        <v>0</v>
      </c>
      <c r="I34" s="72">
        <f>SUM(I14:I33)</f>
        <v>0</v>
      </c>
      <c r="J34" s="73"/>
      <c r="K34" s="74"/>
      <c r="L34" s="75">
        <f>SUM(L14:L33)</f>
        <v>0</v>
      </c>
      <c r="M34" s="76">
        <f>SUM(M14:M33)</f>
        <v>0</v>
      </c>
      <c r="O34" s="38"/>
      <c r="P34" s="38"/>
      <c r="Q34" s="38"/>
      <c r="R34" s="38"/>
      <c r="S34" s="38"/>
      <c r="T34" s="38"/>
    </row>
    <row r="35" spans="1:20" s="37" customFormat="1" ht="15.5" thickBot="1">
      <c r="A35" s="77"/>
      <c r="B35" s="78"/>
      <c r="C35" s="78"/>
      <c r="D35" s="42"/>
      <c r="E35" s="42"/>
      <c r="F35" s="42"/>
      <c r="G35" s="42"/>
      <c r="H35" s="42"/>
      <c r="I35" s="42"/>
      <c r="J35" s="78"/>
      <c r="K35" s="78"/>
      <c r="L35" s="78"/>
      <c r="M35" s="78"/>
      <c r="O35" s="38"/>
      <c r="P35" s="38"/>
      <c r="Q35" s="38"/>
      <c r="R35" s="38"/>
      <c r="S35" s="38"/>
      <c r="T35" s="38"/>
    </row>
    <row r="36" spans="1:20" s="37" customFormat="1">
      <c r="A36" s="79"/>
      <c r="B36" s="324" t="s">
        <v>100</v>
      </c>
      <c r="C36" s="324"/>
      <c r="D36" s="324"/>
      <c r="E36" s="324"/>
      <c r="F36" s="324"/>
      <c r="G36" s="324"/>
      <c r="H36" s="324"/>
      <c r="I36" s="325"/>
      <c r="J36" s="340" t="s">
        <v>101</v>
      </c>
      <c r="K36" s="341"/>
      <c r="L36" s="342"/>
      <c r="M36" s="343"/>
      <c r="O36" s="38"/>
      <c r="P36" s="38"/>
      <c r="Q36" s="38"/>
      <c r="R36" s="38"/>
      <c r="S36" s="38"/>
      <c r="T36" s="38"/>
    </row>
    <row r="37" spans="1:20" s="37" customFormat="1" ht="36" customHeight="1">
      <c r="A37" s="80" t="s">
        <v>62</v>
      </c>
      <c r="B37" s="334" t="s">
        <v>102</v>
      </c>
      <c r="C37" s="344"/>
      <c r="D37" s="344"/>
      <c r="E37" s="345"/>
      <c r="F37" s="346" t="s">
        <v>103</v>
      </c>
      <c r="G37" s="346"/>
      <c r="H37" s="347"/>
      <c r="I37" s="81" t="s">
        <v>104</v>
      </c>
      <c r="J37" s="348" t="s">
        <v>105</v>
      </c>
      <c r="K37" s="349"/>
      <c r="L37" s="350"/>
      <c r="M37" s="82" t="s">
        <v>106</v>
      </c>
      <c r="O37" s="38"/>
      <c r="P37" s="38"/>
      <c r="Q37" s="38"/>
      <c r="R37" s="38"/>
      <c r="S37" s="38"/>
      <c r="T37" s="38"/>
    </row>
    <row r="38" spans="1:20" s="37" customFormat="1">
      <c r="A38" s="83">
        <v>1</v>
      </c>
      <c r="B38" s="339"/>
      <c r="C38" s="338"/>
      <c r="D38" s="338"/>
      <c r="E38" s="300"/>
      <c r="F38" s="299"/>
      <c r="G38" s="338"/>
      <c r="H38" s="300"/>
      <c r="I38" s="87"/>
      <c r="J38" s="351"/>
      <c r="K38" s="300"/>
      <c r="L38" s="284"/>
      <c r="M38" s="56"/>
      <c r="O38" s="38"/>
      <c r="P38" s="38"/>
      <c r="Q38" s="38"/>
      <c r="R38" s="38"/>
      <c r="S38" s="38"/>
      <c r="T38" s="38"/>
    </row>
    <row r="39" spans="1:20" s="37" customFormat="1">
      <c r="A39" s="83">
        <v>2</v>
      </c>
      <c r="B39" s="339"/>
      <c r="C39" s="338"/>
      <c r="D39" s="338"/>
      <c r="E39" s="300"/>
      <c r="F39" s="299"/>
      <c r="G39" s="338"/>
      <c r="H39" s="300"/>
      <c r="I39" s="87"/>
      <c r="J39" s="351"/>
      <c r="K39" s="300"/>
      <c r="L39" s="284"/>
      <c r="M39" s="56"/>
      <c r="O39" s="38"/>
      <c r="P39" s="38"/>
      <c r="Q39" s="38"/>
      <c r="R39" s="38"/>
      <c r="S39" s="38"/>
      <c r="T39" s="38"/>
    </row>
    <row r="40" spans="1:20" s="37" customFormat="1">
      <c r="A40" s="83">
        <v>3</v>
      </c>
      <c r="B40" s="339"/>
      <c r="C40" s="338"/>
      <c r="D40" s="338"/>
      <c r="E40" s="300"/>
      <c r="F40" s="299"/>
      <c r="G40" s="338"/>
      <c r="H40" s="300"/>
      <c r="I40" s="87"/>
      <c r="J40" s="351"/>
      <c r="K40" s="300"/>
      <c r="L40" s="284"/>
      <c r="M40" s="56"/>
      <c r="O40" s="38"/>
      <c r="P40" s="38"/>
      <c r="Q40" s="38"/>
      <c r="R40" s="38"/>
      <c r="S40" s="38"/>
      <c r="T40" s="38"/>
    </row>
    <row r="41" spans="1:20" s="37" customFormat="1">
      <c r="A41" s="83">
        <v>4</v>
      </c>
      <c r="B41" s="339"/>
      <c r="C41" s="338"/>
      <c r="D41" s="338"/>
      <c r="E41" s="300"/>
      <c r="F41" s="299"/>
      <c r="G41" s="338"/>
      <c r="H41" s="300"/>
      <c r="I41" s="87"/>
      <c r="J41" s="351"/>
      <c r="K41" s="300"/>
      <c r="L41" s="284"/>
      <c r="M41" s="56"/>
      <c r="O41" s="38"/>
      <c r="P41" s="38"/>
      <c r="Q41" s="38"/>
      <c r="R41" s="38"/>
      <c r="S41" s="38"/>
      <c r="T41" s="38"/>
    </row>
    <row r="42" spans="1:20" s="37" customFormat="1">
      <c r="A42" s="83">
        <v>5</v>
      </c>
      <c r="B42" s="339"/>
      <c r="C42" s="338"/>
      <c r="D42" s="338"/>
      <c r="E42" s="300"/>
      <c r="F42" s="299"/>
      <c r="G42" s="338"/>
      <c r="H42" s="300"/>
      <c r="I42" s="87"/>
      <c r="J42" s="351"/>
      <c r="K42" s="300"/>
      <c r="L42" s="284"/>
      <c r="M42" s="56"/>
      <c r="O42" s="38"/>
      <c r="P42" s="38"/>
      <c r="Q42" s="38"/>
      <c r="R42" s="38"/>
      <c r="S42" s="38"/>
      <c r="T42" s="38"/>
    </row>
    <row r="43" spans="1:20" s="37" customFormat="1">
      <c r="A43" s="83">
        <v>6</v>
      </c>
      <c r="B43" s="339"/>
      <c r="C43" s="338"/>
      <c r="D43" s="338"/>
      <c r="E43" s="300"/>
      <c r="F43" s="299"/>
      <c r="G43" s="338"/>
      <c r="H43" s="300"/>
      <c r="I43" s="87"/>
      <c r="J43" s="351"/>
      <c r="K43" s="300"/>
      <c r="L43" s="284"/>
      <c r="M43" s="56"/>
      <c r="O43" s="38"/>
      <c r="P43" s="38"/>
      <c r="Q43" s="38"/>
      <c r="R43" s="38"/>
      <c r="S43" s="38"/>
      <c r="T43" s="38"/>
    </row>
    <row r="44" spans="1:20" s="37" customFormat="1">
      <c r="A44" s="83">
        <v>7</v>
      </c>
      <c r="B44" s="339"/>
      <c r="C44" s="338"/>
      <c r="D44" s="338"/>
      <c r="E44" s="300"/>
      <c r="F44" s="299"/>
      <c r="G44" s="338"/>
      <c r="H44" s="300"/>
      <c r="I44" s="87"/>
      <c r="J44" s="351"/>
      <c r="K44" s="300"/>
      <c r="L44" s="284"/>
      <c r="M44" s="56"/>
      <c r="O44" s="38"/>
      <c r="P44" s="38"/>
      <c r="Q44" s="38"/>
      <c r="R44" s="38"/>
      <c r="S44" s="38"/>
      <c r="T44" s="38"/>
    </row>
    <row r="45" spans="1:20" s="37" customFormat="1">
      <c r="A45" s="83">
        <v>8</v>
      </c>
      <c r="B45" s="339"/>
      <c r="C45" s="338"/>
      <c r="D45" s="338"/>
      <c r="E45" s="300"/>
      <c r="F45" s="299"/>
      <c r="G45" s="338"/>
      <c r="H45" s="300"/>
      <c r="I45" s="87"/>
      <c r="J45" s="351"/>
      <c r="K45" s="300"/>
      <c r="L45" s="284"/>
      <c r="M45" s="56"/>
      <c r="O45" s="38"/>
      <c r="P45" s="38"/>
      <c r="Q45" s="38"/>
      <c r="R45" s="38"/>
      <c r="S45" s="38"/>
      <c r="T45" s="38"/>
    </row>
    <row r="46" spans="1:20" s="37" customFormat="1">
      <c r="A46" s="83">
        <v>9</v>
      </c>
      <c r="B46" s="339"/>
      <c r="C46" s="338"/>
      <c r="D46" s="338"/>
      <c r="E46" s="300"/>
      <c r="F46" s="299"/>
      <c r="G46" s="338"/>
      <c r="H46" s="300"/>
      <c r="I46" s="87"/>
      <c r="J46" s="351"/>
      <c r="K46" s="300"/>
      <c r="L46" s="284"/>
      <c r="M46" s="56"/>
      <c r="O46" s="38"/>
      <c r="P46" s="38"/>
      <c r="Q46" s="38"/>
      <c r="R46" s="38"/>
      <c r="S46" s="38"/>
      <c r="T46" s="38"/>
    </row>
    <row r="47" spans="1:20" s="37" customFormat="1">
      <c r="A47" s="83">
        <v>10</v>
      </c>
      <c r="B47" s="339"/>
      <c r="C47" s="338"/>
      <c r="D47" s="338"/>
      <c r="E47" s="300"/>
      <c r="F47" s="299"/>
      <c r="G47" s="338"/>
      <c r="H47" s="300"/>
      <c r="I47" s="87"/>
      <c r="J47" s="351"/>
      <c r="K47" s="300"/>
      <c r="L47" s="284"/>
      <c r="M47" s="56"/>
      <c r="O47" s="38"/>
      <c r="P47" s="38"/>
      <c r="Q47" s="38"/>
      <c r="R47" s="38"/>
      <c r="S47" s="38"/>
      <c r="T47" s="38"/>
    </row>
    <row r="48" spans="1:20" s="37" customFormat="1" ht="15.5" thickBot="1">
      <c r="A48" s="352" t="s">
        <v>99</v>
      </c>
      <c r="B48" s="353"/>
      <c r="C48" s="353"/>
      <c r="D48" s="353"/>
      <c r="E48" s="353"/>
      <c r="F48" s="353"/>
      <c r="G48" s="353"/>
      <c r="H48" s="354"/>
      <c r="I48" s="84">
        <f>SUM(I38:I47)</f>
        <v>0</v>
      </c>
      <c r="J48" s="355" t="s">
        <v>99</v>
      </c>
      <c r="K48" s="356"/>
      <c r="L48" s="357"/>
      <c r="M48" s="85">
        <f>SUM(M38:M47)</f>
        <v>0</v>
      </c>
      <c r="O48" s="38"/>
      <c r="P48" s="38"/>
      <c r="Q48" s="38"/>
      <c r="R48" s="38"/>
      <c r="S48" s="38"/>
      <c r="T48" s="38"/>
    </row>
    <row r="49" spans="1:20" s="42" customFormat="1">
      <c r="A49" s="86"/>
      <c r="B49" s="77"/>
      <c r="C49" s="77"/>
      <c r="D49" s="77"/>
      <c r="E49" s="77"/>
      <c r="F49" s="36"/>
      <c r="G49" s="36"/>
      <c r="H49" s="36"/>
      <c r="N49" s="37"/>
      <c r="O49" s="38"/>
      <c r="P49" s="38"/>
      <c r="Q49" s="38"/>
      <c r="R49" s="38"/>
      <c r="S49" s="38"/>
      <c r="T49" s="38"/>
    </row>
  </sheetData>
  <sheetProtection algorithmName="SHA-512" hashValue="WNyAXnmhn34IZMFB6MUBp5SwmLvC8JT2f4wbplzp4rK35/ofz80BLxHnF49F5jxsndZbloz4k2/a3vWWzYs7yQ==" saltValue="mztlfq/OnuAsbtbfBK9WUQ==" spinCount="100000" sheet="1" selectLockedCells="1"/>
  <mergeCells count="91">
    <mergeCell ref="J39:L39"/>
    <mergeCell ref="J40:L40"/>
    <mergeCell ref="J41:L41"/>
    <mergeCell ref="J42:L42"/>
    <mergeCell ref="J43:L43"/>
    <mergeCell ref="B34:E34"/>
    <mergeCell ref="B36:I36"/>
    <mergeCell ref="D28:E28"/>
    <mergeCell ref="D21:E21"/>
    <mergeCell ref="D22:E22"/>
    <mergeCell ref="D23:E23"/>
    <mergeCell ref="D24:E24"/>
    <mergeCell ref="D25:E25"/>
    <mergeCell ref="D29:E29"/>
    <mergeCell ref="D30:E30"/>
    <mergeCell ref="D31:E31"/>
    <mergeCell ref="D32:E32"/>
    <mergeCell ref="D33:E33"/>
    <mergeCell ref="A48:H48"/>
    <mergeCell ref="J48:L48"/>
    <mergeCell ref="B43:E43"/>
    <mergeCell ref="B42:E42"/>
    <mergeCell ref="B46:E46"/>
    <mergeCell ref="F46:H46"/>
    <mergeCell ref="J46:L46"/>
    <mergeCell ref="B47:E47"/>
    <mergeCell ref="F47:H47"/>
    <mergeCell ref="J47:L47"/>
    <mergeCell ref="B44:E44"/>
    <mergeCell ref="F44:H44"/>
    <mergeCell ref="J44:L44"/>
    <mergeCell ref="B45:E45"/>
    <mergeCell ref="F45:H45"/>
    <mergeCell ref="J45:L45"/>
    <mergeCell ref="J36:M36"/>
    <mergeCell ref="B37:E37"/>
    <mergeCell ref="F37:H37"/>
    <mergeCell ref="J37:L37"/>
    <mergeCell ref="B38:E38"/>
    <mergeCell ref="F38:H38"/>
    <mergeCell ref="J38:L38"/>
    <mergeCell ref="F42:H42"/>
    <mergeCell ref="F43:H43"/>
    <mergeCell ref="B39:E39"/>
    <mergeCell ref="F39:H39"/>
    <mergeCell ref="F40:H40"/>
    <mergeCell ref="F41:H41"/>
    <mergeCell ref="B41:E41"/>
    <mergeCell ref="B40:E40"/>
    <mergeCell ref="D13:E13"/>
    <mergeCell ref="D14:E14"/>
    <mergeCell ref="D15:E15"/>
    <mergeCell ref="D16:E16"/>
    <mergeCell ref="D27:E27"/>
    <mergeCell ref="D17:E17"/>
    <mergeCell ref="D18:E18"/>
    <mergeCell ref="D19:E19"/>
    <mergeCell ref="D20:E20"/>
    <mergeCell ref="D26:E26"/>
    <mergeCell ref="M12:M13"/>
    <mergeCell ref="F9:H9"/>
    <mergeCell ref="J9:L9"/>
    <mergeCell ref="N8:N11"/>
    <mergeCell ref="A10:M10"/>
    <mergeCell ref="A11:A13"/>
    <mergeCell ref="B11:I11"/>
    <mergeCell ref="J11:L11"/>
    <mergeCell ref="B12:B13"/>
    <mergeCell ref="C12:C13"/>
    <mergeCell ref="D12:F12"/>
    <mergeCell ref="G12:H12"/>
    <mergeCell ref="I12:I13"/>
    <mergeCell ref="J12:J13"/>
    <mergeCell ref="K12:K13"/>
    <mergeCell ref="L12:L13"/>
    <mergeCell ref="B8:C8"/>
    <mergeCell ref="F7:H7"/>
    <mergeCell ref="J7:L7"/>
    <mergeCell ref="B9:C9"/>
    <mergeCell ref="F8:H8"/>
    <mergeCell ref="J8:L8"/>
    <mergeCell ref="B6:D6"/>
    <mergeCell ref="B7:D7"/>
    <mergeCell ref="A1:L1"/>
    <mergeCell ref="B4:D4"/>
    <mergeCell ref="B5:D5"/>
    <mergeCell ref="F6:H6"/>
    <mergeCell ref="J6:L6"/>
    <mergeCell ref="A2:M2"/>
    <mergeCell ref="J4:M5"/>
    <mergeCell ref="F4:I5"/>
  </mergeCells>
  <phoneticPr fontId="1"/>
  <dataValidations count="1">
    <dataValidation type="list" allowBlank="1" showInputMessage="1" showErrorMessage="1" sqref="B9" xr:uid="{00000000-0002-0000-0600-000000000000}">
      <formula1>類型</formula1>
    </dataValidation>
  </dataValidations>
  <pageMargins left="0.7" right="0.7" top="0.75" bottom="0.75" header="0.3" footer="0.3"/>
  <pageSetup paperSize="9" scale="46"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AI37"/>
  <sheetViews>
    <sheetView topLeftCell="A17" zoomScaleNormal="100" workbookViewId="0">
      <selection activeCell="B22" sqref="B22:S26"/>
    </sheetView>
  </sheetViews>
  <sheetFormatPr defaultColWidth="3.1640625" defaultRowHeight="20" customHeight="1"/>
  <cols>
    <col min="1" max="1" width="2.5" style="2" customWidth="1"/>
    <col min="2" max="2" width="4.1640625" style="2" customWidth="1"/>
    <col min="3" max="3" width="3.1640625" style="2"/>
    <col min="4" max="4" width="8" style="2" customWidth="1"/>
    <col min="5" max="5" width="3.1640625" style="2"/>
    <col min="6" max="6" width="6.1640625" style="2" customWidth="1"/>
    <col min="7" max="7" width="3.1640625" style="2"/>
    <col min="8" max="8" width="5.1640625" style="2" customWidth="1"/>
    <col min="9" max="10" width="3.1640625" style="2"/>
    <col min="11" max="16" width="5.6640625" style="2" customWidth="1"/>
    <col min="17" max="19" width="3.1640625" style="2"/>
    <col min="20" max="20" width="2.1640625" style="2" customWidth="1"/>
    <col min="21" max="25" width="3.1640625" style="2"/>
    <col min="26" max="26" width="2.1640625" style="2" customWidth="1"/>
    <col min="27" max="16384" width="3.1640625" style="2"/>
  </cols>
  <sheetData>
    <row r="1" spans="1:24" ht="15">
      <c r="A1" s="195" t="str">
        <f>'記入例（乗合）'!A1</f>
        <v>（様式8）実証運行の積算書（Ver.1）</v>
      </c>
      <c r="B1" s="195"/>
      <c r="C1" s="195"/>
      <c r="D1" s="195"/>
      <c r="E1" s="195"/>
      <c r="F1" s="195"/>
      <c r="G1" s="195"/>
      <c r="H1" s="195"/>
    </row>
    <row r="2" spans="1:24" ht="15"/>
    <row r="3" spans="1:24" ht="27" customHeight="1">
      <c r="A3" s="395" t="s">
        <v>107</v>
      </c>
      <c r="B3" s="395"/>
      <c r="C3" s="395"/>
      <c r="D3" s="395"/>
      <c r="E3" s="395"/>
      <c r="F3" s="395"/>
      <c r="G3" s="395"/>
      <c r="H3" s="395"/>
      <c r="I3" s="395"/>
      <c r="J3" s="395"/>
      <c r="K3" s="395"/>
      <c r="L3" s="395"/>
      <c r="M3" s="395"/>
      <c r="N3" s="395"/>
      <c r="O3" s="395"/>
      <c r="P3" s="395"/>
      <c r="Q3" s="395"/>
      <c r="R3" s="395"/>
      <c r="S3" s="395"/>
      <c r="T3" s="395"/>
      <c r="U3" s="395"/>
      <c r="V3" s="395"/>
      <c r="W3" s="395"/>
      <c r="X3" s="395"/>
    </row>
    <row r="4" spans="1:24" ht="15">
      <c r="A4" s="3"/>
      <c r="B4" s="3"/>
      <c r="C4" s="3"/>
      <c r="D4" s="3"/>
      <c r="E4" s="3"/>
      <c r="F4" s="3"/>
      <c r="G4" s="3"/>
      <c r="H4" s="3"/>
      <c r="I4" s="3"/>
      <c r="J4" s="3"/>
      <c r="L4" s="3"/>
      <c r="M4" s="3"/>
      <c r="N4" s="3"/>
      <c r="O4" s="3"/>
      <c r="P4" s="3"/>
      <c r="Q4" s="4" t="s">
        <v>108</v>
      </c>
      <c r="R4" s="3"/>
      <c r="S4" s="3"/>
      <c r="T4" s="3"/>
      <c r="U4" s="3"/>
      <c r="V4" s="3"/>
      <c r="W4" s="3"/>
    </row>
    <row r="5" spans="1:24" ht="19.25" customHeight="1">
      <c r="G5" s="38"/>
      <c r="H5" s="38"/>
      <c r="I5" s="38"/>
      <c r="J5" s="38"/>
      <c r="L5" s="197" t="s">
        <v>109</v>
      </c>
      <c r="M5" s="197"/>
      <c r="N5" s="197"/>
      <c r="O5" s="198"/>
      <c r="P5" s="198"/>
      <c r="Q5" s="198"/>
      <c r="R5" s="198"/>
      <c r="S5" s="198"/>
      <c r="T5" s="198"/>
      <c r="U5" s="198"/>
      <c r="V5" s="198"/>
      <c r="W5" s="198"/>
      <c r="X5" s="198"/>
    </row>
    <row r="6" spans="1:24" ht="19.25" customHeight="1">
      <c r="G6" s="38"/>
      <c r="H6" s="38"/>
      <c r="I6" s="38"/>
      <c r="J6" s="38"/>
      <c r="L6" s="197" t="s">
        <v>110</v>
      </c>
      <c r="M6" s="197"/>
      <c r="N6" s="197"/>
      <c r="O6" s="198"/>
      <c r="P6" s="198"/>
      <c r="Q6" s="198"/>
      <c r="R6" s="198"/>
      <c r="S6" s="198"/>
      <c r="T6" s="198"/>
      <c r="U6" s="198"/>
      <c r="V6" s="198"/>
      <c r="W6" s="198"/>
      <c r="X6" s="198"/>
    </row>
    <row r="7" spans="1:24" ht="19.25" customHeight="1">
      <c r="G7" s="38"/>
      <c r="H7" s="38"/>
      <c r="I7" s="38"/>
      <c r="J7" s="38"/>
      <c r="L7" s="197" t="s">
        <v>7</v>
      </c>
      <c r="M7" s="197"/>
      <c r="N7" s="197"/>
      <c r="O7" s="198"/>
      <c r="P7" s="198"/>
      <c r="Q7" s="198"/>
      <c r="R7" s="205" t="s">
        <v>8</v>
      </c>
      <c r="S7" s="205"/>
      <c r="T7" s="205"/>
      <c r="U7" s="205" t="str">
        <f>IF(O7="","自動反映",IF(O7="②一般型","1/2","2/3"))</f>
        <v>自動反映</v>
      </c>
      <c r="V7" s="205"/>
      <c r="W7" s="205"/>
      <c r="X7" s="205"/>
    </row>
    <row r="8" spans="1:24" ht="13.5" customHeight="1">
      <c r="D8" s="11"/>
      <c r="E8" s="11"/>
    </row>
    <row r="9" spans="1:24" ht="13.5" customHeight="1">
      <c r="D9" s="11"/>
      <c r="E9" s="11"/>
      <c r="N9" s="38"/>
      <c r="O9" s="38"/>
      <c r="P9" s="38"/>
    </row>
    <row r="10" spans="1:24" ht="13.5" customHeight="1">
      <c r="A10" s="2" t="s">
        <v>111</v>
      </c>
      <c r="D10" s="11"/>
      <c r="E10" s="11"/>
    </row>
    <row r="11" spans="1:24" ht="20" customHeight="1">
      <c r="A11" s="394" t="s">
        <v>112</v>
      </c>
      <c r="B11" s="394"/>
      <c r="C11" s="394"/>
      <c r="D11" s="394"/>
      <c r="E11" s="394"/>
      <c r="F11" s="394"/>
      <c r="G11" s="394"/>
      <c r="T11" s="388" t="s">
        <v>113</v>
      </c>
      <c r="U11" s="389"/>
      <c r="V11" s="389"/>
      <c r="W11" s="389"/>
    </row>
    <row r="12" spans="1:24" ht="20" customHeight="1">
      <c r="A12" s="13" t="s">
        <v>17</v>
      </c>
      <c r="B12" s="392" t="s">
        <v>114</v>
      </c>
      <c r="C12" s="392"/>
      <c r="D12" s="392"/>
      <c r="E12" s="392"/>
      <c r="F12" s="392"/>
      <c r="G12" s="391" t="s">
        <v>115</v>
      </c>
      <c r="H12" s="391"/>
      <c r="I12" s="391"/>
      <c r="J12" s="391"/>
      <c r="K12" s="392" t="s">
        <v>116</v>
      </c>
      <c r="L12" s="392"/>
      <c r="M12" s="392"/>
      <c r="N12" s="392"/>
      <c r="O12" s="392"/>
      <c r="P12" s="392"/>
      <c r="Q12" s="393" t="s">
        <v>117</v>
      </c>
      <c r="R12" s="393"/>
      <c r="S12" s="393"/>
      <c r="T12" s="392" t="s">
        <v>118</v>
      </c>
      <c r="U12" s="393"/>
      <c r="V12" s="393"/>
      <c r="W12" s="393"/>
      <c r="X12" s="393"/>
    </row>
    <row r="13" spans="1:24" ht="40.25" customHeight="1">
      <c r="A13" s="13">
        <v>1</v>
      </c>
      <c r="B13" s="383"/>
      <c r="C13" s="383"/>
      <c r="D13" s="383"/>
      <c r="E13" s="383"/>
      <c r="F13" s="383"/>
      <c r="G13" s="383"/>
      <c r="H13" s="383"/>
      <c r="I13" s="383"/>
      <c r="J13" s="383"/>
      <c r="K13" s="383"/>
      <c r="L13" s="383"/>
      <c r="M13" s="383"/>
      <c r="N13" s="383"/>
      <c r="O13" s="383"/>
      <c r="P13" s="383"/>
      <c r="Q13" s="383"/>
      <c r="R13" s="383"/>
      <c r="S13" s="383"/>
      <c r="T13" s="384">
        <f>G13*Q13</f>
        <v>0</v>
      </c>
      <c r="U13" s="385"/>
      <c r="V13" s="385"/>
      <c r="W13" s="385"/>
      <c r="X13" s="386"/>
    </row>
    <row r="14" spans="1:24" ht="40.25" customHeight="1">
      <c r="A14" s="13">
        <v>2</v>
      </c>
      <c r="B14" s="383"/>
      <c r="C14" s="383"/>
      <c r="D14" s="383"/>
      <c r="E14" s="383"/>
      <c r="F14" s="383"/>
      <c r="G14" s="383"/>
      <c r="H14" s="383"/>
      <c r="I14" s="383"/>
      <c r="J14" s="383"/>
      <c r="K14" s="383"/>
      <c r="L14" s="383"/>
      <c r="M14" s="383"/>
      <c r="N14" s="383"/>
      <c r="O14" s="383"/>
      <c r="P14" s="383"/>
      <c r="Q14" s="383"/>
      <c r="R14" s="383"/>
      <c r="S14" s="383"/>
      <c r="T14" s="384">
        <f t="shared" ref="T14:T17" si="0">G14*Q14</f>
        <v>0</v>
      </c>
      <c r="U14" s="385"/>
      <c r="V14" s="385"/>
      <c r="W14" s="385"/>
      <c r="X14" s="386"/>
    </row>
    <row r="15" spans="1:24" ht="40.25" customHeight="1">
      <c r="A15" s="13">
        <v>3</v>
      </c>
      <c r="B15" s="383"/>
      <c r="C15" s="383"/>
      <c r="D15" s="383"/>
      <c r="E15" s="383"/>
      <c r="F15" s="383"/>
      <c r="G15" s="383"/>
      <c r="H15" s="383"/>
      <c r="I15" s="383"/>
      <c r="J15" s="383"/>
      <c r="K15" s="383"/>
      <c r="L15" s="383"/>
      <c r="M15" s="383"/>
      <c r="N15" s="383"/>
      <c r="O15" s="383"/>
      <c r="P15" s="383"/>
      <c r="Q15" s="383"/>
      <c r="R15" s="383"/>
      <c r="S15" s="383"/>
      <c r="T15" s="384">
        <f t="shared" si="0"/>
        <v>0</v>
      </c>
      <c r="U15" s="385"/>
      <c r="V15" s="385"/>
      <c r="W15" s="385"/>
      <c r="X15" s="386"/>
    </row>
    <row r="16" spans="1:24" ht="40.25" customHeight="1">
      <c r="A16" s="13">
        <v>4</v>
      </c>
      <c r="B16" s="383"/>
      <c r="C16" s="383"/>
      <c r="D16" s="383"/>
      <c r="E16" s="383"/>
      <c r="F16" s="383"/>
      <c r="G16" s="383"/>
      <c r="H16" s="383"/>
      <c r="I16" s="383"/>
      <c r="J16" s="383"/>
      <c r="K16" s="383"/>
      <c r="L16" s="383"/>
      <c r="M16" s="383"/>
      <c r="N16" s="383"/>
      <c r="O16" s="383"/>
      <c r="P16" s="383"/>
      <c r="Q16" s="383"/>
      <c r="R16" s="383"/>
      <c r="S16" s="383"/>
      <c r="T16" s="384">
        <f t="shared" si="0"/>
        <v>0</v>
      </c>
      <c r="U16" s="385"/>
      <c r="V16" s="385"/>
      <c r="W16" s="385"/>
      <c r="X16" s="386"/>
    </row>
    <row r="17" spans="1:35" ht="40.25" customHeight="1">
      <c r="A17" s="13">
        <v>5</v>
      </c>
      <c r="B17" s="383"/>
      <c r="C17" s="383"/>
      <c r="D17" s="383"/>
      <c r="E17" s="383"/>
      <c r="F17" s="383"/>
      <c r="G17" s="387"/>
      <c r="H17" s="387"/>
      <c r="I17" s="387"/>
      <c r="J17" s="387"/>
      <c r="K17" s="383"/>
      <c r="L17" s="383"/>
      <c r="M17" s="383"/>
      <c r="N17" s="383"/>
      <c r="O17" s="383"/>
      <c r="P17" s="383"/>
      <c r="Q17" s="387"/>
      <c r="R17" s="387"/>
      <c r="S17" s="387"/>
      <c r="T17" s="384">
        <f t="shared" si="0"/>
        <v>0</v>
      </c>
      <c r="U17" s="385"/>
      <c r="V17" s="385"/>
      <c r="W17" s="385"/>
      <c r="X17" s="386"/>
    </row>
    <row r="18" spans="1:35" ht="20" customHeight="1">
      <c r="A18" s="381" t="s">
        <v>119</v>
      </c>
      <c r="B18" s="381"/>
      <c r="C18" s="381"/>
      <c r="D18" s="381"/>
      <c r="E18" s="381"/>
      <c r="F18" s="381"/>
      <c r="G18" s="381"/>
      <c r="H18" s="381"/>
      <c r="I18" s="381"/>
      <c r="J18" s="381"/>
      <c r="K18" s="381"/>
      <c r="L18" s="381"/>
      <c r="M18" s="381"/>
      <c r="N18" s="381"/>
      <c r="O18" s="381"/>
      <c r="P18" s="381"/>
      <c r="Q18" s="381"/>
      <c r="R18" s="381"/>
      <c r="S18" s="381"/>
      <c r="T18" s="382">
        <f>SUM(T13:X17)</f>
        <v>0</v>
      </c>
      <c r="U18" s="382"/>
      <c r="V18" s="382"/>
      <c r="W18" s="382"/>
      <c r="X18" s="382"/>
    </row>
    <row r="20" spans="1:35" ht="20" customHeight="1">
      <c r="A20" s="91" t="s">
        <v>120</v>
      </c>
      <c r="T20" s="388" t="s">
        <v>113</v>
      </c>
      <c r="U20" s="389"/>
      <c r="V20" s="389"/>
      <c r="W20" s="389"/>
    </row>
    <row r="21" spans="1:35" ht="20" customHeight="1">
      <c r="A21" s="13" t="s">
        <v>17</v>
      </c>
      <c r="B21" s="390" t="s">
        <v>121</v>
      </c>
      <c r="C21" s="390"/>
      <c r="D21" s="390"/>
      <c r="E21" s="390"/>
      <c r="F21" s="390"/>
      <c r="G21" s="391" t="s">
        <v>122</v>
      </c>
      <c r="H21" s="391"/>
      <c r="I21" s="391"/>
      <c r="J21" s="391"/>
      <c r="K21" s="392" t="s">
        <v>116</v>
      </c>
      <c r="L21" s="392"/>
      <c r="M21" s="392"/>
      <c r="N21" s="392"/>
      <c r="O21" s="392"/>
      <c r="P21" s="392"/>
      <c r="Q21" s="393" t="s">
        <v>117</v>
      </c>
      <c r="R21" s="393"/>
      <c r="S21" s="393"/>
      <c r="T21" s="392" t="s">
        <v>123</v>
      </c>
      <c r="U21" s="393"/>
      <c r="V21" s="393"/>
      <c r="W21" s="393"/>
      <c r="X21" s="393"/>
    </row>
    <row r="22" spans="1:35" ht="40.25" customHeight="1">
      <c r="A22" s="13">
        <v>1</v>
      </c>
      <c r="B22" s="383"/>
      <c r="C22" s="383"/>
      <c r="D22" s="383"/>
      <c r="E22" s="383"/>
      <c r="F22" s="383"/>
      <c r="G22" s="383"/>
      <c r="H22" s="383"/>
      <c r="I22" s="383"/>
      <c r="J22" s="383"/>
      <c r="K22" s="383"/>
      <c r="L22" s="383"/>
      <c r="M22" s="383"/>
      <c r="N22" s="383"/>
      <c r="O22" s="383"/>
      <c r="P22" s="383"/>
      <c r="Q22" s="383"/>
      <c r="R22" s="383"/>
      <c r="S22" s="383"/>
      <c r="T22" s="384">
        <f>G22*Q22</f>
        <v>0</v>
      </c>
      <c r="U22" s="385"/>
      <c r="V22" s="385"/>
      <c r="W22" s="385"/>
      <c r="X22" s="386"/>
    </row>
    <row r="23" spans="1:35" ht="40.25" customHeight="1">
      <c r="A23" s="13">
        <v>2</v>
      </c>
      <c r="B23" s="383"/>
      <c r="C23" s="383"/>
      <c r="D23" s="383"/>
      <c r="E23" s="383"/>
      <c r="F23" s="383"/>
      <c r="G23" s="383"/>
      <c r="H23" s="383"/>
      <c r="I23" s="383"/>
      <c r="J23" s="383"/>
      <c r="K23" s="383"/>
      <c r="L23" s="383"/>
      <c r="M23" s="383"/>
      <c r="N23" s="383"/>
      <c r="O23" s="383"/>
      <c r="P23" s="383"/>
      <c r="Q23" s="383"/>
      <c r="R23" s="383"/>
      <c r="S23" s="383"/>
      <c r="T23" s="384">
        <f t="shared" ref="T23:T26" si="1">G23*Q23</f>
        <v>0</v>
      </c>
      <c r="U23" s="385"/>
      <c r="V23" s="385"/>
      <c r="W23" s="385"/>
      <c r="X23" s="386"/>
    </row>
    <row r="24" spans="1:35" ht="40.25" customHeight="1">
      <c r="A24" s="13">
        <v>3</v>
      </c>
      <c r="B24" s="383"/>
      <c r="C24" s="383"/>
      <c r="D24" s="383"/>
      <c r="E24" s="383"/>
      <c r="F24" s="383"/>
      <c r="G24" s="383"/>
      <c r="H24" s="383"/>
      <c r="I24" s="383"/>
      <c r="J24" s="383"/>
      <c r="K24" s="383"/>
      <c r="L24" s="383"/>
      <c r="M24" s="383"/>
      <c r="N24" s="383"/>
      <c r="O24" s="383"/>
      <c r="P24" s="383"/>
      <c r="Q24" s="383"/>
      <c r="R24" s="383"/>
      <c r="S24" s="383"/>
      <c r="T24" s="384">
        <f t="shared" si="1"/>
        <v>0</v>
      </c>
      <c r="U24" s="385"/>
      <c r="V24" s="385"/>
      <c r="W24" s="385"/>
      <c r="X24" s="386"/>
    </row>
    <row r="25" spans="1:35" ht="40.25" customHeight="1">
      <c r="A25" s="13">
        <v>4</v>
      </c>
      <c r="B25" s="383"/>
      <c r="C25" s="383"/>
      <c r="D25" s="383"/>
      <c r="E25" s="383"/>
      <c r="F25" s="383"/>
      <c r="G25" s="383"/>
      <c r="H25" s="383"/>
      <c r="I25" s="383"/>
      <c r="J25" s="383"/>
      <c r="K25" s="383"/>
      <c r="L25" s="383"/>
      <c r="M25" s="383"/>
      <c r="N25" s="383"/>
      <c r="O25" s="383"/>
      <c r="P25" s="383"/>
      <c r="Q25" s="383"/>
      <c r="R25" s="383"/>
      <c r="S25" s="383"/>
      <c r="T25" s="384">
        <f t="shared" si="1"/>
        <v>0</v>
      </c>
      <c r="U25" s="385"/>
      <c r="V25" s="385"/>
      <c r="W25" s="385"/>
      <c r="X25" s="386"/>
    </row>
    <row r="26" spans="1:35" ht="40.25" customHeight="1">
      <c r="A26" s="13">
        <v>5</v>
      </c>
      <c r="B26" s="383"/>
      <c r="C26" s="383"/>
      <c r="D26" s="383"/>
      <c r="E26" s="383"/>
      <c r="F26" s="383"/>
      <c r="G26" s="387"/>
      <c r="H26" s="387"/>
      <c r="I26" s="387"/>
      <c r="J26" s="387"/>
      <c r="K26" s="383"/>
      <c r="L26" s="383"/>
      <c r="M26" s="383"/>
      <c r="N26" s="383"/>
      <c r="O26" s="383"/>
      <c r="P26" s="383"/>
      <c r="Q26" s="387"/>
      <c r="R26" s="387"/>
      <c r="S26" s="387"/>
      <c r="T26" s="384">
        <f t="shared" si="1"/>
        <v>0</v>
      </c>
      <c r="U26" s="385"/>
      <c r="V26" s="385"/>
      <c r="W26" s="385"/>
      <c r="X26" s="386"/>
    </row>
    <row r="27" spans="1:35" ht="20" customHeight="1">
      <c r="A27" s="381" t="s">
        <v>119</v>
      </c>
      <c r="B27" s="381"/>
      <c r="C27" s="381"/>
      <c r="D27" s="381"/>
      <c r="E27" s="381"/>
      <c r="F27" s="381"/>
      <c r="G27" s="381"/>
      <c r="H27" s="381"/>
      <c r="I27" s="381"/>
      <c r="J27" s="381"/>
      <c r="K27" s="381"/>
      <c r="L27" s="381"/>
      <c r="M27" s="381"/>
      <c r="N27" s="381"/>
      <c r="O27" s="381"/>
      <c r="P27" s="381"/>
      <c r="Q27" s="381"/>
      <c r="R27" s="381"/>
      <c r="S27" s="381"/>
      <c r="T27" s="382">
        <f>SUM(T22:X26)</f>
        <v>0</v>
      </c>
      <c r="U27" s="382"/>
      <c r="V27" s="382"/>
      <c r="W27" s="382"/>
      <c r="X27" s="382"/>
    </row>
    <row r="28" spans="1:35" ht="20" customHeight="1">
      <c r="A28" s="91" t="s">
        <v>124</v>
      </c>
      <c r="B28" s="3"/>
      <c r="C28" s="3"/>
      <c r="D28" s="3"/>
      <c r="E28" s="3"/>
      <c r="F28" s="3"/>
      <c r="G28" s="3"/>
      <c r="H28" s="3"/>
      <c r="I28" s="3"/>
      <c r="J28" s="3"/>
      <c r="K28" s="3"/>
      <c r="L28" s="3"/>
      <c r="M28" s="3"/>
      <c r="N28" s="3"/>
      <c r="O28" s="3"/>
      <c r="P28" s="3"/>
      <c r="Q28" s="3"/>
      <c r="R28" s="3"/>
      <c r="S28" s="92"/>
      <c r="T28" s="92"/>
      <c r="U28" s="92"/>
      <c r="V28" s="92"/>
      <c r="W28" s="92"/>
    </row>
    <row r="29" spans="1:35" ht="20" customHeight="1">
      <c r="A29" s="2" t="s">
        <v>125</v>
      </c>
    </row>
    <row r="30" spans="1:35" ht="20" customHeight="1" thickBot="1"/>
    <row r="31" spans="1:35" ht="20.399999999999999" customHeight="1">
      <c r="A31" s="249" t="s">
        <v>126</v>
      </c>
      <c r="B31" s="250"/>
      <c r="C31" s="251"/>
      <c r="D31" s="362">
        <f>T18</f>
        <v>0</v>
      </c>
      <c r="E31" s="363"/>
      <c r="F31" s="364"/>
      <c r="G31" s="261" t="s">
        <v>15</v>
      </c>
      <c r="H31" s="262"/>
      <c r="I31" s="38"/>
      <c r="J31" s="38"/>
      <c r="K31" s="249" t="s">
        <v>38</v>
      </c>
      <c r="L31" s="374"/>
      <c r="M31" s="377">
        <f>T27</f>
        <v>0</v>
      </c>
      <c r="N31" s="378"/>
      <c r="O31" s="378"/>
      <c r="P31" s="360" t="s">
        <v>15</v>
      </c>
      <c r="Q31" s="262"/>
      <c r="S31" s="38"/>
      <c r="T31" s="38"/>
      <c r="U31" s="38"/>
      <c r="V31" s="38"/>
      <c r="W31" s="38"/>
      <c r="X31" s="38"/>
      <c r="Y31" s="38"/>
      <c r="Z31" s="38"/>
      <c r="AA31" s="38"/>
      <c r="AB31" s="38"/>
      <c r="AC31" s="38"/>
      <c r="AD31" s="38"/>
      <c r="AE31" s="38"/>
      <c r="AF31" s="38"/>
      <c r="AI31" s="23"/>
    </row>
    <row r="32" spans="1:35" ht="20.399999999999999" customHeight="1" thickBot="1">
      <c r="A32" s="252"/>
      <c r="B32" s="253"/>
      <c r="C32" s="254"/>
      <c r="D32" s="365"/>
      <c r="E32" s="366"/>
      <c r="F32" s="367"/>
      <c r="G32" s="263"/>
      <c r="H32" s="264"/>
      <c r="I32" s="38"/>
      <c r="J32" s="38"/>
      <c r="K32" s="375"/>
      <c r="L32" s="376"/>
      <c r="M32" s="379"/>
      <c r="N32" s="380"/>
      <c r="O32" s="380"/>
      <c r="P32" s="361"/>
      <c r="Q32" s="264"/>
      <c r="S32" s="38"/>
      <c r="T32" s="38"/>
      <c r="U32" s="38"/>
      <c r="V32" s="38"/>
      <c r="W32" s="38"/>
      <c r="X32" s="38"/>
      <c r="Y32" s="38"/>
      <c r="Z32" s="38"/>
      <c r="AA32" s="38"/>
      <c r="AB32" s="38"/>
      <c r="AC32" s="38"/>
      <c r="AD32" s="38"/>
      <c r="AE32" s="38"/>
      <c r="AF32" s="38"/>
    </row>
    <row r="33" spans="1:32" ht="13.5" customHeight="1" thickBot="1">
      <c r="D33" s="11"/>
      <c r="E33" s="11"/>
      <c r="I33" s="38"/>
      <c r="J33" s="38"/>
      <c r="K33" s="38"/>
      <c r="L33" s="38"/>
      <c r="S33" s="38"/>
      <c r="T33" s="38"/>
      <c r="U33" s="38"/>
      <c r="V33" s="38"/>
      <c r="W33" s="38"/>
      <c r="X33" s="38"/>
      <c r="Y33" s="38"/>
      <c r="Z33" s="38"/>
      <c r="AA33" s="38"/>
      <c r="AB33" s="38"/>
      <c r="AC33" s="38"/>
      <c r="AD33" s="38"/>
      <c r="AE33" s="38"/>
      <c r="AF33" s="38"/>
    </row>
    <row r="34" spans="1:32" ht="20.399999999999999" customHeight="1">
      <c r="A34" s="249" t="s">
        <v>39</v>
      </c>
      <c r="B34" s="250"/>
      <c r="C34" s="251"/>
      <c r="D34" s="368" t="str">
        <f>IF(O7="","類型を選択してください",IF(AND(U7="2/3",D31&gt;300000000),200000000,IF(U7="2/3",ROUNDDOWN(D31*2/3,0),IF(AND(U7="1/2",D31&gt;100000000),50000000,ROUNDDOWN(D31*1/2,0)))))</f>
        <v>類型を選択してください</v>
      </c>
      <c r="E34" s="369"/>
      <c r="F34" s="370"/>
      <c r="G34" s="261" t="s">
        <v>15</v>
      </c>
      <c r="H34" s="262"/>
      <c r="I34" s="38"/>
      <c r="J34" s="38"/>
      <c r="K34" s="38"/>
      <c r="L34" s="38"/>
      <c r="S34" s="38"/>
      <c r="T34" s="38"/>
      <c r="U34" s="38"/>
      <c r="V34" s="38"/>
      <c r="W34" s="38"/>
      <c r="X34" s="38"/>
      <c r="Y34" s="38"/>
      <c r="Z34" s="38"/>
      <c r="AA34" s="38"/>
      <c r="AB34" s="38"/>
      <c r="AC34" s="38"/>
      <c r="AD34" s="38"/>
      <c r="AE34" s="38"/>
      <c r="AF34" s="38"/>
    </row>
    <row r="35" spans="1:32" ht="20.399999999999999" customHeight="1" thickBot="1">
      <c r="A35" s="252"/>
      <c r="B35" s="253"/>
      <c r="C35" s="254"/>
      <c r="D35" s="371"/>
      <c r="E35" s="372"/>
      <c r="F35" s="373"/>
      <c r="G35" s="263"/>
      <c r="H35" s="264"/>
      <c r="I35" s="38"/>
      <c r="J35" s="38"/>
      <c r="K35" s="38"/>
      <c r="L35" s="38"/>
      <c r="S35" s="38"/>
      <c r="T35" s="38"/>
      <c r="U35" s="38"/>
      <c r="V35" s="38"/>
      <c r="W35" s="38"/>
      <c r="X35" s="38"/>
      <c r="Y35" s="38"/>
      <c r="Z35" s="38"/>
      <c r="AA35" s="38"/>
      <c r="AB35" s="38"/>
      <c r="AC35" s="38"/>
      <c r="AD35" s="38"/>
      <c r="AE35" s="38"/>
      <c r="AF35" s="38"/>
    </row>
    <row r="36" spans="1:32" ht="13.5" customHeight="1">
      <c r="A36" s="4"/>
      <c r="D36" s="11"/>
      <c r="E36" s="11"/>
      <c r="I36" s="38"/>
      <c r="J36" s="38"/>
      <c r="K36" s="38"/>
      <c r="L36" s="38"/>
    </row>
    <row r="37" spans="1:32" ht="20" customHeight="1">
      <c r="I37" s="38"/>
      <c r="J37" s="38"/>
      <c r="K37" s="38"/>
      <c r="L37" s="38"/>
    </row>
  </sheetData>
  <sheetProtection algorithmName="SHA-512" hashValue="HiCbwmgLU2OY+LGEQdCZvQ1osQtBASGOhqWjY6AzGIsKbmRLnPExy96jS9KZ1dal4silkgGmqOae/vQLeWSLaw==" saltValue="BIe9YSVJiug4IcCc1zzL7w==" spinCount="100000" sheet="1" selectLockedCells="1"/>
  <mergeCells count="86">
    <mergeCell ref="A1:H1"/>
    <mergeCell ref="A11:G11"/>
    <mergeCell ref="T11:W11"/>
    <mergeCell ref="B12:F12"/>
    <mergeCell ref="G12:J12"/>
    <mergeCell ref="K12:P12"/>
    <mergeCell ref="Q12:S12"/>
    <mergeCell ref="T12:X12"/>
    <mergeCell ref="A3:X3"/>
    <mergeCell ref="R7:T7"/>
    <mergeCell ref="U7:X7"/>
    <mergeCell ref="O7:Q7"/>
    <mergeCell ref="O5:X5"/>
    <mergeCell ref="L5:N5"/>
    <mergeCell ref="L7:N7"/>
    <mergeCell ref="L6:N6"/>
    <mergeCell ref="T17:X17"/>
    <mergeCell ref="B13:F13"/>
    <mergeCell ref="G13:J13"/>
    <mergeCell ref="K13:P13"/>
    <mergeCell ref="Q13:S13"/>
    <mergeCell ref="T13:X13"/>
    <mergeCell ref="B14:F14"/>
    <mergeCell ref="G14:J14"/>
    <mergeCell ref="K14:P14"/>
    <mergeCell ref="Q14:S14"/>
    <mergeCell ref="T14:X14"/>
    <mergeCell ref="O6:X6"/>
    <mergeCell ref="T23:X23"/>
    <mergeCell ref="T20:W20"/>
    <mergeCell ref="B21:F21"/>
    <mergeCell ref="G21:J21"/>
    <mergeCell ref="K21:P21"/>
    <mergeCell ref="Q21:S21"/>
    <mergeCell ref="T21:X21"/>
    <mergeCell ref="B23:F23"/>
    <mergeCell ref="G23:J23"/>
    <mergeCell ref="K23:P23"/>
    <mergeCell ref="T22:X22"/>
    <mergeCell ref="B22:F22"/>
    <mergeCell ref="G22:J22"/>
    <mergeCell ref="K22:P22"/>
    <mergeCell ref="Q22:S22"/>
    <mergeCell ref="Q23:S23"/>
    <mergeCell ref="T24:X24"/>
    <mergeCell ref="B26:F26"/>
    <mergeCell ref="G26:J26"/>
    <mergeCell ref="K26:P26"/>
    <mergeCell ref="Q26:S26"/>
    <mergeCell ref="T26:X26"/>
    <mergeCell ref="B24:F24"/>
    <mergeCell ref="G24:J24"/>
    <mergeCell ref="K24:P24"/>
    <mergeCell ref="Q24:S24"/>
    <mergeCell ref="T18:X18"/>
    <mergeCell ref="B15:F15"/>
    <mergeCell ref="G15:J15"/>
    <mergeCell ref="K15:P15"/>
    <mergeCell ref="Q15:S15"/>
    <mergeCell ref="T15:X15"/>
    <mergeCell ref="B16:F16"/>
    <mergeCell ref="A18:S18"/>
    <mergeCell ref="G16:J16"/>
    <mergeCell ref="K16:P16"/>
    <mergeCell ref="Q16:S16"/>
    <mergeCell ref="T16:X16"/>
    <mergeCell ref="B17:F17"/>
    <mergeCell ref="G17:J17"/>
    <mergeCell ref="K17:P17"/>
    <mergeCell ref="Q17:S17"/>
    <mergeCell ref="A27:S27"/>
    <mergeCell ref="T27:X27"/>
    <mergeCell ref="K25:P25"/>
    <mergeCell ref="Q25:S25"/>
    <mergeCell ref="T25:X25"/>
    <mergeCell ref="B25:F25"/>
    <mergeCell ref="G25:J25"/>
    <mergeCell ref="P31:Q32"/>
    <mergeCell ref="A34:C35"/>
    <mergeCell ref="G34:H35"/>
    <mergeCell ref="D31:F32"/>
    <mergeCell ref="D34:F35"/>
    <mergeCell ref="K31:L32"/>
    <mergeCell ref="M31:O32"/>
    <mergeCell ref="A31:C32"/>
    <mergeCell ref="G31:H32"/>
  </mergeCells>
  <phoneticPr fontId="1"/>
  <dataValidations count="1">
    <dataValidation type="list" allowBlank="1" showInputMessage="1" showErrorMessage="1" sqref="O7" xr:uid="{00000000-0002-0000-0700-000000000000}">
      <formula1>類型</formula1>
    </dataValidation>
  </dataValidations>
  <pageMargins left="0.7" right="0.7" top="0.75" bottom="0.75" header="0.3" footer="0.3"/>
  <pageSetup paperSize="9" scale="7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AI37"/>
  <sheetViews>
    <sheetView zoomScale="85" zoomScaleNormal="85" workbookViewId="0">
      <selection activeCell="B13" sqref="B13:F13"/>
    </sheetView>
  </sheetViews>
  <sheetFormatPr defaultColWidth="3.1640625" defaultRowHeight="20" customHeight="1"/>
  <cols>
    <col min="1" max="1" width="2.5" style="2" customWidth="1"/>
    <col min="2" max="2" width="4.1640625" style="2" customWidth="1"/>
    <col min="3" max="3" width="3.1640625" style="2"/>
    <col min="4" max="4" width="8" style="2" customWidth="1"/>
    <col min="5" max="5" width="3.1640625" style="2"/>
    <col min="6" max="6" width="6.1640625" style="2" customWidth="1"/>
    <col min="7" max="7" width="3.1640625" style="2"/>
    <col min="8" max="8" width="5.1640625" style="2" customWidth="1"/>
    <col min="9" max="10" width="3.1640625" style="2"/>
    <col min="11" max="16" width="5.6640625" style="2" customWidth="1"/>
    <col min="17" max="19" width="3.1640625" style="2"/>
    <col min="20" max="20" width="2.1640625" style="2" customWidth="1"/>
    <col min="21" max="25" width="3.1640625" style="2"/>
    <col min="26" max="26" width="2.1640625" style="2" customWidth="1"/>
    <col min="27" max="16384" width="3.1640625" style="2"/>
  </cols>
  <sheetData>
    <row r="1" spans="1:24" ht="15">
      <c r="A1" s="195" t="str">
        <f>'記入例（乗合）'!A1</f>
        <v>（様式8）実証運行の積算書（Ver.1）</v>
      </c>
      <c r="B1" s="195"/>
      <c r="C1" s="195"/>
      <c r="D1" s="195"/>
      <c r="E1" s="195"/>
      <c r="F1" s="195"/>
      <c r="G1" s="195"/>
      <c r="H1" s="195"/>
    </row>
    <row r="2" spans="1:24" ht="15"/>
    <row r="3" spans="1:24" ht="27" customHeight="1">
      <c r="A3" s="196" t="s">
        <v>127</v>
      </c>
      <c r="B3" s="196"/>
      <c r="C3" s="196"/>
      <c r="D3" s="196"/>
      <c r="E3" s="196"/>
      <c r="F3" s="196"/>
      <c r="G3" s="196"/>
      <c r="H3" s="196"/>
      <c r="I3" s="196"/>
      <c r="J3" s="196"/>
      <c r="K3" s="196"/>
      <c r="L3" s="196"/>
      <c r="M3" s="196"/>
      <c r="N3" s="196"/>
      <c r="O3" s="196"/>
      <c r="P3" s="196"/>
      <c r="Q3" s="196"/>
      <c r="R3" s="196"/>
      <c r="S3" s="196"/>
      <c r="T3" s="196"/>
      <c r="U3" s="196"/>
      <c r="V3" s="196"/>
      <c r="W3" s="196"/>
      <c r="X3" s="196"/>
    </row>
    <row r="4" spans="1:24" ht="15">
      <c r="A4" s="3"/>
      <c r="B4" s="3"/>
      <c r="C4" s="3"/>
      <c r="D4" s="3"/>
      <c r="E4" s="3"/>
      <c r="F4" s="3"/>
      <c r="G4" s="3"/>
      <c r="H4" s="3"/>
      <c r="I4" s="3"/>
      <c r="J4" s="3"/>
      <c r="L4" s="3"/>
      <c r="M4" s="3"/>
      <c r="N4" s="3"/>
      <c r="O4" s="3"/>
      <c r="P4" s="3"/>
      <c r="Q4" s="4" t="s">
        <v>108</v>
      </c>
      <c r="R4" s="3"/>
      <c r="S4" s="3"/>
      <c r="T4" s="3"/>
      <c r="U4" s="3"/>
      <c r="V4" s="3"/>
      <c r="W4" s="3"/>
    </row>
    <row r="5" spans="1:24" ht="19.25" customHeight="1">
      <c r="G5" s="38"/>
      <c r="H5" s="38"/>
      <c r="I5" s="38"/>
      <c r="J5" s="38"/>
      <c r="L5" s="197" t="s">
        <v>109</v>
      </c>
      <c r="M5" s="197"/>
      <c r="N5" s="197"/>
      <c r="O5" s="198"/>
      <c r="P5" s="198"/>
      <c r="Q5" s="198"/>
      <c r="R5" s="198"/>
      <c r="S5" s="198"/>
      <c r="T5" s="198"/>
      <c r="U5" s="198"/>
      <c r="V5" s="198"/>
      <c r="W5" s="198"/>
      <c r="X5" s="198"/>
    </row>
    <row r="6" spans="1:24" ht="19.25" customHeight="1">
      <c r="G6" s="38"/>
      <c r="H6" s="38"/>
      <c r="I6" s="38"/>
      <c r="J6" s="38"/>
      <c r="L6" s="197" t="s">
        <v>110</v>
      </c>
      <c r="M6" s="197"/>
      <c r="N6" s="197"/>
      <c r="O6" s="198"/>
      <c r="P6" s="198"/>
      <c r="Q6" s="198"/>
      <c r="R6" s="198"/>
      <c r="S6" s="198"/>
      <c r="T6" s="198"/>
      <c r="U6" s="198"/>
      <c r="V6" s="198"/>
      <c r="W6" s="198"/>
      <c r="X6" s="198"/>
    </row>
    <row r="7" spans="1:24" ht="19.25" customHeight="1">
      <c r="G7" s="38"/>
      <c r="H7" s="38"/>
      <c r="I7" s="38"/>
      <c r="J7" s="38"/>
      <c r="L7" s="197" t="s">
        <v>7</v>
      </c>
      <c r="M7" s="197"/>
      <c r="N7" s="197"/>
      <c r="O7" s="198"/>
      <c r="P7" s="198"/>
      <c r="Q7" s="198"/>
      <c r="R7" s="205" t="s">
        <v>8</v>
      </c>
      <c r="S7" s="205"/>
      <c r="T7" s="205"/>
      <c r="U7" s="205" t="str">
        <f>IF(O7="","自動反映",IF(O7="②一般型","1/2","2/3"))</f>
        <v>自動反映</v>
      </c>
      <c r="V7" s="205"/>
      <c r="W7" s="205"/>
      <c r="X7" s="205"/>
    </row>
    <row r="8" spans="1:24" ht="13.5" customHeight="1">
      <c r="D8" s="11"/>
      <c r="E8" s="11"/>
    </row>
    <row r="9" spans="1:24" ht="13.5" customHeight="1">
      <c r="D9" s="11"/>
      <c r="E9" s="11"/>
      <c r="N9" s="38"/>
      <c r="O9" s="38"/>
      <c r="P9" s="38"/>
    </row>
    <row r="10" spans="1:24" ht="13.5" customHeight="1">
      <c r="A10" s="2" t="s">
        <v>128</v>
      </c>
      <c r="D10" s="11"/>
      <c r="E10" s="11"/>
    </row>
    <row r="11" spans="1:24" ht="20" customHeight="1">
      <c r="A11" s="394" t="s">
        <v>129</v>
      </c>
      <c r="B11" s="394"/>
      <c r="C11" s="394"/>
      <c r="D11" s="394"/>
      <c r="E11" s="394"/>
      <c r="F11" s="394"/>
      <c r="G11" s="394"/>
      <c r="T11" s="388" t="s">
        <v>113</v>
      </c>
      <c r="U11" s="389"/>
      <c r="V11" s="389"/>
      <c r="W11" s="389"/>
    </row>
    <row r="12" spans="1:24" ht="20" customHeight="1">
      <c r="A12" s="13" t="s">
        <v>17</v>
      </c>
      <c r="B12" s="392" t="s">
        <v>130</v>
      </c>
      <c r="C12" s="392"/>
      <c r="D12" s="392"/>
      <c r="E12" s="392"/>
      <c r="F12" s="392"/>
      <c r="G12" s="391" t="s">
        <v>131</v>
      </c>
      <c r="H12" s="391"/>
      <c r="I12" s="391"/>
      <c r="J12" s="391"/>
      <c r="K12" s="392" t="s">
        <v>116</v>
      </c>
      <c r="L12" s="392"/>
      <c r="M12" s="392"/>
      <c r="N12" s="392"/>
      <c r="O12" s="392"/>
      <c r="P12" s="392"/>
      <c r="Q12" s="393" t="s">
        <v>132</v>
      </c>
      <c r="R12" s="393"/>
      <c r="S12" s="393"/>
      <c r="T12" s="392" t="s">
        <v>118</v>
      </c>
      <c r="U12" s="393"/>
      <c r="V12" s="393"/>
      <c r="W12" s="393"/>
      <c r="X12" s="393"/>
    </row>
    <row r="13" spans="1:24" ht="40.25" customHeight="1">
      <c r="A13" s="13">
        <v>1</v>
      </c>
      <c r="B13" s="383"/>
      <c r="C13" s="383"/>
      <c r="D13" s="383"/>
      <c r="E13" s="383"/>
      <c r="F13" s="383"/>
      <c r="G13" s="402"/>
      <c r="H13" s="402"/>
      <c r="I13" s="402"/>
      <c r="J13" s="402"/>
      <c r="K13" s="383"/>
      <c r="L13" s="383"/>
      <c r="M13" s="383"/>
      <c r="N13" s="383"/>
      <c r="O13" s="383"/>
      <c r="P13" s="383"/>
      <c r="Q13" s="403"/>
      <c r="R13" s="403"/>
      <c r="S13" s="403"/>
      <c r="T13" s="398">
        <f>G13*Q13</f>
        <v>0</v>
      </c>
      <c r="U13" s="399"/>
      <c r="V13" s="399"/>
      <c r="W13" s="399"/>
      <c r="X13" s="400"/>
    </row>
    <row r="14" spans="1:24" ht="40.25" customHeight="1">
      <c r="A14" s="13">
        <v>2</v>
      </c>
      <c r="B14" s="383"/>
      <c r="C14" s="383"/>
      <c r="D14" s="383"/>
      <c r="E14" s="383"/>
      <c r="F14" s="383"/>
      <c r="G14" s="402"/>
      <c r="H14" s="402"/>
      <c r="I14" s="402"/>
      <c r="J14" s="402"/>
      <c r="K14" s="383"/>
      <c r="L14" s="383"/>
      <c r="M14" s="383"/>
      <c r="N14" s="383"/>
      <c r="O14" s="383"/>
      <c r="P14" s="383"/>
      <c r="Q14" s="403"/>
      <c r="R14" s="403"/>
      <c r="S14" s="403"/>
      <c r="T14" s="398">
        <f t="shared" ref="T14:T17" si="0">G14*Q14</f>
        <v>0</v>
      </c>
      <c r="U14" s="399"/>
      <c r="V14" s="399"/>
      <c r="W14" s="399"/>
      <c r="X14" s="400"/>
    </row>
    <row r="15" spans="1:24" ht="40.25" customHeight="1">
      <c r="A15" s="13">
        <v>3</v>
      </c>
      <c r="B15" s="383"/>
      <c r="C15" s="383"/>
      <c r="D15" s="383"/>
      <c r="E15" s="383"/>
      <c r="F15" s="383"/>
      <c r="G15" s="402"/>
      <c r="H15" s="402"/>
      <c r="I15" s="402"/>
      <c r="J15" s="402"/>
      <c r="K15" s="383"/>
      <c r="L15" s="383"/>
      <c r="M15" s="383"/>
      <c r="N15" s="383"/>
      <c r="O15" s="383"/>
      <c r="P15" s="383"/>
      <c r="Q15" s="403"/>
      <c r="R15" s="403"/>
      <c r="S15" s="403"/>
      <c r="T15" s="398">
        <f t="shared" si="0"/>
        <v>0</v>
      </c>
      <c r="U15" s="399"/>
      <c r="V15" s="399"/>
      <c r="W15" s="399"/>
      <c r="X15" s="400"/>
    </row>
    <row r="16" spans="1:24" ht="40.25" customHeight="1">
      <c r="A16" s="13">
        <v>4</v>
      </c>
      <c r="B16" s="383"/>
      <c r="C16" s="383"/>
      <c r="D16" s="383"/>
      <c r="E16" s="383"/>
      <c r="F16" s="383"/>
      <c r="G16" s="402"/>
      <c r="H16" s="402"/>
      <c r="I16" s="402"/>
      <c r="J16" s="402"/>
      <c r="K16" s="383"/>
      <c r="L16" s="383"/>
      <c r="M16" s="383"/>
      <c r="N16" s="383"/>
      <c r="O16" s="383"/>
      <c r="P16" s="383"/>
      <c r="Q16" s="403"/>
      <c r="R16" s="403"/>
      <c r="S16" s="403"/>
      <c r="T16" s="398">
        <f t="shared" si="0"/>
        <v>0</v>
      </c>
      <c r="U16" s="399"/>
      <c r="V16" s="399"/>
      <c r="W16" s="399"/>
      <c r="X16" s="400"/>
    </row>
    <row r="17" spans="1:35" ht="40.25" customHeight="1">
      <c r="A17" s="13">
        <v>5</v>
      </c>
      <c r="B17" s="383"/>
      <c r="C17" s="383"/>
      <c r="D17" s="383"/>
      <c r="E17" s="383"/>
      <c r="F17" s="383"/>
      <c r="G17" s="396"/>
      <c r="H17" s="396"/>
      <c r="I17" s="396"/>
      <c r="J17" s="396"/>
      <c r="K17" s="383"/>
      <c r="L17" s="383"/>
      <c r="M17" s="383"/>
      <c r="N17" s="383"/>
      <c r="O17" s="383"/>
      <c r="P17" s="383"/>
      <c r="Q17" s="397"/>
      <c r="R17" s="397"/>
      <c r="S17" s="397"/>
      <c r="T17" s="398">
        <f t="shared" si="0"/>
        <v>0</v>
      </c>
      <c r="U17" s="399"/>
      <c r="V17" s="399"/>
      <c r="W17" s="399"/>
      <c r="X17" s="400"/>
    </row>
    <row r="18" spans="1:35" ht="20" customHeight="1">
      <c r="A18" s="381" t="s">
        <v>119</v>
      </c>
      <c r="B18" s="381"/>
      <c r="C18" s="381"/>
      <c r="D18" s="381"/>
      <c r="E18" s="381"/>
      <c r="F18" s="381"/>
      <c r="G18" s="381"/>
      <c r="H18" s="381"/>
      <c r="I18" s="381"/>
      <c r="J18" s="381"/>
      <c r="K18" s="381"/>
      <c r="L18" s="381"/>
      <c r="M18" s="381"/>
      <c r="N18" s="381"/>
      <c r="O18" s="381"/>
      <c r="P18" s="381"/>
      <c r="Q18" s="381"/>
      <c r="R18" s="381"/>
      <c r="S18" s="381"/>
      <c r="T18" s="401">
        <f>SUM(T13:X17)</f>
        <v>0</v>
      </c>
      <c r="U18" s="401"/>
      <c r="V18" s="401"/>
      <c r="W18" s="401"/>
      <c r="X18" s="401"/>
    </row>
    <row r="20" spans="1:35" ht="20" customHeight="1">
      <c r="A20" s="91" t="s">
        <v>133</v>
      </c>
      <c r="T20" s="388" t="s">
        <v>113</v>
      </c>
      <c r="U20" s="389"/>
      <c r="V20" s="389"/>
      <c r="W20" s="389"/>
    </row>
    <row r="21" spans="1:35" ht="20" customHeight="1">
      <c r="A21" s="13" t="s">
        <v>17</v>
      </c>
      <c r="B21" s="390" t="s">
        <v>134</v>
      </c>
      <c r="C21" s="390"/>
      <c r="D21" s="390"/>
      <c r="E21" s="390"/>
      <c r="F21" s="390"/>
      <c r="G21" s="391" t="s">
        <v>135</v>
      </c>
      <c r="H21" s="391"/>
      <c r="I21" s="391"/>
      <c r="J21" s="391"/>
      <c r="K21" s="392" t="s">
        <v>116</v>
      </c>
      <c r="L21" s="392"/>
      <c r="M21" s="392"/>
      <c r="N21" s="392"/>
      <c r="O21" s="392"/>
      <c r="P21" s="392"/>
      <c r="Q21" s="393" t="s">
        <v>132</v>
      </c>
      <c r="R21" s="393"/>
      <c r="S21" s="393"/>
      <c r="T21" s="392" t="s">
        <v>123</v>
      </c>
      <c r="U21" s="393"/>
      <c r="V21" s="393"/>
      <c r="W21" s="393"/>
      <c r="X21" s="393"/>
    </row>
    <row r="22" spans="1:35" ht="40.25" customHeight="1">
      <c r="A22" s="13">
        <v>1</v>
      </c>
      <c r="B22" s="383"/>
      <c r="C22" s="383"/>
      <c r="D22" s="383"/>
      <c r="E22" s="383"/>
      <c r="F22" s="383"/>
      <c r="G22" s="402"/>
      <c r="H22" s="402"/>
      <c r="I22" s="402"/>
      <c r="J22" s="402"/>
      <c r="K22" s="383"/>
      <c r="L22" s="383"/>
      <c r="M22" s="383"/>
      <c r="N22" s="383"/>
      <c r="O22" s="383"/>
      <c r="P22" s="383"/>
      <c r="Q22" s="403"/>
      <c r="R22" s="403"/>
      <c r="S22" s="403"/>
      <c r="T22" s="398">
        <f>G22*Q22</f>
        <v>0</v>
      </c>
      <c r="U22" s="399"/>
      <c r="V22" s="399"/>
      <c r="W22" s="399"/>
      <c r="X22" s="400"/>
    </row>
    <row r="23" spans="1:35" ht="40.25" customHeight="1">
      <c r="A23" s="13">
        <v>2</v>
      </c>
      <c r="B23" s="383"/>
      <c r="C23" s="383"/>
      <c r="D23" s="383"/>
      <c r="E23" s="383"/>
      <c r="F23" s="383"/>
      <c r="G23" s="402"/>
      <c r="H23" s="402"/>
      <c r="I23" s="402"/>
      <c r="J23" s="402"/>
      <c r="K23" s="383"/>
      <c r="L23" s="383"/>
      <c r="M23" s="383"/>
      <c r="N23" s="383"/>
      <c r="O23" s="383"/>
      <c r="P23" s="383"/>
      <c r="Q23" s="403"/>
      <c r="R23" s="403"/>
      <c r="S23" s="403"/>
      <c r="T23" s="398">
        <f t="shared" ref="T23:T26" si="1">G23*Q23</f>
        <v>0</v>
      </c>
      <c r="U23" s="399"/>
      <c r="V23" s="399"/>
      <c r="W23" s="399"/>
      <c r="X23" s="400"/>
    </row>
    <row r="24" spans="1:35" ht="40.25" customHeight="1">
      <c r="A24" s="13">
        <v>3</v>
      </c>
      <c r="B24" s="383"/>
      <c r="C24" s="383"/>
      <c r="D24" s="383"/>
      <c r="E24" s="383"/>
      <c r="F24" s="383"/>
      <c r="G24" s="402"/>
      <c r="H24" s="402"/>
      <c r="I24" s="402"/>
      <c r="J24" s="402"/>
      <c r="K24" s="383"/>
      <c r="L24" s="383"/>
      <c r="M24" s="383"/>
      <c r="N24" s="383"/>
      <c r="O24" s="383"/>
      <c r="P24" s="383"/>
      <c r="Q24" s="403"/>
      <c r="R24" s="403"/>
      <c r="S24" s="403"/>
      <c r="T24" s="398">
        <f t="shared" si="1"/>
        <v>0</v>
      </c>
      <c r="U24" s="399"/>
      <c r="V24" s="399"/>
      <c r="W24" s="399"/>
      <c r="X24" s="400"/>
    </row>
    <row r="25" spans="1:35" ht="40.25" customHeight="1">
      <c r="A25" s="13">
        <v>4</v>
      </c>
      <c r="B25" s="383"/>
      <c r="C25" s="383"/>
      <c r="D25" s="383"/>
      <c r="E25" s="383"/>
      <c r="F25" s="383"/>
      <c r="G25" s="402"/>
      <c r="H25" s="402"/>
      <c r="I25" s="402"/>
      <c r="J25" s="402"/>
      <c r="K25" s="383"/>
      <c r="L25" s="383"/>
      <c r="M25" s="383"/>
      <c r="N25" s="383"/>
      <c r="O25" s="383"/>
      <c r="P25" s="383"/>
      <c r="Q25" s="403"/>
      <c r="R25" s="403"/>
      <c r="S25" s="403"/>
      <c r="T25" s="398">
        <f t="shared" si="1"/>
        <v>0</v>
      </c>
      <c r="U25" s="399"/>
      <c r="V25" s="399"/>
      <c r="W25" s="399"/>
      <c r="X25" s="400"/>
    </row>
    <row r="26" spans="1:35" ht="40.25" customHeight="1">
      <c r="A26" s="13">
        <v>5</v>
      </c>
      <c r="B26" s="383"/>
      <c r="C26" s="383"/>
      <c r="D26" s="383"/>
      <c r="E26" s="383"/>
      <c r="F26" s="383"/>
      <c r="G26" s="396"/>
      <c r="H26" s="396"/>
      <c r="I26" s="396"/>
      <c r="J26" s="396"/>
      <c r="K26" s="383"/>
      <c r="L26" s="383"/>
      <c r="M26" s="383"/>
      <c r="N26" s="383"/>
      <c r="O26" s="383"/>
      <c r="P26" s="383"/>
      <c r="Q26" s="397"/>
      <c r="R26" s="397"/>
      <c r="S26" s="397"/>
      <c r="T26" s="398">
        <f t="shared" si="1"/>
        <v>0</v>
      </c>
      <c r="U26" s="399"/>
      <c r="V26" s="399"/>
      <c r="W26" s="399"/>
      <c r="X26" s="400"/>
    </row>
    <row r="27" spans="1:35" ht="20" customHeight="1">
      <c r="A27" s="381" t="s">
        <v>119</v>
      </c>
      <c r="B27" s="381"/>
      <c r="C27" s="381"/>
      <c r="D27" s="381"/>
      <c r="E27" s="381"/>
      <c r="F27" s="381"/>
      <c r="G27" s="381"/>
      <c r="H27" s="381"/>
      <c r="I27" s="381"/>
      <c r="J27" s="381"/>
      <c r="K27" s="381"/>
      <c r="L27" s="381"/>
      <c r="M27" s="381"/>
      <c r="N27" s="381"/>
      <c r="O27" s="381"/>
      <c r="P27" s="381"/>
      <c r="Q27" s="381"/>
      <c r="R27" s="381"/>
      <c r="S27" s="381"/>
      <c r="T27" s="401">
        <f>SUM(T22:X26)</f>
        <v>0</v>
      </c>
      <c r="U27" s="401"/>
      <c r="V27" s="401"/>
      <c r="W27" s="401"/>
      <c r="X27" s="401"/>
    </row>
    <row r="28" spans="1:35" ht="20" customHeight="1">
      <c r="A28" s="91" t="s">
        <v>136</v>
      </c>
      <c r="B28" s="3"/>
      <c r="C28" s="3"/>
      <c r="D28" s="3"/>
      <c r="E28" s="3"/>
      <c r="F28" s="3"/>
      <c r="G28" s="3"/>
      <c r="H28" s="3"/>
      <c r="I28" s="3"/>
      <c r="J28" s="3"/>
      <c r="K28" s="3"/>
      <c r="L28" s="3"/>
      <c r="M28" s="3"/>
      <c r="N28" s="3"/>
      <c r="O28" s="3"/>
      <c r="P28" s="3"/>
      <c r="Q28" s="3"/>
      <c r="R28" s="3"/>
      <c r="S28" s="92"/>
      <c r="T28" s="92"/>
      <c r="U28" s="92"/>
      <c r="V28" s="92"/>
      <c r="W28" s="92"/>
    </row>
    <row r="29" spans="1:35" ht="20" customHeight="1">
      <c r="A29" s="2" t="s">
        <v>125</v>
      </c>
    </row>
    <row r="30" spans="1:35" ht="20" customHeight="1" thickBot="1"/>
    <row r="31" spans="1:35" ht="20.399999999999999" customHeight="1">
      <c r="A31" s="249" t="s">
        <v>137</v>
      </c>
      <c r="B31" s="250"/>
      <c r="C31" s="251"/>
      <c r="D31" s="362">
        <f>T18</f>
        <v>0</v>
      </c>
      <c r="E31" s="363"/>
      <c r="F31" s="364"/>
      <c r="G31" s="261" t="s">
        <v>15</v>
      </c>
      <c r="H31" s="262"/>
      <c r="I31" s="38"/>
      <c r="J31" s="38"/>
      <c r="K31" s="249" t="s">
        <v>38</v>
      </c>
      <c r="L31" s="374"/>
      <c r="M31" s="377">
        <f>T27</f>
        <v>0</v>
      </c>
      <c r="N31" s="378"/>
      <c r="O31" s="378"/>
      <c r="P31" s="360" t="s">
        <v>15</v>
      </c>
      <c r="Q31" s="262"/>
      <c r="S31" s="38"/>
      <c r="T31" s="38"/>
      <c r="U31" s="38"/>
      <c r="V31" s="38"/>
      <c r="W31" s="38"/>
      <c r="X31" s="38"/>
      <c r="Y31" s="38"/>
      <c r="Z31" s="38"/>
      <c r="AA31" s="38"/>
      <c r="AB31" s="38"/>
      <c r="AC31" s="38"/>
      <c r="AD31" s="38"/>
      <c r="AE31" s="38"/>
      <c r="AF31" s="38"/>
      <c r="AI31" s="23"/>
    </row>
    <row r="32" spans="1:35" ht="20.399999999999999" customHeight="1" thickBot="1">
      <c r="A32" s="252"/>
      <c r="B32" s="253"/>
      <c r="C32" s="254"/>
      <c r="D32" s="365"/>
      <c r="E32" s="366"/>
      <c r="F32" s="367"/>
      <c r="G32" s="263"/>
      <c r="H32" s="264"/>
      <c r="I32" s="38"/>
      <c r="J32" s="38"/>
      <c r="K32" s="375"/>
      <c r="L32" s="376"/>
      <c r="M32" s="379"/>
      <c r="N32" s="380"/>
      <c r="O32" s="380"/>
      <c r="P32" s="361"/>
      <c r="Q32" s="264"/>
      <c r="S32" s="38"/>
      <c r="T32" s="38"/>
      <c r="U32" s="38"/>
      <c r="V32" s="38"/>
      <c r="W32" s="38"/>
      <c r="X32" s="38"/>
      <c r="Y32" s="38"/>
      <c r="Z32" s="38"/>
      <c r="AA32" s="38"/>
      <c r="AB32" s="38"/>
      <c r="AC32" s="38"/>
      <c r="AD32" s="38"/>
      <c r="AE32" s="38"/>
      <c r="AF32" s="38"/>
    </row>
    <row r="33" spans="1:32" ht="13.5" customHeight="1" thickBot="1">
      <c r="D33" s="11"/>
      <c r="E33" s="11"/>
      <c r="I33" s="38"/>
      <c r="J33" s="38"/>
      <c r="K33" s="38"/>
      <c r="L33" s="38"/>
      <c r="S33" s="38"/>
      <c r="T33" s="38"/>
      <c r="U33" s="38"/>
      <c r="V33" s="38"/>
      <c r="W33" s="38"/>
      <c r="X33" s="38"/>
      <c r="Y33" s="38"/>
      <c r="Z33" s="38"/>
      <c r="AA33" s="38"/>
      <c r="AB33" s="38"/>
      <c r="AC33" s="38"/>
      <c r="AD33" s="38"/>
      <c r="AE33" s="38"/>
      <c r="AF33" s="38"/>
    </row>
    <row r="34" spans="1:32" ht="20.399999999999999" customHeight="1">
      <c r="A34" s="249" t="s">
        <v>39</v>
      </c>
      <c r="B34" s="250"/>
      <c r="C34" s="251"/>
      <c r="D34" s="368" t="str">
        <f>IF(O7="","類型を選択してください",IF(AND(U7="2/3",D31&gt;300000000),200000000,IF(U7="2/3",ROUNDDOWN(D31*2/3,0),IF(AND(U7="1/2",D31&gt;100000000),50000000,ROUNDDOWN(D31*1/2,0)))))</f>
        <v>類型を選択してください</v>
      </c>
      <c r="E34" s="369"/>
      <c r="F34" s="370"/>
      <c r="G34" s="261" t="s">
        <v>15</v>
      </c>
      <c r="H34" s="262"/>
      <c r="I34" s="38"/>
      <c r="J34" s="38"/>
      <c r="K34" s="38"/>
      <c r="L34" s="38"/>
      <c r="S34" s="38"/>
      <c r="T34" s="38"/>
      <c r="U34" s="38"/>
      <c r="V34" s="38"/>
      <c r="W34" s="38"/>
      <c r="X34" s="38"/>
      <c r="Y34" s="38"/>
      <c r="Z34" s="38"/>
      <c r="AA34" s="38"/>
      <c r="AB34" s="38"/>
      <c r="AC34" s="38"/>
      <c r="AD34" s="38"/>
      <c r="AE34" s="38"/>
      <c r="AF34" s="38"/>
    </row>
    <row r="35" spans="1:32" ht="20.399999999999999" customHeight="1" thickBot="1">
      <c r="A35" s="252"/>
      <c r="B35" s="253"/>
      <c r="C35" s="254"/>
      <c r="D35" s="371"/>
      <c r="E35" s="372"/>
      <c r="F35" s="373"/>
      <c r="G35" s="263"/>
      <c r="H35" s="264"/>
      <c r="I35" s="38"/>
      <c r="J35" s="38"/>
      <c r="K35" s="38"/>
      <c r="L35" s="38"/>
      <c r="S35" s="38"/>
      <c r="T35" s="38"/>
      <c r="U35" s="38"/>
      <c r="V35" s="38"/>
      <c r="W35" s="38"/>
      <c r="X35" s="38"/>
      <c r="Y35" s="38"/>
      <c r="Z35" s="38"/>
      <c r="AA35" s="38"/>
      <c r="AB35" s="38"/>
      <c r="AC35" s="38"/>
      <c r="AD35" s="38"/>
      <c r="AE35" s="38"/>
      <c r="AF35" s="38"/>
    </row>
    <row r="36" spans="1:32" ht="13.5" customHeight="1">
      <c r="A36" s="4"/>
      <c r="D36" s="11"/>
      <c r="E36" s="11"/>
      <c r="I36" s="38"/>
      <c r="J36" s="38"/>
      <c r="K36" s="38"/>
      <c r="L36" s="38"/>
    </row>
    <row r="37" spans="1:32" ht="20" customHeight="1">
      <c r="I37" s="38"/>
      <c r="J37" s="38"/>
      <c r="K37" s="38"/>
      <c r="L37" s="38"/>
    </row>
  </sheetData>
  <sheetProtection algorithmName="SHA-512" hashValue="/GY9oFeLhyJesu9huQv71XL/AM2LfSISj6yQRcSG5GM9F8dIJTnnEKWCucmFYGdzHqnJ6s09amVgiYTB+MMe8Q==" saltValue="v4+LW1cRukEomvYhr6lPfQ==" spinCount="100000" sheet="1" selectLockedCells="1"/>
  <mergeCells count="86">
    <mergeCell ref="A1:H1"/>
    <mergeCell ref="A3:X3"/>
    <mergeCell ref="L5:N5"/>
    <mergeCell ref="O5:X5"/>
    <mergeCell ref="L7:N7"/>
    <mergeCell ref="O7:Q7"/>
    <mergeCell ref="R7:T7"/>
    <mergeCell ref="U7:X7"/>
    <mergeCell ref="L6:N6"/>
    <mergeCell ref="O6:X6"/>
    <mergeCell ref="A11:G11"/>
    <mergeCell ref="T11:W11"/>
    <mergeCell ref="B12:F12"/>
    <mergeCell ref="G12:J12"/>
    <mergeCell ref="K12:P12"/>
    <mergeCell ref="Q12:S12"/>
    <mergeCell ref="T12:X12"/>
    <mergeCell ref="B14:F14"/>
    <mergeCell ref="G14:J14"/>
    <mergeCell ref="K14:P14"/>
    <mergeCell ref="Q14:S14"/>
    <mergeCell ref="T14:X14"/>
    <mergeCell ref="B13:F13"/>
    <mergeCell ref="G13:J13"/>
    <mergeCell ref="K13:P13"/>
    <mergeCell ref="Q13:S13"/>
    <mergeCell ref="T13:X13"/>
    <mergeCell ref="B16:F16"/>
    <mergeCell ref="G16:J16"/>
    <mergeCell ref="K16:P16"/>
    <mergeCell ref="Q16:S16"/>
    <mergeCell ref="T16:X16"/>
    <mergeCell ref="B15:F15"/>
    <mergeCell ref="G15:J15"/>
    <mergeCell ref="K15:P15"/>
    <mergeCell ref="Q15:S15"/>
    <mergeCell ref="T15:X15"/>
    <mergeCell ref="T17:X17"/>
    <mergeCell ref="T20:W20"/>
    <mergeCell ref="B21:F21"/>
    <mergeCell ref="G21:J21"/>
    <mergeCell ref="K21:P21"/>
    <mergeCell ref="Q21:S21"/>
    <mergeCell ref="T21:X21"/>
    <mergeCell ref="A18:S18"/>
    <mergeCell ref="T18:X18"/>
    <mergeCell ref="B17:F17"/>
    <mergeCell ref="G17:J17"/>
    <mergeCell ref="K17:P17"/>
    <mergeCell ref="Q17:S17"/>
    <mergeCell ref="B23:F23"/>
    <mergeCell ref="G23:J23"/>
    <mergeCell ref="K23:P23"/>
    <mergeCell ref="Q23:S23"/>
    <mergeCell ref="T23:X23"/>
    <mergeCell ref="B22:F22"/>
    <mergeCell ref="G22:J22"/>
    <mergeCell ref="K22:P22"/>
    <mergeCell ref="Q22:S22"/>
    <mergeCell ref="T22:X22"/>
    <mergeCell ref="T26:X26"/>
    <mergeCell ref="A27:S27"/>
    <mergeCell ref="T27:X27"/>
    <mergeCell ref="B24:F24"/>
    <mergeCell ref="G24:J24"/>
    <mergeCell ref="K24:P24"/>
    <mergeCell ref="Q24:S24"/>
    <mergeCell ref="T24:X24"/>
    <mergeCell ref="B25:F25"/>
    <mergeCell ref="G25:J25"/>
    <mergeCell ref="K25:P25"/>
    <mergeCell ref="Q25:S25"/>
    <mergeCell ref="T25:X25"/>
    <mergeCell ref="K31:L32"/>
    <mergeCell ref="M31:O32"/>
    <mergeCell ref="P31:Q32"/>
    <mergeCell ref="B26:F26"/>
    <mergeCell ref="G26:J26"/>
    <mergeCell ref="K26:P26"/>
    <mergeCell ref="Q26:S26"/>
    <mergeCell ref="A34:C35"/>
    <mergeCell ref="D34:F35"/>
    <mergeCell ref="G34:H35"/>
    <mergeCell ref="A31:C32"/>
    <mergeCell ref="D31:F32"/>
    <mergeCell ref="G31:H32"/>
  </mergeCells>
  <phoneticPr fontId="1"/>
  <dataValidations count="1">
    <dataValidation type="list" allowBlank="1" showInputMessage="1" showErrorMessage="1" sqref="O7" xr:uid="{00000000-0002-0000-0800-000000000000}">
      <formula1>類型</formula1>
    </dataValidation>
  </dataValidations>
  <pageMargins left="0.7" right="0.7" top="0.75" bottom="0.75" header="0.3" footer="0.3"/>
  <pageSetup paperSize="9" scale="7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15613-7357-453A-8037-949596FDAD67}">
  <sheetPr>
    <tabColor rgb="FFFFFF00"/>
    <pageSetUpPr fitToPage="1"/>
  </sheetPr>
  <dimension ref="A1:AI37"/>
  <sheetViews>
    <sheetView zoomScale="85" zoomScaleNormal="85" workbookViewId="0">
      <selection activeCell="O7" sqref="O7:Q7"/>
    </sheetView>
  </sheetViews>
  <sheetFormatPr defaultColWidth="3.1640625" defaultRowHeight="20" customHeight="1"/>
  <cols>
    <col min="1" max="1" width="2.5" style="2" customWidth="1"/>
    <col min="2" max="2" width="4.1640625" style="2" customWidth="1"/>
    <col min="3" max="3" width="3.1640625" style="2"/>
    <col min="4" max="4" width="8" style="2" customWidth="1"/>
    <col min="5" max="5" width="3.1640625" style="2"/>
    <col min="6" max="6" width="6.1640625" style="2" customWidth="1"/>
    <col min="7" max="7" width="3.1640625" style="2"/>
    <col min="8" max="8" width="5.1640625" style="2" customWidth="1"/>
    <col min="9" max="10" width="3.1640625" style="2"/>
    <col min="11" max="16" width="5.6640625" style="2" customWidth="1"/>
    <col min="17" max="19" width="3.1640625" style="2"/>
    <col min="20" max="20" width="2.1640625" style="2" customWidth="1"/>
    <col min="21" max="25" width="3.1640625" style="2"/>
    <col min="26" max="26" width="2.1640625" style="2" customWidth="1"/>
    <col min="27" max="16384" width="3.1640625" style="2"/>
  </cols>
  <sheetData>
    <row r="1" spans="1:24" ht="15">
      <c r="A1" s="195" t="str">
        <f>'記入例（乗合）'!A1</f>
        <v>（様式8）実証運行の積算書（Ver.1）</v>
      </c>
      <c r="B1" s="195"/>
      <c r="C1" s="195"/>
      <c r="D1" s="195"/>
      <c r="E1" s="195"/>
      <c r="F1" s="195"/>
      <c r="G1" s="195"/>
      <c r="H1" s="195"/>
    </row>
    <row r="2" spans="1:24" ht="15"/>
    <row r="3" spans="1:24" ht="27" customHeight="1">
      <c r="A3" s="196" t="s">
        <v>138</v>
      </c>
      <c r="B3" s="196"/>
      <c r="C3" s="196"/>
      <c r="D3" s="196"/>
      <c r="E3" s="196"/>
      <c r="F3" s="196"/>
      <c r="G3" s="196"/>
      <c r="H3" s="196"/>
      <c r="I3" s="196"/>
      <c r="J3" s="196"/>
      <c r="K3" s="196"/>
      <c r="L3" s="196"/>
      <c r="M3" s="196"/>
      <c r="N3" s="196"/>
      <c r="O3" s="196"/>
      <c r="P3" s="196"/>
      <c r="Q3" s="196"/>
      <c r="R3" s="196"/>
      <c r="S3" s="196"/>
      <c r="T3" s="196"/>
      <c r="U3" s="196"/>
      <c r="V3" s="196"/>
      <c r="W3" s="196"/>
      <c r="X3" s="196"/>
    </row>
    <row r="4" spans="1:24" ht="15">
      <c r="A4" s="3"/>
      <c r="B4" s="3"/>
      <c r="C4" s="3"/>
      <c r="D4" s="3"/>
      <c r="E4" s="3"/>
      <c r="F4" s="3"/>
      <c r="G4" s="3"/>
      <c r="H4" s="3"/>
      <c r="I4" s="3"/>
      <c r="J4" s="3"/>
      <c r="L4" s="3"/>
      <c r="M4" s="3"/>
      <c r="N4" s="3"/>
      <c r="O4" s="3"/>
      <c r="P4" s="3"/>
      <c r="Q4" s="4" t="s">
        <v>108</v>
      </c>
      <c r="R4" s="3"/>
      <c r="S4" s="3"/>
      <c r="T4" s="3"/>
      <c r="U4" s="3"/>
      <c r="V4" s="3"/>
      <c r="W4" s="3"/>
    </row>
    <row r="5" spans="1:24" ht="19.25" customHeight="1">
      <c r="G5" s="38"/>
      <c r="H5" s="38"/>
      <c r="I5" s="38"/>
      <c r="J5" s="38"/>
      <c r="L5" s="197" t="s">
        <v>109</v>
      </c>
      <c r="M5" s="197"/>
      <c r="N5" s="197"/>
      <c r="O5" s="198"/>
      <c r="P5" s="198"/>
      <c r="Q5" s="198"/>
      <c r="R5" s="198"/>
      <c r="S5" s="198"/>
      <c r="T5" s="198"/>
      <c r="U5" s="198"/>
      <c r="V5" s="198"/>
      <c r="W5" s="198"/>
      <c r="X5" s="198"/>
    </row>
    <row r="6" spans="1:24" ht="19.25" customHeight="1">
      <c r="G6" s="38"/>
      <c r="H6" s="38"/>
      <c r="I6" s="38"/>
      <c r="J6" s="38"/>
      <c r="L6" s="197" t="s">
        <v>110</v>
      </c>
      <c r="M6" s="197"/>
      <c r="N6" s="197"/>
      <c r="O6" s="198"/>
      <c r="P6" s="198"/>
      <c r="Q6" s="198"/>
      <c r="R6" s="198"/>
      <c r="S6" s="198"/>
      <c r="T6" s="198"/>
      <c r="U6" s="198"/>
      <c r="V6" s="198"/>
      <c r="W6" s="198"/>
      <c r="X6" s="198"/>
    </row>
    <row r="7" spans="1:24" ht="19.25" customHeight="1">
      <c r="G7" s="38"/>
      <c r="H7" s="38"/>
      <c r="I7" s="38"/>
      <c r="J7" s="38"/>
      <c r="L7" s="197" t="s">
        <v>7</v>
      </c>
      <c r="M7" s="197"/>
      <c r="N7" s="197"/>
      <c r="O7" s="198"/>
      <c r="P7" s="198"/>
      <c r="Q7" s="198"/>
      <c r="R7" s="205" t="s">
        <v>8</v>
      </c>
      <c r="S7" s="205"/>
      <c r="T7" s="205"/>
      <c r="U7" s="205" t="str">
        <f>IF(O7="","自動反映",IF(O7="②一般型","1/2","2/3"))</f>
        <v>自動反映</v>
      </c>
      <c r="V7" s="205"/>
      <c r="W7" s="205"/>
      <c r="X7" s="205"/>
    </row>
    <row r="8" spans="1:24" ht="13.5" customHeight="1">
      <c r="D8" s="11"/>
      <c r="E8" s="11"/>
    </row>
    <row r="9" spans="1:24" ht="13.5" customHeight="1">
      <c r="D9" s="11"/>
      <c r="E9" s="11"/>
      <c r="N9" s="38"/>
      <c r="O9" s="38"/>
      <c r="P9" s="38"/>
    </row>
    <row r="10" spans="1:24" ht="13.5" customHeight="1">
      <c r="A10" s="2" t="s">
        <v>139</v>
      </c>
      <c r="D10" s="11"/>
      <c r="E10" s="11"/>
    </row>
    <row r="11" spans="1:24" ht="20" customHeight="1">
      <c r="A11" s="394" t="s">
        <v>140</v>
      </c>
      <c r="B11" s="394"/>
      <c r="C11" s="394"/>
      <c r="D11" s="394"/>
      <c r="E11" s="394"/>
      <c r="F11" s="394"/>
      <c r="G11" s="394"/>
      <c r="T11" s="388" t="s">
        <v>113</v>
      </c>
      <c r="U11" s="389"/>
      <c r="V11" s="389"/>
      <c r="W11" s="389"/>
    </row>
    <row r="12" spans="1:24" ht="20" customHeight="1">
      <c r="A12" s="13" t="s">
        <v>17</v>
      </c>
      <c r="B12" s="392" t="s">
        <v>141</v>
      </c>
      <c r="C12" s="392"/>
      <c r="D12" s="392"/>
      <c r="E12" s="392"/>
      <c r="F12" s="392"/>
      <c r="G12" s="391" t="s">
        <v>142</v>
      </c>
      <c r="H12" s="391"/>
      <c r="I12" s="391"/>
      <c r="J12" s="391"/>
      <c r="K12" s="392" t="s">
        <v>143</v>
      </c>
      <c r="L12" s="392"/>
      <c r="M12" s="392"/>
      <c r="N12" s="392"/>
      <c r="O12" s="392"/>
      <c r="P12" s="392"/>
      <c r="Q12" s="393" t="s">
        <v>144</v>
      </c>
      <c r="R12" s="393"/>
      <c r="S12" s="393"/>
      <c r="T12" s="392" t="s">
        <v>118</v>
      </c>
      <c r="U12" s="393"/>
      <c r="V12" s="393"/>
      <c r="W12" s="393"/>
      <c r="X12" s="393"/>
    </row>
    <row r="13" spans="1:24" ht="40.25" customHeight="1">
      <c r="A13" s="13">
        <v>1</v>
      </c>
      <c r="B13" s="383"/>
      <c r="C13" s="383"/>
      <c r="D13" s="383"/>
      <c r="E13" s="383"/>
      <c r="F13" s="383"/>
      <c r="G13" s="402"/>
      <c r="H13" s="402"/>
      <c r="I13" s="402"/>
      <c r="J13" s="402"/>
      <c r="K13" s="383"/>
      <c r="L13" s="383"/>
      <c r="M13" s="383"/>
      <c r="N13" s="383"/>
      <c r="O13" s="383"/>
      <c r="P13" s="383"/>
      <c r="Q13" s="403"/>
      <c r="R13" s="403"/>
      <c r="S13" s="403"/>
      <c r="T13" s="398">
        <f>G13*Q13</f>
        <v>0</v>
      </c>
      <c r="U13" s="399"/>
      <c r="V13" s="399"/>
      <c r="W13" s="399"/>
      <c r="X13" s="400"/>
    </row>
    <row r="14" spans="1:24" ht="40.25" customHeight="1">
      <c r="A14" s="13">
        <v>2</v>
      </c>
      <c r="B14" s="383"/>
      <c r="C14" s="383"/>
      <c r="D14" s="383"/>
      <c r="E14" s="383"/>
      <c r="F14" s="383"/>
      <c r="G14" s="402"/>
      <c r="H14" s="402"/>
      <c r="I14" s="402"/>
      <c r="J14" s="402"/>
      <c r="K14" s="383"/>
      <c r="L14" s="383"/>
      <c r="M14" s="383"/>
      <c r="N14" s="383"/>
      <c r="O14" s="383"/>
      <c r="P14" s="383"/>
      <c r="Q14" s="403"/>
      <c r="R14" s="403"/>
      <c r="S14" s="403"/>
      <c r="T14" s="398">
        <f t="shared" ref="T14:T17" si="0">G14*Q14</f>
        <v>0</v>
      </c>
      <c r="U14" s="399"/>
      <c r="V14" s="399"/>
      <c r="W14" s="399"/>
      <c r="X14" s="400"/>
    </row>
    <row r="15" spans="1:24" ht="40.25" customHeight="1">
      <c r="A15" s="13">
        <v>3</v>
      </c>
      <c r="B15" s="383"/>
      <c r="C15" s="383"/>
      <c r="D15" s="383"/>
      <c r="E15" s="383"/>
      <c r="F15" s="383"/>
      <c r="G15" s="402"/>
      <c r="H15" s="402"/>
      <c r="I15" s="402"/>
      <c r="J15" s="402"/>
      <c r="K15" s="383"/>
      <c r="L15" s="383"/>
      <c r="M15" s="383"/>
      <c r="N15" s="383"/>
      <c r="O15" s="383"/>
      <c r="P15" s="383"/>
      <c r="Q15" s="403"/>
      <c r="R15" s="403"/>
      <c r="S15" s="403"/>
      <c r="T15" s="398">
        <f t="shared" si="0"/>
        <v>0</v>
      </c>
      <c r="U15" s="399"/>
      <c r="V15" s="399"/>
      <c r="W15" s="399"/>
      <c r="X15" s="400"/>
    </row>
    <row r="16" spans="1:24" ht="40.25" customHeight="1">
      <c r="A16" s="13">
        <v>4</v>
      </c>
      <c r="B16" s="383"/>
      <c r="C16" s="383"/>
      <c r="D16" s="383"/>
      <c r="E16" s="383"/>
      <c r="F16" s="383"/>
      <c r="G16" s="402"/>
      <c r="H16" s="402"/>
      <c r="I16" s="402"/>
      <c r="J16" s="402"/>
      <c r="K16" s="383"/>
      <c r="L16" s="383"/>
      <c r="M16" s="383"/>
      <c r="N16" s="383"/>
      <c r="O16" s="383"/>
      <c r="P16" s="383"/>
      <c r="Q16" s="403"/>
      <c r="R16" s="403"/>
      <c r="S16" s="403"/>
      <c r="T16" s="398">
        <f t="shared" si="0"/>
        <v>0</v>
      </c>
      <c r="U16" s="399"/>
      <c r="V16" s="399"/>
      <c r="W16" s="399"/>
      <c r="X16" s="400"/>
    </row>
    <row r="17" spans="1:35" ht="40.25" customHeight="1">
      <c r="A17" s="13">
        <v>5</v>
      </c>
      <c r="B17" s="383"/>
      <c r="C17" s="383"/>
      <c r="D17" s="383"/>
      <c r="E17" s="383"/>
      <c r="F17" s="383"/>
      <c r="G17" s="396"/>
      <c r="H17" s="396"/>
      <c r="I17" s="396"/>
      <c r="J17" s="396"/>
      <c r="K17" s="383"/>
      <c r="L17" s="383"/>
      <c r="M17" s="383"/>
      <c r="N17" s="383"/>
      <c r="O17" s="383"/>
      <c r="P17" s="383"/>
      <c r="Q17" s="397"/>
      <c r="R17" s="397"/>
      <c r="S17" s="397"/>
      <c r="T17" s="398">
        <f t="shared" si="0"/>
        <v>0</v>
      </c>
      <c r="U17" s="399"/>
      <c r="V17" s="399"/>
      <c r="W17" s="399"/>
      <c r="X17" s="400"/>
    </row>
    <row r="18" spans="1:35" ht="20" customHeight="1">
      <c r="A18" s="381" t="s">
        <v>119</v>
      </c>
      <c r="B18" s="381"/>
      <c r="C18" s="381"/>
      <c r="D18" s="381"/>
      <c r="E18" s="381"/>
      <c r="F18" s="381"/>
      <c r="G18" s="381"/>
      <c r="H18" s="381"/>
      <c r="I18" s="381"/>
      <c r="J18" s="381"/>
      <c r="K18" s="381"/>
      <c r="L18" s="381"/>
      <c r="M18" s="381"/>
      <c r="N18" s="381"/>
      <c r="O18" s="381"/>
      <c r="P18" s="381"/>
      <c r="Q18" s="381"/>
      <c r="R18" s="381"/>
      <c r="S18" s="381"/>
      <c r="T18" s="401">
        <f>SUM(T13:X17)</f>
        <v>0</v>
      </c>
      <c r="U18" s="401"/>
      <c r="V18" s="401"/>
      <c r="W18" s="401"/>
      <c r="X18" s="401"/>
    </row>
    <row r="20" spans="1:35" ht="20" customHeight="1">
      <c r="A20" s="91" t="s">
        <v>145</v>
      </c>
      <c r="T20" s="388" t="s">
        <v>113</v>
      </c>
      <c r="U20" s="389"/>
      <c r="V20" s="389"/>
      <c r="W20" s="389"/>
    </row>
    <row r="21" spans="1:35" ht="20" customHeight="1">
      <c r="A21" s="13" t="s">
        <v>17</v>
      </c>
      <c r="B21" s="390" t="s">
        <v>146</v>
      </c>
      <c r="C21" s="390"/>
      <c r="D21" s="390"/>
      <c r="E21" s="390"/>
      <c r="F21" s="390"/>
      <c r="G21" s="391" t="s">
        <v>147</v>
      </c>
      <c r="H21" s="391"/>
      <c r="I21" s="391"/>
      <c r="J21" s="391"/>
      <c r="K21" s="392" t="s">
        <v>116</v>
      </c>
      <c r="L21" s="392"/>
      <c r="M21" s="392"/>
      <c r="N21" s="392"/>
      <c r="O21" s="392"/>
      <c r="P21" s="392"/>
      <c r="Q21" s="393" t="s">
        <v>148</v>
      </c>
      <c r="R21" s="393"/>
      <c r="S21" s="393"/>
      <c r="T21" s="392" t="s">
        <v>123</v>
      </c>
      <c r="U21" s="393"/>
      <c r="V21" s="393"/>
      <c r="W21" s="393"/>
      <c r="X21" s="393"/>
    </row>
    <row r="22" spans="1:35" ht="40.25" customHeight="1">
      <c r="A22" s="13">
        <v>1</v>
      </c>
      <c r="B22" s="383"/>
      <c r="C22" s="383"/>
      <c r="D22" s="383"/>
      <c r="E22" s="383"/>
      <c r="F22" s="383"/>
      <c r="G22" s="402"/>
      <c r="H22" s="402"/>
      <c r="I22" s="402"/>
      <c r="J22" s="402"/>
      <c r="K22" s="383"/>
      <c r="L22" s="383"/>
      <c r="M22" s="383"/>
      <c r="N22" s="383"/>
      <c r="O22" s="383"/>
      <c r="P22" s="383"/>
      <c r="Q22" s="403"/>
      <c r="R22" s="403"/>
      <c r="S22" s="403"/>
      <c r="T22" s="398">
        <f>G22*Q22</f>
        <v>0</v>
      </c>
      <c r="U22" s="399"/>
      <c r="V22" s="399"/>
      <c r="W22" s="399"/>
      <c r="X22" s="400"/>
    </row>
    <row r="23" spans="1:35" ht="40.25" customHeight="1">
      <c r="A23" s="13">
        <v>2</v>
      </c>
      <c r="B23" s="383"/>
      <c r="C23" s="383"/>
      <c r="D23" s="383"/>
      <c r="E23" s="383"/>
      <c r="F23" s="383"/>
      <c r="G23" s="402"/>
      <c r="H23" s="402"/>
      <c r="I23" s="402"/>
      <c r="J23" s="402"/>
      <c r="K23" s="383"/>
      <c r="L23" s="383"/>
      <c r="M23" s="383"/>
      <c r="N23" s="383"/>
      <c r="O23" s="383"/>
      <c r="P23" s="383"/>
      <c r="Q23" s="403"/>
      <c r="R23" s="403"/>
      <c r="S23" s="403"/>
      <c r="T23" s="398">
        <f t="shared" ref="T23:T26" si="1">G23*Q23</f>
        <v>0</v>
      </c>
      <c r="U23" s="399"/>
      <c r="V23" s="399"/>
      <c r="W23" s="399"/>
      <c r="X23" s="400"/>
    </row>
    <row r="24" spans="1:35" ht="40.25" customHeight="1">
      <c r="A24" s="13">
        <v>3</v>
      </c>
      <c r="B24" s="383"/>
      <c r="C24" s="383"/>
      <c r="D24" s="383"/>
      <c r="E24" s="383"/>
      <c r="F24" s="383"/>
      <c r="G24" s="402"/>
      <c r="H24" s="402"/>
      <c r="I24" s="402"/>
      <c r="J24" s="402"/>
      <c r="K24" s="383"/>
      <c r="L24" s="383"/>
      <c r="M24" s="383"/>
      <c r="N24" s="383"/>
      <c r="O24" s="383"/>
      <c r="P24" s="383"/>
      <c r="Q24" s="403"/>
      <c r="R24" s="403"/>
      <c r="S24" s="403"/>
      <c r="T24" s="398">
        <f t="shared" si="1"/>
        <v>0</v>
      </c>
      <c r="U24" s="399"/>
      <c r="V24" s="399"/>
      <c r="W24" s="399"/>
      <c r="X24" s="400"/>
    </row>
    <row r="25" spans="1:35" ht="40.25" customHeight="1">
      <c r="A25" s="13">
        <v>4</v>
      </c>
      <c r="B25" s="383"/>
      <c r="C25" s="383"/>
      <c r="D25" s="383"/>
      <c r="E25" s="383"/>
      <c r="F25" s="383"/>
      <c r="G25" s="402"/>
      <c r="H25" s="402"/>
      <c r="I25" s="402"/>
      <c r="J25" s="402"/>
      <c r="K25" s="383"/>
      <c r="L25" s="383"/>
      <c r="M25" s="383"/>
      <c r="N25" s="383"/>
      <c r="O25" s="383"/>
      <c r="P25" s="383"/>
      <c r="Q25" s="403"/>
      <c r="R25" s="403"/>
      <c r="S25" s="403"/>
      <c r="T25" s="398">
        <f t="shared" si="1"/>
        <v>0</v>
      </c>
      <c r="U25" s="399"/>
      <c r="V25" s="399"/>
      <c r="W25" s="399"/>
      <c r="X25" s="400"/>
    </row>
    <row r="26" spans="1:35" ht="40.25" customHeight="1">
      <c r="A26" s="13">
        <v>5</v>
      </c>
      <c r="B26" s="383"/>
      <c r="C26" s="383"/>
      <c r="D26" s="383"/>
      <c r="E26" s="383"/>
      <c r="F26" s="383"/>
      <c r="G26" s="396"/>
      <c r="H26" s="396"/>
      <c r="I26" s="396"/>
      <c r="J26" s="396"/>
      <c r="K26" s="383"/>
      <c r="L26" s="383"/>
      <c r="M26" s="383"/>
      <c r="N26" s="383"/>
      <c r="O26" s="383"/>
      <c r="P26" s="383"/>
      <c r="Q26" s="397"/>
      <c r="R26" s="397"/>
      <c r="S26" s="397"/>
      <c r="T26" s="398">
        <f t="shared" si="1"/>
        <v>0</v>
      </c>
      <c r="U26" s="399"/>
      <c r="V26" s="399"/>
      <c r="W26" s="399"/>
      <c r="X26" s="400"/>
    </row>
    <row r="27" spans="1:35" ht="20" customHeight="1">
      <c r="A27" s="381" t="s">
        <v>119</v>
      </c>
      <c r="B27" s="381"/>
      <c r="C27" s="381"/>
      <c r="D27" s="381"/>
      <c r="E27" s="381"/>
      <c r="F27" s="381"/>
      <c r="G27" s="381"/>
      <c r="H27" s="381"/>
      <c r="I27" s="381"/>
      <c r="J27" s="381"/>
      <c r="K27" s="381"/>
      <c r="L27" s="381"/>
      <c r="M27" s="381"/>
      <c r="N27" s="381"/>
      <c r="O27" s="381"/>
      <c r="P27" s="381"/>
      <c r="Q27" s="381"/>
      <c r="R27" s="381"/>
      <c r="S27" s="381"/>
      <c r="T27" s="401">
        <f>SUM(T22:X26)</f>
        <v>0</v>
      </c>
      <c r="U27" s="401"/>
      <c r="V27" s="401"/>
      <c r="W27" s="401"/>
      <c r="X27" s="401"/>
    </row>
    <row r="28" spans="1:35" ht="20" customHeight="1">
      <c r="A28" s="91" t="s">
        <v>149</v>
      </c>
      <c r="B28" s="3"/>
      <c r="C28" s="3"/>
      <c r="D28" s="3"/>
      <c r="E28" s="3"/>
      <c r="F28" s="3"/>
      <c r="G28" s="3"/>
      <c r="H28" s="3"/>
      <c r="I28" s="3"/>
      <c r="J28" s="3"/>
      <c r="K28" s="3"/>
      <c r="L28" s="3"/>
      <c r="M28" s="3"/>
      <c r="N28" s="3"/>
      <c r="O28" s="3"/>
      <c r="P28" s="3"/>
      <c r="Q28" s="3"/>
      <c r="R28" s="3"/>
      <c r="S28" s="92"/>
      <c r="T28" s="92"/>
      <c r="U28" s="92"/>
      <c r="V28" s="92"/>
      <c r="W28" s="92"/>
    </row>
    <row r="29" spans="1:35" ht="20" customHeight="1">
      <c r="A29" s="2" t="s">
        <v>125</v>
      </c>
    </row>
    <row r="30" spans="1:35" ht="20" customHeight="1" thickBot="1"/>
    <row r="31" spans="1:35" ht="20.399999999999999" customHeight="1">
      <c r="A31" s="249" t="s">
        <v>150</v>
      </c>
      <c r="B31" s="250"/>
      <c r="C31" s="251"/>
      <c r="D31" s="362">
        <f>T18</f>
        <v>0</v>
      </c>
      <c r="E31" s="363"/>
      <c r="F31" s="364"/>
      <c r="G31" s="261" t="s">
        <v>15</v>
      </c>
      <c r="H31" s="262"/>
      <c r="I31" s="38"/>
      <c r="J31" s="38"/>
      <c r="K31" s="249" t="s">
        <v>38</v>
      </c>
      <c r="L31" s="374"/>
      <c r="M31" s="377">
        <f>T27</f>
        <v>0</v>
      </c>
      <c r="N31" s="378"/>
      <c r="O31" s="378"/>
      <c r="P31" s="360" t="s">
        <v>15</v>
      </c>
      <c r="Q31" s="262"/>
      <c r="S31" s="38"/>
      <c r="T31" s="38"/>
      <c r="U31" s="38"/>
      <c r="V31" s="38"/>
      <c r="W31" s="38"/>
      <c r="X31" s="38"/>
      <c r="Y31" s="38"/>
      <c r="Z31" s="38"/>
      <c r="AA31" s="38"/>
      <c r="AB31" s="38"/>
      <c r="AC31" s="38"/>
      <c r="AD31" s="38"/>
      <c r="AE31" s="38"/>
      <c r="AF31" s="38"/>
      <c r="AI31" s="23"/>
    </row>
    <row r="32" spans="1:35" ht="20.399999999999999" customHeight="1" thickBot="1">
      <c r="A32" s="252"/>
      <c r="B32" s="253"/>
      <c r="C32" s="254"/>
      <c r="D32" s="365"/>
      <c r="E32" s="366"/>
      <c r="F32" s="367"/>
      <c r="G32" s="263"/>
      <c r="H32" s="264"/>
      <c r="I32" s="38"/>
      <c r="J32" s="38"/>
      <c r="K32" s="375"/>
      <c r="L32" s="376"/>
      <c r="M32" s="379"/>
      <c r="N32" s="380"/>
      <c r="O32" s="380"/>
      <c r="P32" s="361"/>
      <c r="Q32" s="264"/>
      <c r="S32" s="38"/>
      <c r="T32" s="38"/>
      <c r="U32" s="38"/>
      <c r="V32" s="38"/>
      <c r="W32" s="38"/>
      <c r="X32" s="38"/>
      <c r="Y32" s="38"/>
      <c r="Z32" s="38"/>
      <c r="AA32" s="38"/>
      <c r="AB32" s="38"/>
      <c r="AC32" s="38"/>
      <c r="AD32" s="38"/>
      <c r="AE32" s="38"/>
      <c r="AF32" s="38"/>
    </row>
    <row r="33" spans="1:32" ht="13.5" customHeight="1" thickBot="1">
      <c r="D33" s="11"/>
      <c r="E33" s="11"/>
      <c r="I33" s="38"/>
      <c r="J33" s="38"/>
      <c r="K33" s="38"/>
      <c r="L33" s="38"/>
      <c r="S33" s="38"/>
      <c r="T33" s="38"/>
      <c r="U33" s="38"/>
      <c r="V33" s="38"/>
      <c r="W33" s="38"/>
      <c r="X33" s="38"/>
      <c r="Y33" s="38"/>
      <c r="Z33" s="38"/>
      <c r="AA33" s="38"/>
      <c r="AB33" s="38"/>
      <c r="AC33" s="38"/>
      <c r="AD33" s="38"/>
      <c r="AE33" s="38"/>
      <c r="AF33" s="38"/>
    </row>
    <row r="34" spans="1:32" ht="20.399999999999999" customHeight="1">
      <c r="A34" s="249" t="s">
        <v>39</v>
      </c>
      <c r="B34" s="250"/>
      <c r="C34" s="251"/>
      <c r="D34" s="368" t="str">
        <f>IF(O7="","類型を選択してください",IF(AND(U7="2/3",D31&gt;300000000),200000000,IF(U7="2/3",ROUNDDOWN(D31*2/3,0),IF(AND(U7="1/2",D31&gt;100000000),50000000,ROUNDDOWN(D31*1/2,0)))))</f>
        <v>類型を選択してください</v>
      </c>
      <c r="E34" s="369"/>
      <c r="F34" s="370"/>
      <c r="G34" s="261" t="s">
        <v>15</v>
      </c>
      <c r="H34" s="262"/>
      <c r="I34" s="38"/>
      <c r="J34" s="38"/>
      <c r="K34" s="38"/>
      <c r="L34" s="38"/>
      <c r="S34" s="38"/>
      <c r="T34" s="38"/>
      <c r="U34" s="38"/>
      <c r="V34" s="38"/>
      <c r="W34" s="38"/>
      <c r="X34" s="38"/>
      <c r="Y34" s="38"/>
      <c r="Z34" s="38"/>
      <c r="AA34" s="38"/>
      <c r="AB34" s="38"/>
      <c r="AC34" s="38"/>
      <c r="AD34" s="38"/>
      <c r="AE34" s="38"/>
      <c r="AF34" s="38"/>
    </row>
    <row r="35" spans="1:32" ht="20.399999999999999" customHeight="1" thickBot="1">
      <c r="A35" s="252"/>
      <c r="B35" s="253"/>
      <c r="C35" s="254"/>
      <c r="D35" s="371"/>
      <c r="E35" s="372"/>
      <c r="F35" s="373"/>
      <c r="G35" s="263"/>
      <c r="H35" s="264"/>
      <c r="I35" s="38"/>
      <c r="J35" s="38"/>
      <c r="K35" s="38"/>
      <c r="L35" s="38"/>
      <c r="S35" s="38"/>
      <c r="T35" s="38"/>
      <c r="U35" s="38"/>
      <c r="V35" s="38"/>
      <c r="W35" s="38"/>
      <c r="X35" s="38"/>
      <c r="Y35" s="38"/>
      <c r="Z35" s="38"/>
      <c r="AA35" s="38"/>
      <c r="AB35" s="38"/>
      <c r="AC35" s="38"/>
      <c r="AD35" s="38"/>
      <c r="AE35" s="38"/>
      <c r="AF35" s="38"/>
    </row>
    <row r="36" spans="1:32" ht="13.5" customHeight="1">
      <c r="A36" s="4"/>
      <c r="D36" s="11"/>
      <c r="E36" s="11"/>
      <c r="I36" s="38"/>
      <c r="J36" s="38"/>
      <c r="K36" s="38"/>
      <c r="L36" s="38"/>
    </row>
    <row r="37" spans="1:32" ht="20" customHeight="1">
      <c r="I37" s="38"/>
      <c r="J37" s="38"/>
      <c r="K37" s="38"/>
      <c r="L37" s="38"/>
    </row>
  </sheetData>
  <sheetProtection algorithmName="SHA-512" hashValue="pq7SJ6H1qBv1kuZl2IN9xQ1PfLi+t9pBghSRmYBXqehd5t3osMPTCKKichVnjWcPjovhr5HIM/8tryER0gy+oA==" saltValue="+KEaGSOI6P2MRZVlvmapfg==" spinCount="100000" sheet="1" selectLockedCells="1"/>
  <mergeCells count="86">
    <mergeCell ref="A1:H1"/>
    <mergeCell ref="A3:X3"/>
    <mergeCell ref="L5:N5"/>
    <mergeCell ref="O5:X5"/>
    <mergeCell ref="L6:N6"/>
    <mergeCell ref="O6:X6"/>
    <mergeCell ref="L7:N7"/>
    <mergeCell ref="O7:Q7"/>
    <mergeCell ref="R7:T7"/>
    <mergeCell ref="U7:X7"/>
    <mergeCell ref="A11:G11"/>
    <mergeCell ref="T11:W11"/>
    <mergeCell ref="B13:F13"/>
    <mergeCell ref="G13:J13"/>
    <mergeCell ref="K13:P13"/>
    <mergeCell ref="Q13:S13"/>
    <mergeCell ref="T13:X13"/>
    <mergeCell ref="B12:F12"/>
    <mergeCell ref="G12:J12"/>
    <mergeCell ref="K12:P12"/>
    <mergeCell ref="Q12:S12"/>
    <mergeCell ref="T12:X12"/>
    <mergeCell ref="B15:F15"/>
    <mergeCell ref="G15:J15"/>
    <mergeCell ref="K15:P15"/>
    <mergeCell ref="Q15:S15"/>
    <mergeCell ref="T15:X15"/>
    <mergeCell ref="B14:F14"/>
    <mergeCell ref="G14:J14"/>
    <mergeCell ref="K14:P14"/>
    <mergeCell ref="Q14:S14"/>
    <mergeCell ref="T14:X14"/>
    <mergeCell ref="B17:F17"/>
    <mergeCell ref="G17:J17"/>
    <mergeCell ref="K17:P17"/>
    <mergeCell ref="Q17:S17"/>
    <mergeCell ref="T17:X17"/>
    <mergeCell ref="B16:F16"/>
    <mergeCell ref="G16:J16"/>
    <mergeCell ref="K16:P16"/>
    <mergeCell ref="Q16:S16"/>
    <mergeCell ref="T16:X16"/>
    <mergeCell ref="A18:S18"/>
    <mergeCell ref="T18:X18"/>
    <mergeCell ref="T20:W20"/>
    <mergeCell ref="B21:F21"/>
    <mergeCell ref="G21:J21"/>
    <mergeCell ref="K21:P21"/>
    <mergeCell ref="Q21:S21"/>
    <mergeCell ref="T21:X21"/>
    <mergeCell ref="B23:F23"/>
    <mergeCell ref="G23:J23"/>
    <mergeCell ref="K23:P23"/>
    <mergeCell ref="Q23:S23"/>
    <mergeCell ref="T23:X23"/>
    <mergeCell ref="B22:F22"/>
    <mergeCell ref="G22:J22"/>
    <mergeCell ref="K22:P22"/>
    <mergeCell ref="Q22:S22"/>
    <mergeCell ref="T22:X22"/>
    <mergeCell ref="T26:X26"/>
    <mergeCell ref="A27:S27"/>
    <mergeCell ref="T27:X27"/>
    <mergeCell ref="B24:F24"/>
    <mergeCell ref="G24:J24"/>
    <mergeCell ref="K24:P24"/>
    <mergeCell ref="Q24:S24"/>
    <mergeCell ref="T24:X24"/>
    <mergeCell ref="B25:F25"/>
    <mergeCell ref="G25:J25"/>
    <mergeCell ref="K25:P25"/>
    <mergeCell ref="Q25:S25"/>
    <mergeCell ref="T25:X25"/>
    <mergeCell ref="K31:L32"/>
    <mergeCell ref="M31:O32"/>
    <mergeCell ref="P31:Q32"/>
    <mergeCell ref="B26:F26"/>
    <mergeCell ref="G26:J26"/>
    <mergeCell ref="K26:P26"/>
    <mergeCell ref="Q26:S26"/>
    <mergeCell ref="A34:C35"/>
    <mergeCell ref="D34:F35"/>
    <mergeCell ref="G34:H35"/>
    <mergeCell ref="A31:C32"/>
    <mergeCell ref="D31:F32"/>
    <mergeCell ref="G31:H32"/>
  </mergeCells>
  <phoneticPr fontId="1"/>
  <dataValidations count="1">
    <dataValidation type="list" allowBlank="1" showInputMessage="1" showErrorMessage="1" sqref="O7" xr:uid="{D90E502C-AF6D-46C8-888D-B8196EE50549}">
      <formula1>類型</formula1>
    </dataValidation>
  </dataValidations>
  <pageMargins left="0.7" right="0.7" top="0.75" bottom="0.75" header="0.3" footer="0.3"/>
  <pageSetup paperSize="9" scale="7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64179-C205-400D-919D-ABCABB7FAE12}">
  <sheetPr>
    <tabColor theme="5" tint="0.59999389629810485"/>
    <pageSetUpPr fitToPage="1"/>
  </sheetPr>
  <dimension ref="A1:AN77"/>
  <sheetViews>
    <sheetView zoomScale="90" zoomScaleNormal="90" workbookViewId="0">
      <selection activeCell="Q25" sqref="Q25:S25"/>
    </sheetView>
  </sheetViews>
  <sheetFormatPr defaultColWidth="8.1640625" defaultRowHeight="15"/>
  <cols>
    <col min="1" max="1" width="2.6640625" style="99" customWidth="1"/>
    <col min="2" max="3" width="7.1640625" style="99" customWidth="1"/>
    <col min="4" max="4" width="5.1640625" style="99" customWidth="1"/>
    <col min="5" max="5" width="2.6640625" style="99" bestFit="1" customWidth="1"/>
    <col min="6" max="6" width="5.4140625" style="99" customWidth="1"/>
    <col min="7" max="7" width="4.6640625" style="99" customWidth="1"/>
    <col min="8" max="8" width="6.1640625" style="99" customWidth="1"/>
    <col min="9" max="9" width="3.08203125" style="99" bestFit="1" customWidth="1"/>
    <col min="10" max="10" width="7.08203125" style="99" customWidth="1"/>
    <col min="11" max="11" width="5.5" style="99" customWidth="1"/>
    <col min="12" max="12" width="4.4140625" style="99" bestFit="1" customWidth="1"/>
    <col min="13" max="13" width="3.1640625" style="99" customWidth="1"/>
    <col min="14" max="14" width="3.5" style="99" customWidth="1"/>
    <col min="15" max="15" width="4.6640625" style="99" customWidth="1"/>
    <col min="16" max="16" width="4" style="99" bestFit="1" customWidth="1"/>
    <col min="17" max="17" width="5.6640625" style="99" customWidth="1"/>
    <col min="18" max="18" width="4.1640625" style="99" customWidth="1"/>
    <col min="19" max="23" width="3.5" style="99" customWidth="1"/>
    <col min="24" max="24" width="2.6640625" style="99" customWidth="1"/>
    <col min="25" max="27" width="3.5" style="99" customWidth="1"/>
    <col min="28" max="28" width="2.6640625" style="99" customWidth="1"/>
    <col min="29" max="31" width="3.5" style="99" customWidth="1"/>
    <col min="32" max="32" width="2.6640625" style="99" customWidth="1"/>
    <col min="33" max="39" width="3.5" style="99" customWidth="1"/>
    <col min="40" max="46" width="2.1640625" style="99" customWidth="1"/>
    <col min="47" max="16384" width="8.1640625" style="99"/>
  </cols>
  <sheetData>
    <row r="1" spans="1:40">
      <c r="A1" s="413" t="s">
        <v>2</v>
      </c>
      <c r="B1" s="413"/>
      <c r="C1" s="413"/>
      <c r="D1" s="413"/>
      <c r="E1" s="413"/>
      <c r="F1" s="413"/>
      <c r="G1" s="413"/>
    </row>
    <row r="2" spans="1:40" ht="16">
      <c r="A2" s="414" t="s">
        <v>3</v>
      </c>
      <c r="B2" s="414"/>
      <c r="C2" s="414"/>
      <c r="D2" s="414"/>
      <c r="E2" s="414"/>
      <c r="F2" s="414"/>
      <c r="G2" s="414"/>
      <c r="H2" s="414"/>
      <c r="I2" s="414"/>
      <c r="J2" s="414"/>
      <c r="K2" s="414"/>
      <c r="L2" s="414"/>
      <c r="M2" s="414"/>
      <c r="N2" s="414"/>
      <c r="O2" s="414"/>
      <c r="P2" s="414"/>
      <c r="Q2" s="414"/>
      <c r="R2" s="414"/>
      <c r="S2" s="414"/>
      <c r="T2" s="414"/>
      <c r="U2" s="414"/>
      <c r="V2" s="414"/>
      <c r="W2" s="414"/>
      <c r="X2" s="414"/>
      <c r="Y2" s="414"/>
      <c r="Z2" s="414"/>
      <c r="AA2" s="414"/>
      <c r="AB2" s="414"/>
      <c r="AC2" s="414"/>
      <c r="AD2" s="414"/>
      <c r="AE2" s="414"/>
      <c r="AF2" s="414"/>
      <c r="AG2" s="414"/>
      <c r="AH2" s="414"/>
      <c r="AI2" s="414"/>
      <c r="AJ2" s="414"/>
      <c r="AK2" s="414"/>
      <c r="AL2" s="414"/>
      <c r="AM2" s="414"/>
      <c r="AN2" s="414"/>
    </row>
    <row r="3" spans="1:40">
      <c r="A3" s="100"/>
      <c r="B3" s="100"/>
      <c r="C3" s="100"/>
      <c r="D3" s="100"/>
      <c r="E3" s="100"/>
      <c r="F3" s="100"/>
      <c r="G3" s="100"/>
      <c r="H3" s="100"/>
      <c r="I3" s="100"/>
      <c r="J3" s="100"/>
      <c r="K3" s="100"/>
      <c r="L3" s="100"/>
      <c r="M3" s="100"/>
      <c r="N3" s="100"/>
      <c r="O3" s="100"/>
      <c r="P3" s="100"/>
      <c r="Q3" s="100"/>
      <c r="R3" s="100"/>
      <c r="S3" s="100"/>
      <c r="T3" s="100"/>
      <c r="U3" s="100"/>
      <c r="V3" s="100"/>
      <c r="W3" s="100"/>
      <c r="AB3" s="101" t="s">
        <v>4</v>
      </c>
    </row>
    <row r="4" spans="1:40" ht="21.65" customHeight="1">
      <c r="W4" s="415" t="s">
        <v>5</v>
      </c>
      <c r="X4" s="415"/>
      <c r="Y4" s="415"/>
      <c r="Z4" s="415"/>
      <c r="AA4" s="415"/>
      <c r="AB4" s="416" t="s">
        <v>151</v>
      </c>
      <c r="AC4" s="416"/>
      <c r="AD4" s="416"/>
      <c r="AE4" s="416"/>
      <c r="AF4" s="416"/>
      <c r="AG4" s="416"/>
      <c r="AH4" s="416"/>
      <c r="AI4" s="416"/>
      <c r="AJ4" s="416"/>
      <c r="AK4" s="416"/>
      <c r="AL4" s="416"/>
      <c r="AM4" s="416"/>
      <c r="AN4" s="416"/>
    </row>
    <row r="5" spans="1:40" ht="21.65" customHeight="1">
      <c r="W5" s="417" t="s">
        <v>6</v>
      </c>
      <c r="X5" s="418"/>
      <c r="Y5" s="418"/>
      <c r="Z5" s="418"/>
      <c r="AA5" s="419"/>
      <c r="AB5" s="420" t="s">
        <v>152</v>
      </c>
      <c r="AC5" s="421"/>
      <c r="AD5" s="421"/>
      <c r="AE5" s="421"/>
      <c r="AF5" s="421"/>
      <c r="AG5" s="421"/>
      <c r="AH5" s="421"/>
      <c r="AI5" s="421"/>
      <c r="AJ5" s="421"/>
      <c r="AK5" s="421"/>
      <c r="AL5" s="421"/>
      <c r="AM5" s="421"/>
      <c r="AN5" s="422"/>
    </row>
    <row r="6" spans="1:40" ht="21.65" customHeight="1">
      <c r="W6" s="415" t="s">
        <v>7</v>
      </c>
      <c r="X6" s="415"/>
      <c r="Y6" s="415"/>
      <c r="Z6" s="415"/>
      <c r="AA6" s="415"/>
      <c r="AB6" s="416" t="s">
        <v>0</v>
      </c>
      <c r="AC6" s="416"/>
      <c r="AD6" s="416"/>
      <c r="AE6" s="416"/>
      <c r="AF6" s="416"/>
      <c r="AG6" s="416"/>
      <c r="AH6" s="423" t="s">
        <v>8</v>
      </c>
      <c r="AI6" s="423"/>
      <c r="AJ6" s="423"/>
      <c r="AK6" s="423" t="str">
        <f>IF(AB6="","自動反映",IF(AB6="②一般型","1/2","2/3"))</f>
        <v>2/3</v>
      </c>
      <c r="AL6" s="423"/>
      <c r="AM6" s="423"/>
      <c r="AN6" s="423"/>
    </row>
    <row r="8" spans="1:40">
      <c r="A8" s="99" t="s">
        <v>9</v>
      </c>
    </row>
    <row r="9" spans="1:40" ht="15.75" customHeight="1">
      <c r="A9" s="406" t="s">
        <v>10</v>
      </c>
      <c r="B9" s="407"/>
      <c r="C9" s="407"/>
      <c r="D9" s="407"/>
      <c r="E9" s="407"/>
      <c r="F9" s="407"/>
      <c r="G9" s="408"/>
      <c r="H9" s="404">
        <v>300</v>
      </c>
      <c r="I9" s="404"/>
      <c r="J9" s="404"/>
      <c r="K9" s="404"/>
      <c r="L9" s="102" t="s">
        <v>11</v>
      </c>
    </row>
    <row r="10" spans="1:40" ht="15.75" customHeight="1">
      <c r="A10" s="435" t="s">
        <v>12</v>
      </c>
      <c r="B10" s="435"/>
      <c r="C10" s="435"/>
      <c r="D10" s="435"/>
      <c r="E10" s="435"/>
      <c r="F10" s="435"/>
      <c r="G10" s="435"/>
      <c r="H10" s="436">
        <v>400</v>
      </c>
      <c r="I10" s="436"/>
      <c r="J10" s="436"/>
      <c r="K10" s="436"/>
      <c r="L10" s="102" t="s">
        <v>13</v>
      </c>
      <c r="V10" s="103"/>
    </row>
    <row r="11" spans="1:40" ht="15" customHeight="1">
      <c r="A11" s="437" t="s">
        <v>14</v>
      </c>
      <c r="B11" s="437"/>
      <c r="C11" s="437"/>
      <c r="D11" s="437"/>
      <c r="E11" s="437"/>
      <c r="F11" s="437"/>
      <c r="G11" s="437"/>
      <c r="H11" s="405">
        <f>IFERROR((H9/H10)*1000,"")</f>
        <v>750</v>
      </c>
      <c r="I11" s="405"/>
      <c r="J11" s="405"/>
      <c r="K11" s="405"/>
      <c r="L11" s="104" t="s">
        <v>15</v>
      </c>
      <c r="O11" s="105"/>
      <c r="P11" s="105"/>
      <c r="Q11" s="105"/>
      <c r="R11" s="7"/>
      <c r="S11" s="7"/>
      <c r="T11" s="106"/>
    </row>
    <row r="12" spans="1:40" ht="13.5" customHeight="1">
      <c r="D12" s="107"/>
      <c r="E12" s="107"/>
    </row>
    <row r="13" spans="1:40" ht="13.5" customHeight="1">
      <c r="A13" s="99" t="s">
        <v>16</v>
      </c>
      <c r="D13" s="107"/>
      <c r="E13" s="107"/>
    </row>
    <row r="14" spans="1:40" ht="13.5" customHeight="1">
      <c r="A14" s="105"/>
      <c r="B14" s="105"/>
      <c r="C14" s="105"/>
      <c r="D14" s="108"/>
      <c r="E14" s="108"/>
      <c r="F14" s="108"/>
      <c r="G14" s="106"/>
    </row>
    <row r="15" spans="1:40" ht="23.4" customHeight="1">
      <c r="A15" s="438" t="s">
        <v>17</v>
      </c>
      <c r="B15" s="409" t="s">
        <v>153</v>
      </c>
      <c r="C15" s="412"/>
      <c r="D15" s="410" t="s">
        <v>19</v>
      </c>
      <c r="E15" s="412"/>
      <c r="F15" s="412"/>
      <c r="G15" s="412"/>
      <c r="H15" s="434" t="s">
        <v>20</v>
      </c>
      <c r="I15" s="431"/>
      <c r="J15" s="432" t="s">
        <v>21</v>
      </c>
      <c r="K15" s="434" t="s">
        <v>22</v>
      </c>
      <c r="L15" s="431"/>
      <c r="M15" s="424" t="s">
        <v>23</v>
      </c>
      <c r="N15" s="450"/>
      <c r="O15" s="450"/>
      <c r="P15" s="451"/>
      <c r="Q15" s="424" t="s">
        <v>24</v>
      </c>
      <c r="R15" s="450"/>
      <c r="S15" s="450"/>
      <c r="T15" s="451"/>
      <c r="U15" s="424" t="s">
        <v>25</v>
      </c>
      <c r="V15" s="425"/>
      <c r="W15" s="425"/>
      <c r="X15" s="426"/>
      <c r="Y15" s="409" t="s">
        <v>26</v>
      </c>
      <c r="Z15" s="410"/>
      <c r="AA15" s="410"/>
      <c r="AB15" s="410"/>
      <c r="AC15" s="430" t="s">
        <v>27</v>
      </c>
      <c r="AD15" s="431"/>
      <c r="AE15" s="431"/>
      <c r="AF15" s="431"/>
      <c r="AG15" s="409" t="s">
        <v>28</v>
      </c>
      <c r="AH15" s="410"/>
      <c r="AI15" s="410"/>
      <c r="AJ15" s="410"/>
      <c r="AK15" s="409" t="s">
        <v>29</v>
      </c>
      <c r="AL15" s="410"/>
      <c r="AM15" s="410"/>
      <c r="AN15" s="410"/>
    </row>
    <row r="16" spans="1:40" ht="23.4" customHeight="1">
      <c r="A16" s="438"/>
      <c r="B16" s="412"/>
      <c r="C16" s="412"/>
      <c r="D16" s="109" t="s">
        <v>30</v>
      </c>
      <c r="E16" s="411" t="s">
        <v>31</v>
      </c>
      <c r="F16" s="412"/>
      <c r="G16" s="110" t="s">
        <v>32</v>
      </c>
      <c r="H16" s="431"/>
      <c r="I16" s="431"/>
      <c r="J16" s="433"/>
      <c r="K16" s="431"/>
      <c r="L16" s="431"/>
      <c r="M16" s="452"/>
      <c r="N16" s="453"/>
      <c r="O16" s="453"/>
      <c r="P16" s="454"/>
      <c r="Q16" s="452"/>
      <c r="R16" s="453"/>
      <c r="S16" s="453"/>
      <c r="T16" s="454"/>
      <c r="U16" s="427"/>
      <c r="V16" s="428"/>
      <c r="W16" s="428"/>
      <c r="X16" s="429"/>
      <c r="Y16" s="410"/>
      <c r="Z16" s="410"/>
      <c r="AA16" s="410"/>
      <c r="AB16" s="410"/>
      <c r="AC16" s="431"/>
      <c r="AD16" s="431"/>
      <c r="AE16" s="431"/>
      <c r="AF16" s="431"/>
      <c r="AG16" s="410"/>
      <c r="AH16" s="410"/>
      <c r="AI16" s="410"/>
      <c r="AJ16" s="410"/>
      <c r="AK16" s="410"/>
      <c r="AL16" s="410"/>
      <c r="AM16" s="410"/>
      <c r="AN16" s="410"/>
    </row>
    <row r="17" spans="1:40" ht="13.5" customHeight="1">
      <c r="A17" s="111">
        <v>1</v>
      </c>
      <c r="B17" s="449" t="s">
        <v>154</v>
      </c>
      <c r="C17" s="449"/>
      <c r="D17" s="112" t="s">
        <v>155</v>
      </c>
      <c r="E17" s="449" t="s">
        <v>156</v>
      </c>
      <c r="F17" s="449"/>
      <c r="G17" s="112" t="s">
        <v>157</v>
      </c>
      <c r="H17" s="113">
        <v>10</v>
      </c>
      <c r="I17" s="114" t="s">
        <v>33</v>
      </c>
      <c r="J17" s="115">
        <v>3</v>
      </c>
      <c r="K17" s="116">
        <v>3</v>
      </c>
      <c r="L17" s="117" t="s">
        <v>34</v>
      </c>
      <c r="M17" s="441">
        <f>H17*K17*2</f>
        <v>60</v>
      </c>
      <c r="N17" s="442"/>
      <c r="O17" s="442"/>
      <c r="P17" s="118" t="s">
        <v>13</v>
      </c>
      <c r="Q17" s="441">
        <f>M17*J17</f>
        <v>180</v>
      </c>
      <c r="R17" s="442"/>
      <c r="S17" s="442"/>
      <c r="T17" s="118" t="s">
        <v>13</v>
      </c>
      <c r="U17" s="443">
        <f t="shared" ref="U17:U56" si="0">IFERROR(ROUNDDOWN(($H$11*Q17),0),0)</f>
        <v>135000</v>
      </c>
      <c r="V17" s="444"/>
      <c r="W17" s="444"/>
      <c r="X17" s="119" t="s">
        <v>15</v>
      </c>
      <c r="Y17" s="445">
        <v>500</v>
      </c>
      <c r="Z17" s="446"/>
      <c r="AA17" s="446"/>
      <c r="AB17" s="119" t="s">
        <v>35</v>
      </c>
      <c r="AC17" s="445">
        <v>400</v>
      </c>
      <c r="AD17" s="446"/>
      <c r="AE17" s="446"/>
      <c r="AF17" s="119" t="s">
        <v>36</v>
      </c>
      <c r="AG17" s="447">
        <v>50000</v>
      </c>
      <c r="AH17" s="448"/>
      <c r="AI17" s="448"/>
      <c r="AJ17" s="20" t="s">
        <v>15</v>
      </c>
      <c r="AK17" s="245">
        <f t="shared" ref="AK17:AK56" si="1">IFERROR(ROUNDDOWN((Y17*AC17),0)," ")+AG17</f>
        <v>250000</v>
      </c>
      <c r="AL17" s="246"/>
      <c r="AM17" s="246"/>
      <c r="AN17" s="20" t="s">
        <v>15</v>
      </c>
    </row>
    <row r="18" spans="1:40" ht="13.5" customHeight="1">
      <c r="A18" s="111">
        <v>2</v>
      </c>
      <c r="B18" s="439"/>
      <c r="C18" s="440"/>
      <c r="D18" s="112"/>
      <c r="E18" s="439"/>
      <c r="F18" s="440"/>
      <c r="G18" s="112"/>
      <c r="H18" s="120"/>
      <c r="I18" s="121" t="s">
        <v>33</v>
      </c>
      <c r="J18" s="122"/>
      <c r="K18" s="123"/>
      <c r="L18" s="117" t="s">
        <v>34</v>
      </c>
      <c r="M18" s="441">
        <f t="shared" ref="M18:M56" si="2">H18*K18*2</f>
        <v>0</v>
      </c>
      <c r="N18" s="442"/>
      <c r="O18" s="442"/>
      <c r="P18" s="121" t="s">
        <v>13</v>
      </c>
      <c r="Q18" s="441">
        <f t="shared" ref="Q18:Q56" si="3">M18*J18</f>
        <v>0</v>
      </c>
      <c r="R18" s="442"/>
      <c r="S18" s="442"/>
      <c r="T18" s="121" t="s">
        <v>13</v>
      </c>
      <c r="U18" s="443">
        <f t="shared" si="0"/>
        <v>0</v>
      </c>
      <c r="V18" s="444"/>
      <c r="W18" s="444"/>
      <c r="X18" s="119" t="s">
        <v>15</v>
      </c>
      <c r="Y18" s="445"/>
      <c r="Z18" s="446"/>
      <c r="AA18" s="446"/>
      <c r="AB18" s="119" t="s">
        <v>15</v>
      </c>
      <c r="AC18" s="445"/>
      <c r="AD18" s="446"/>
      <c r="AE18" s="446"/>
      <c r="AF18" s="119" t="s">
        <v>36</v>
      </c>
      <c r="AG18" s="447"/>
      <c r="AH18" s="448"/>
      <c r="AI18" s="448"/>
      <c r="AJ18" s="20" t="s">
        <v>15</v>
      </c>
      <c r="AK18" s="245">
        <f t="shared" si="1"/>
        <v>0</v>
      </c>
      <c r="AL18" s="246"/>
      <c r="AM18" s="246"/>
      <c r="AN18" s="20" t="s">
        <v>15</v>
      </c>
    </row>
    <row r="19" spans="1:40" ht="13.5" customHeight="1">
      <c r="A19" s="111">
        <v>3</v>
      </c>
      <c r="B19" s="439"/>
      <c r="C19" s="440"/>
      <c r="D19" s="112"/>
      <c r="E19" s="439"/>
      <c r="F19" s="440"/>
      <c r="G19" s="112"/>
      <c r="H19" s="120"/>
      <c r="I19" s="121" t="s">
        <v>33</v>
      </c>
      <c r="J19" s="122"/>
      <c r="K19" s="123"/>
      <c r="L19" s="117" t="s">
        <v>34</v>
      </c>
      <c r="M19" s="441">
        <f t="shared" si="2"/>
        <v>0</v>
      </c>
      <c r="N19" s="442"/>
      <c r="O19" s="442"/>
      <c r="P19" s="121" t="s">
        <v>13</v>
      </c>
      <c r="Q19" s="441">
        <f t="shared" si="3"/>
        <v>0</v>
      </c>
      <c r="R19" s="442"/>
      <c r="S19" s="442"/>
      <c r="T19" s="121" t="s">
        <v>13</v>
      </c>
      <c r="U19" s="443">
        <f t="shared" si="0"/>
        <v>0</v>
      </c>
      <c r="V19" s="444"/>
      <c r="W19" s="444"/>
      <c r="X19" s="119" t="s">
        <v>15</v>
      </c>
      <c r="Y19" s="445"/>
      <c r="Z19" s="446"/>
      <c r="AA19" s="446"/>
      <c r="AB19" s="119" t="s">
        <v>15</v>
      </c>
      <c r="AC19" s="445"/>
      <c r="AD19" s="446"/>
      <c r="AE19" s="446"/>
      <c r="AF19" s="119" t="s">
        <v>36</v>
      </c>
      <c r="AG19" s="447"/>
      <c r="AH19" s="448"/>
      <c r="AI19" s="448"/>
      <c r="AJ19" s="20" t="s">
        <v>15</v>
      </c>
      <c r="AK19" s="245">
        <f t="shared" si="1"/>
        <v>0</v>
      </c>
      <c r="AL19" s="246"/>
      <c r="AM19" s="246"/>
      <c r="AN19" s="20" t="s">
        <v>15</v>
      </c>
    </row>
    <row r="20" spans="1:40" ht="13.5" customHeight="1">
      <c r="A20" s="111">
        <v>4</v>
      </c>
      <c r="B20" s="439"/>
      <c r="C20" s="440"/>
      <c r="D20" s="112"/>
      <c r="E20" s="439"/>
      <c r="F20" s="440"/>
      <c r="G20" s="112"/>
      <c r="H20" s="120"/>
      <c r="I20" s="121" t="s">
        <v>33</v>
      </c>
      <c r="J20" s="122"/>
      <c r="K20" s="123"/>
      <c r="L20" s="117" t="s">
        <v>34</v>
      </c>
      <c r="M20" s="441">
        <f t="shared" si="2"/>
        <v>0</v>
      </c>
      <c r="N20" s="442"/>
      <c r="O20" s="442"/>
      <c r="P20" s="121" t="s">
        <v>13</v>
      </c>
      <c r="Q20" s="441">
        <f t="shared" si="3"/>
        <v>0</v>
      </c>
      <c r="R20" s="442"/>
      <c r="S20" s="442"/>
      <c r="T20" s="121" t="s">
        <v>13</v>
      </c>
      <c r="U20" s="443">
        <f t="shared" si="0"/>
        <v>0</v>
      </c>
      <c r="V20" s="444"/>
      <c r="W20" s="444"/>
      <c r="X20" s="119" t="s">
        <v>15</v>
      </c>
      <c r="Y20" s="445"/>
      <c r="Z20" s="446"/>
      <c r="AA20" s="446"/>
      <c r="AB20" s="119" t="s">
        <v>15</v>
      </c>
      <c r="AC20" s="445"/>
      <c r="AD20" s="446"/>
      <c r="AE20" s="446"/>
      <c r="AF20" s="119" t="s">
        <v>36</v>
      </c>
      <c r="AG20" s="447"/>
      <c r="AH20" s="448"/>
      <c r="AI20" s="448"/>
      <c r="AJ20" s="20" t="s">
        <v>15</v>
      </c>
      <c r="AK20" s="245">
        <f t="shared" si="1"/>
        <v>0</v>
      </c>
      <c r="AL20" s="246"/>
      <c r="AM20" s="246"/>
      <c r="AN20" s="20" t="s">
        <v>15</v>
      </c>
    </row>
    <row r="21" spans="1:40" ht="13.5" customHeight="1">
      <c r="A21" s="111">
        <v>5</v>
      </c>
      <c r="B21" s="439"/>
      <c r="C21" s="440"/>
      <c r="D21" s="112"/>
      <c r="E21" s="439"/>
      <c r="F21" s="440"/>
      <c r="G21" s="112"/>
      <c r="H21" s="120"/>
      <c r="I21" s="121" t="s">
        <v>33</v>
      </c>
      <c r="J21" s="122"/>
      <c r="K21" s="123"/>
      <c r="L21" s="117" t="s">
        <v>34</v>
      </c>
      <c r="M21" s="441">
        <f t="shared" si="2"/>
        <v>0</v>
      </c>
      <c r="N21" s="442"/>
      <c r="O21" s="442"/>
      <c r="P21" s="121" t="s">
        <v>13</v>
      </c>
      <c r="Q21" s="441">
        <f t="shared" si="3"/>
        <v>0</v>
      </c>
      <c r="R21" s="442"/>
      <c r="S21" s="442"/>
      <c r="T21" s="121" t="s">
        <v>13</v>
      </c>
      <c r="U21" s="443">
        <f t="shared" si="0"/>
        <v>0</v>
      </c>
      <c r="V21" s="444"/>
      <c r="W21" s="444"/>
      <c r="X21" s="119" t="s">
        <v>15</v>
      </c>
      <c r="Y21" s="445"/>
      <c r="Z21" s="446"/>
      <c r="AA21" s="446"/>
      <c r="AB21" s="119" t="s">
        <v>15</v>
      </c>
      <c r="AC21" s="445"/>
      <c r="AD21" s="446"/>
      <c r="AE21" s="446"/>
      <c r="AF21" s="119" t="s">
        <v>36</v>
      </c>
      <c r="AG21" s="447"/>
      <c r="AH21" s="448"/>
      <c r="AI21" s="448"/>
      <c r="AJ21" s="20" t="s">
        <v>15</v>
      </c>
      <c r="AK21" s="245">
        <f t="shared" si="1"/>
        <v>0</v>
      </c>
      <c r="AL21" s="246"/>
      <c r="AM21" s="246"/>
      <c r="AN21" s="20" t="s">
        <v>15</v>
      </c>
    </row>
    <row r="22" spans="1:40" ht="13.5" customHeight="1">
      <c r="A22" s="111">
        <v>6</v>
      </c>
      <c r="B22" s="439"/>
      <c r="C22" s="440"/>
      <c r="D22" s="112"/>
      <c r="E22" s="439"/>
      <c r="F22" s="440"/>
      <c r="G22" s="112"/>
      <c r="H22" s="120"/>
      <c r="I22" s="121" t="s">
        <v>33</v>
      </c>
      <c r="J22" s="122"/>
      <c r="K22" s="123"/>
      <c r="L22" s="117" t="s">
        <v>34</v>
      </c>
      <c r="M22" s="441">
        <f t="shared" si="2"/>
        <v>0</v>
      </c>
      <c r="N22" s="442"/>
      <c r="O22" s="442"/>
      <c r="P22" s="121" t="s">
        <v>13</v>
      </c>
      <c r="Q22" s="441">
        <f t="shared" si="3"/>
        <v>0</v>
      </c>
      <c r="R22" s="442"/>
      <c r="S22" s="442"/>
      <c r="T22" s="121" t="s">
        <v>13</v>
      </c>
      <c r="U22" s="443">
        <f t="shared" si="0"/>
        <v>0</v>
      </c>
      <c r="V22" s="444"/>
      <c r="W22" s="444"/>
      <c r="X22" s="119" t="s">
        <v>15</v>
      </c>
      <c r="Y22" s="445"/>
      <c r="Z22" s="446"/>
      <c r="AA22" s="446"/>
      <c r="AB22" s="119" t="s">
        <v>15</v>
      </c>
      <c r="AC22" s="445"/>
      <c r="AD22" s="446"/>
      <c r="AE22" s="446"/>
      <c r="AF22" s="119" t="s">
        <v>36</v>
      </c>
      <c r="AG22" s="447"/>
      <c r="AH22" s="448"/>
      <c r="AI22" s="448"/>
      <c r="AJ22" s="20" t="s">
        <v>15</v>
      </c>
      <c r="AK22" s="245">
        <f t="shared" si="1"/>
        <v>0</v>
      </c>
      <c r="AL22" s="246"/>
      <c r="AM22" s="246"/>
      <c r="AN22" s="20" t="s">
        <v>15</v>
      </c>
    </row>
    <row r="23" spans="1:40" ht="13.5" customHeight="1">
      <c r="A23" s="111">
        <v>7</v>
      </c>
      <c r="B23" s="439"/>
      <c r="C23" s="440"/>
      <c r="D23" s="112"/>
      <c r="E23" s="439"/>
      <c r="F23" s="440"/>
      <c r="G23" s="112"/>
      <c r="H23" s="120"/>
      <c r="I23" s="121" t="s">
        <v>33</v>
      </c>
      <c r="J23" s="122"/>
      <c r="K23" s="123"/>
      <c r="L23" s="117" t="s">
        <v>34</v>
      </c>
      <c r="M23" s="441">
        <f t="shared" si="2"/>
        <v>0</v>
      </c>
      <c r="N23" s="442"/>
      <c r="O23" s="442"/>
      <c r="P23" s="121" t="s">
        <v>13</v>
      </c>
      <c r="Q23" s="441">
        <f t="shared" si="3"/>
        <v>0</v>
      </c>
      <c r="R23" s="442"/>
      <c r="S23" s="442"/>
      <c r="T23" s="121" t="s">
        <v>13</v>
      </c>
      <c r="U23" s="443">
        <f t="shared" si="0"/>
        <v>0</v>
      </c>
      <c r="V23" s="444"/>
      <c r="W23" s="444"/>
      <c r="X23" s="119" t="s">
        <v>15</v>
      </c>
      <c r="Y23" s="445"/>
      <c r="Z23" s="446"/>
      <c r="AA23" s="446"/>
      <c r="AB23" s="119" t="s">
        <v>15</v>
      </c>
      <c r="AC23" s="445"/>
      <c r="AD23" s="446"/>
      <c r="AE23" s="446"/>
      <c r="AF23" s="119" t="s">
        <v>36</v>
      </c>
      <c r="AG23" s="447"/>
      <c r="AH23" s="448"/>
      <c r="AI23" s="448"/>
      <c r="AJ23" s="20" t="s">
        <v>15</v>
      </c>
      <c r="AK23" s="245">
        <f t="shared" si="1"/>
        <v>0</v>
      </c>
      <c r="AL23" s="246"/>
      <c r="AM23" s="246"/>
      <c r="AN23" s="20" t="s">
        <v>15</v>
      </c>
    </row>
    <row r="24" spans="1:40" ht="13.5" customHeight="1">
      <c r="A24" s="111">
        <v>8</v>
      </c>
      <c r="B24" s="439"/>
      <c r="C24" s="440"/>
      <c r="D24" s="112"/>
      <c r="E24" s="439"/>
      <c r="F24" s="440"/>
      <c r="G24" s="112"/>
      <c r="H24" s="120"/>
      <c r="I24" s="121" t="s">
        <v>33</v>
      </c>
      <c r="J24" s="122"/>
      <c r="K24" s="123"/>
      <c r="L24" s="117" t="s">
        <v>34</v>
      </c>
      <c r="M24" s="441">
        <f t="shared" ref="M24:M43" si="4">H24*K24*2</f>
        <v>0</v>
      </c>
      <c r="N24" s="442"/>
      <c r="O24" s="442"/>
      <c r="P24" s="121" t="s">
        <v>13</v>
      </c>
      <c r="Q24" s="441">
        <f t="shared" ref="Q24:Q43" si="5">M24*J24</f>
        <v>0</v>
      </c>
      <c r="R24" s="442"/>
      <c r="S24" s="442"/>
      <c r="T24" s="121" t="s">
        <v>13</v>
      </c>
      <c r="U24" s="443">
        <f t="shared" si="0"/>
        <v>0</v>
      </c>
      <c r="V24" s="444"/>
      <c r="W24" s="444"/>
      <c r="X24" s="119" t="s">
        <v>15</v>
      </c>
      <c r="Y24" s="445"/>
      <c r="Z24" s="446"/>
      <c r="AA24" s="446"/>
      <c r="AB24" s="119" t="s">
        <v>15</v>
      </c>
      <c r="AC24" s="445"/>
      <c r="AD24" s="446"/>
      <c r="AE24" s="446"/>
      <c r="AF24" s="119" t="s">
        <v>36</v>
      </c>
      <c r="AG24" s="447"/>
      <c r="AH24" s="448"/>
      <c r="AI24" s="448"/>
      <c r="AJ24" s="20" t="s">
        <v>15</v>
      </c>
      <c r="AK24" s="245">
        <f t="shared" ref="AK24:AK43" si="6">IFERROR(ROUNDDOWN((Y24*AC24),0)," ")+AG24</f>
        <v>0</v>
      </c>
      <c r="AL24" s="246"/>
      <c r="AM24" s="246"/>
      <c r="AN24" s="20" t="s">
        <v>15</v>
      </c>
    </row>
    <row r="25" spans="1:40" ht="13.5" customHeight="1">
      <c r="A25" s="111">
        <v>9</v>
      </c>
      <c r="B25" s="439"/>
      <c r="C25" s="440"/>
      <c r="D25" s="112"/>
      <c r="E25" s="439"/>
      <c r="F25" s="440"/>
      <c r="G25" s="112"/>
      <c r="H25" s="120"/>
      <c r="I25" s="121" t="s">
        <v>33</v>
      </c>
      <c r="J25" s="122"/>
      <c r="K25" s="123"/>
      <c r="L25" s="117" t="s">
        <v>34</v>
      </c>
      <c r="M25" s="441">
        <f t="shared" si="4"/>
        <v>0</v>
      </c>
      <c r="N25" s="442"/>
      <c r="O25" s="442"/>
      <c r="P25" s="121" t="s">
        <v>13</v>
      </c>
      <c r="Q25" s="441">
        <f t="shared" si="5"/>
        <v>0</v>
      </c>
      <c r="R25" s="442"/>
      <c r="S25" s="442"/>
      <c r="T25" s="121" t="s">
        <v>13</v>
      </c>
      <c r="U25" s="443">
        <f t="shared" si="0"/>
        <v>0</v>
      </c>
      <c r="V25" s="444"/>
      <c r="W25" s="444"/>
      <c r="X25" s="119" t="s">
        <v>15</v>
      </c>
      <c r="Y25" s="445"/>
      <c r="Z25" s="446"/>
      <c r="AA25" s="446"/>
      <c r="AB25" s="119" t="s">
        <v>15</v>
      </c>
      <c r="AC25" s="445"/>
      <c r="AD25" s="446"/>
      <c r="AE25" s="446"/>
      <c r="AF25" s="119" t="s">
        <v>36</v>
      </c>
      <c r="AG25" s="447"/>
      <c r="AH25" s="448"/>
      <c r="AI25" s="448"/>
      <c r="AJ25" s="20" t="s">
        <v>15</v>
      </c>
      <c r="AK25" s="245">
        <f t="shared" si="6"/>
        <v>0</v>
      </c>
      <c r="AL25" s="246"/>
      <c r="AM25" s="246"/>
      <c r="AN25" s="20" t="s">
        <v>15</v>
      </c>
    </row>
    <row r="26" spans="1:40" ht="13.5" customHeight="1">
      <c r="A26" s="111">
        <v>10</v>
      </c>
      <c r="B26" s="439"/>
      <c r="C26" s="440"/>
      <c r="D26" s="112"/>
      <c r="E26" s="439"/>
      <c r="F26" s="440"/>
      <c r="G26" s="112"/>
      <c r="H26" s="120"/>
      <c r="I26" s="121" t="s">
        <v>33</v>
      </c>
      <c r="J26" s="122"/>
      <c r="K26" s="123"/>
      <c r="L26" s="117" t="s">
        <v>34</v>
      </c>
      <c r="M26" s="441">
        <f t="shared" si="4"/>
        <v>0</v>
      </c>
      <c r="N26" s="442"/>
      <c r="O26" s="442"/>
      <c r="P26" s="121" t="s">
        <v>13</v>
      </c>
      <c r="Q26" s="441">
        <f t="shared" si="5"/>
        <v>0</v>
      </c>
      <c r="R26" s="442"/>
      <c r="S26" s="442"/>
      <c r="T26" s="121" t="s">
        <v>13</v>
      </c>
      <c r="U26" s="443">
        <f t="shared" si="0"/>
        <v>0</v>
      </c>
      <c r="V26" s="444"/>
      <c r="W26" s="444"/>
      <c r="X26" s="119" t="s">
        <v>15</v>
      </c>
      <c r="Y26" s="445"/>
      <c r="Z26" s="446"/>
      <c r="AA26" s="446"/>
      <c r="AB26" s="119" t="s">
        <v>15</v>
      </c>
      <c r="AC26" s="445"/>
      <c r="AD26" s="446"/>
      <c r="AE26" s="446"/>
      <c r="AF26" s="119" t="s">
        <v>36</v>
      </c>
      <c r="AG26" s="447"/>
      <c r="AH26" s="448"/>
      <c r="AI26" s="448"/>
      <c r="AJ26" s="20" t="s">
        <v>15</v>
      </c>
      <c r="AK26" s="245">
        <f t="shared" si="6"/>
        <v>0</v>
      </c>
      <c r="AL26" s="246"/>
      <c r="AM26" s="246"/>
      <c r="AN26" s="20" t="s">
        <v>15</v>
      </c>
    </row>
    <row r="27" spans="1:40" ht="13.5" customHeight="1">
      <c r="A27" s="111">
        <v>11</v>
      </c>
      <c r="B27" s="439"/>
      <c r="C27" s="440"/>
      <c r="D27" s="112"/>
      <c r="E27" s="439"/>
      <c r="F27" s="440"/>
      <c r="G27" s="112"/>
      <c r="H27" s="120"/>
      <c r="I27" s="121" t="s">
        <v>33</v>
      </c>
      <c r="J27" s="122"/>
      <c r="K27" s="123"/>
      <c r="L27" s="117" t="s">
        <v>34</v>
      </c>
      <c r="M27" s="441">
        <f t="shared" si="4"/>
        <v>0</v>
      </c>
      <c r="N27" s="442"/>
      <c r="O27" s="442"/>
      <c r="P27" s="121" t="s">
        <v>13</v>
      </c>
      <c r="Q27" s="441">
        <f t="shared" si="5"/>
        <v>0</v>
      </c>
      <c r="R27" s="442"/>
      <c r="S27" s="442"/>
      <c r="T27" s="121" t="s">
        <v>13</v>
      </c>
      <c r="U27" s="443">
        <f t="shared" si="0"/>
        <v>0</v>
      </c>
      <c r="V27" s="444"/>
      <c r="W27" s="444"/>
      <c r="X27" s="119" t="s">
        <v>15</v>
      </c>
      <c r="Y27" s="445"/>
      <c r="Z27" s="446"/>
      <c r="AA27" s="446"/>
      <c r="AB27" s="119" t="s">
        <v>15</v>
      </c>
      <c r="AC27" s="445"/>
      <c r="AD27" s="446"/>
      <c r="AE27" s="446"/>
      <c r="AF27" s="119" t="s">
        <v>36</v>
      </c>
      <c r="AG27" s="447"/>
      <c r="AH27" s="448"/>
      <c r="AI27" s="448"/>
      <c r="AJ27" s="20" t="s">
        <v>15</v>
      </c>
      <c r="AK27" s="245">
        <f t="shared" si="6"/>
        <v>0</v>
      </c>
      <c r="AL27" s="246"/>
      <c r="AM27" s="246"/>
      <c r="AN27" s="20" t="s">
        <v>15</v>
      </c>
    </row>
    <row r="28" spans="1:40" ht="13.5" customHeight="1">
      <c r="A28" s="111">
        <v>12</v>
      </c>
      <c r="B28" s="439"/>
      <c r="C28" s="440"/>
      <c r="D28" s="112"/>
      <c r="E28" s="439"/>
      <c r="F28" s="440"/>
      <c r="G28" s="112"/>
      <c r="H28" s="120"/>
      <c r="I28" s="121" t="s">
        <v>33</v>
      </c>
      <c r="J28" s="122"/>
      <c r="K28" s="123"/>
      <c r="L28" s="117" t="s">
        <v>34</v>
      </c>
      <c r="M28" s="441">
        <f t="shared" si="4"/>
        <v>0</v>
      </c>
      <c r="N28" s="442"/>
      <c r="O28" s="442"/>
      <c r="P28" s="121" t="s">
        <v>13</v>
      </c>
      <c r="Q28" s="441">
        <f t="shared" si="5"/>
        <v>0</v>
      </c>
      <c r="R28" s="442"/>
      <c r="S28" s="442"/>
      <c r="T28" s="121" t="s">
        <v>13</v>
      </c>
      <c r="U28" s="443">
        <f t="shared" si="0"/>
        <v>0</v>
      </c>
      <c r="V28" s="444"/>
      <c r="W28" s="444"/>
      <c r="X28" s="119" t="s">
        <v>15</v>
      </c>
      <c r="Y28" s="445"/>
      <c r="Z28" s="446"/>
      <c r="AA28" s="446"/>
      <c r="AB28" s="119" t="s">
        <v>15</v>
      </c>
      <c r="AC28" s="445"/>
      <c r="AD28" s="446"/>
      <c r="AE28" s="446"/>
      <c r="AF28" s="119" t="s">
        <v>36</v>
      </c>
      <c r="AG28" s="447"/>
      <c r="AH28" s="448"/>
      <c r="AI28" s="448"/>
      <c r="AJ28" s="20" t="s">
        <v>15</v>
      </c>
      <c r="AK28" s="245">
        <f t="shared" si="6"/>
        <v>0</v>
      </c>
      <c r="AL28" s="246"/>
      <c r="AM28" s="246"/>
      <c r="AN28" s="20" t="s">
        <v>15</v>
      </c>
    </row>
    <row r="29" spans="1:40" ht="13.5" customHeight="1">
      <c r="A29" s="111">
        <v>13</v>
      </c>
      <c r="B29" s="439"/>
      <c r="C29" s="440"/>
      <c r="D29" s="112"/>
      <c r="E29" s="439"/>
      <c r="F29" s="440"/>
      <c r="G29" s="112"/>
      <c r="H29" s="120"/>
      <c r="I29" s="121" t="s">
        <v>33</v>
      </c>
      <c r="J29" s="122"/>
      <c r="K29" s="123"/>
      <c r="L29" s="117" t="s">
        <v>34</v>
      </c>
      <c r="M29" s="441">
        <f t="shared" si="4"/>
        <v>0</v>
      </c>
      <c r="N29" s="442"/>
      <c r="O29" s="442"/>
      <c r="P29" s="121" t="s">
        <v>13</v>
      </c>
      <c r="Q29" s="441">
        <f t="shared" si="5"/>
        <v>0</v>
      </c>
      <c r="R29" s="442"/>
      <c r="S29" s="442"/>
      <c r="T29" s="121" t="s">
        <v>13</v>
      </c>
      <c r="U29" s="443">
        <f t="shared" si="0"/>
        <v>0</v>
      </c>
      <c r="V29" s="444"/>
      <c r="W29" s="444"/>
      <c r="X29" s="119" t="s">
        <v>15</v>
      </c>
      <c r="Y29" s="445"/>
      <c r="Z29" s="446"/>
      <c r="AA29" s="446"/>
      <c r="AB29" s="119" t="s">
        <v>15</v>
      </c>
      <c r="AC29" s="445"/>
      <c r="AD29" s="446"/>
      <c r="AE29" s="446"/>
      <c r="AF29" s="119" t="s">
        <v>36</v>
      </c>
      <c r="AG29" s="447"/>
      <c r="AH29" s="448"/>
      <c r="AI29" s="448"/>
      <c r="AJ29" s="20" t="s">
        <v>15</v>
      </c>
      <c r="AK29" s="245">
        <f t="shared" si="6"/>
        <v>0</v>
      </c>
      <c r="AL29" s="246"/>
      <c r="AM29" s="246"/>
      <c r="AN29" s="20" t="s">
        <v>15</v>
      </c>
    </row>
    <row r="30" spans="1:40" ht="13.5" customHeight="1">
      <c r="A30" s="111">
        <v>14</v>
      </c>
      <c r="B30" s="439"/>
      <c r="C30" s="440"/>
      <c r="D30" s="112"/>
      <c r="E30" s="439"/>
      <c r="F30" s="440"/>
      <c r="G30" s="112"/>
      <c r="H30" s="120"/>
      <c r="I30" s="121" t="s">
        <v>33</v>
      </c>
      <c r="J30" s="122"/>
      <c r="K30" s="123"/>
      <c r="L30" s="117" t="s">
        <v>34</v>
      </c>
      <c r="M30" s="441">
        <f t="shared" si="4"/>
        <v>0</v>
      </c>
      <c r="N30" s="442"/>
      <c r="O30" s="442"/>
      <c r="P30" s="121" t="s">
        <v>13</v>
      </c>
      <c r="Q30" s="441">
        <f t="shared" si="5"/>
        <v>0</v>
      </c>
      <c r="R30" s="442"/>
      <c r="S30" s="442"/>
      <c r="T30" s="121" t="s">
        <v>13</v>
      </c>
      <c r="U30" s="443">
        <f t="shared" si="0"/>
        <v>0</v>
      </c>
      <c r="V30" s="444"/>
      <c r="W30" s="444"/>
      <c r="X30" s="119" t="s">
        <v>15</v>
      </c>
      <c r="Y30" s="445"/>
      <c r="Z30" s="446"/>
      <c r="AA30" s="446"/>
      <c r="AB30" s="119" t="s">
        <v>15</v>
      </c>
      <c r="AC30" s="445"/>
      <c r="AD30" s="446"/>
      <c r="AE30" s="446"/>
      <c r="AF30" s="119" t="s">
        <v>36</v>
      </c>
      <c r="AG30" s="447"/>
      <c r="AH30" s="448"/>
      <c r="AI30" s="448"/>
      <c r="AJ30" s="20" t="s">
        <v>15</v>
      </c>
      <c r="AK30" s="245">
        <f t="shared" si="6"/>
        <v>0</v>
      </c>
      <c r="AL30" s="246"/>
      <c r="AM30" s="246"/>
      <c r="AN30" s="20" t="s">
        <v>15</v>
      </c>
    </row>
    <row r="31" spans="1:40" ht="13.5" customHeight="1">
      <c r="A31" s="111">
        <v>15</v>
      </c>
      <c r="B31" s="439"/>
      <c r="C31" s="440"/>
      <c r="D31" s="112"/>
      <c r="E31" s="439"/>
      <c r="F31" s="440"/>
      <c r="G31" s="112"/>
      <c r="H31" s="120"/>
      <c r="I31" s="121" t="s">
        <v>33</v>
      </c>
      <c r="J31" s="122"/>
      <c r="K31" s="123"/>
      <c r="L31" s="117" t="s">
        <v>34</v>
      </c>
      <c r="M31" s="441">
        <f t="shared" si="4"/>
        <v>0</v>
      </c>
      <c r="N31" s="442"/>
      <c r="O31" s="442"/>
      <c r="P31" s="121" t="s">
        <v>13</v>
      </c>
      <c r="Q31" s="441">
        <f t="shared" si="5"/>
        <v>0</v>
      </c>
      <c r="R31" s="442"/>
      <c r="S31" s="442"/>
      <c r="T31" s="121" t="s">
        <v>13</v>
      </c>
      <c r="U31" s="443">
        <f t="shared" si="0"/>
        <v>0</v>
      </c>
      <c r="V31" s="444"/>
      <c r="W31" s="444"/>
      <c r="X31" s="119" t="s">
        <v>15</v>
      </c>
      <c r="Y31" s="445"/>
      <c r="Z31" s="446"/>
      <c r="AA31" s="446"/>
      <c r="AB31" s="119" t="s">
        <v>15</v>
      </c>
      <c r="AC31" s="445"/>
      <c r="AD31" s="446"/>
      <c r="AE31" s="446"/>
      <c r="AF31" s="119" t="s">
        <v>36</v>
      </c>
      <c r="AG31" s="447"/>
      <c r="AH31" s="448"/>
      <c r="AI31" s="448"/>
      <c r="AJ31" s="20" t="s">
        <v>15</v>
      </c>
      <c r="AK31" s="245">
        <f t="shared" si="6"/>
        <v>0</v>
      </c>
      <c r="AL31" s="246"/>
      <c r="AM31" s="246"/>
      <c r="AN31" s="20" t="s">
        <v>15</v>
      </c>
    </row>
    <row r="32" spans="1:40" ht="13.5" customHeight="1">
      <c r="A32" s="111">
        <v>16</v>
      </c>
      <c r="B32" s="439"/>
      <c r="C32" s="440"/>
      <c r="D32" s="112"/>
      <c r="E32" s="439"/>
      <c r="F32" s="440"/>
      <c r="G32" s="112"/>
      <c r="H32" s="120"/>
      <c r="I32" s="121" t="s">
        <v>33</v>
      </c>
      <c r="J32" s="122"/>
      <c r="K32" s="123"/>
      <c r="L32" s="117" t="s">
        <v>34</v>
      </c>
      <c r="M32" s="441">
        <f t="shared" si="4"/>
        <v>0</v>
      </c>
      <c r="N32" s="442"/>
      <c r="O32" s="442"/>
      <c r="P32" s="121" t="s">
        <v>13</v>
      </c>
      <c r="Q32" s="441">
        <f t="shared" si="5"/>
        <v>0</v>
      </c>
      <c r="R32" s="442"/>
      <c r="S32" s="442"/>
      <c r="T32" s="121" t="s">
        <v>13</v>
      </c>
      <c r="U32" s="443">
        <f t="shared" si="0"/>
        <v>0</v>
      </c>
      <c r="V32" s="444"/>
      <c r="W32" s="444"/>
      <c r="X32" s="119" t="s">
        <v>15</v>
      </c>
      <c r="Y32" s="445"/>
      <c r="Z32" s="446"/>
      <c r="AA32" s="446"/>
      <c r="AB32" s="119" t="s">
        <v>15</v>
      </c>
      <c r="AC32" s="445"/>
      <c r="AD32" s="446"/>
      <c r="AE32" s="446"/>
      <c r="AF32" s="119" t="s">
        <v>36</v>
      </c>
      <c r="AG32" s="447"/>
      <c r="AH32" s="448"/>
      <c r="AI32" s="448"/>
      <c r="AJ32" s="20" t="s">
        <v>15</v>
      </c>
      <c r="AK32" s="245">
        <f t="shared" si="6"/>
        <v>0</v>
      </c>
      <c r="AL32" s="246"/>
      <c r="AM32" s="246"/>
      <c r="AN32" s="20" t="s">
        <v>15</v>
      </c>
    </row>
    <row r="33" spans="1:40" ht="13.5" customHeight="1">
      <c r="A33" s="111">
        <v>17</v>
      </c>
      <c r="B33" s="439"/>
      <c r="C33" s="440"/>
      <c r="D33" s="112"/>
      <c r="E33" s="439"/>
      <c r="F33" s="440"/>
      <c r="G33" s="112"/>
      <c r="H33" s="120"/>
      <c r="I33" s="121" t="s">
        <v>33</v>
      </c>
      <c r="J33" s="122"/>
      <c r="K33" s="123"/>
      <c r="L33" s="117" t="s">
        <v>34</v>
      </c>
      <c r="M33" s="441">
        <f t="shared" si="4"/>
        <v>0</v>
      </c>
      <c r="N33" s="442"/>
      <c r="O33" s="442"/>
      <c r="P33" s="121" t="s">
        <v>13</v>
      </c>
      <c r="Q33" s="441">
        <f t="shared" si="5"/>
        <v>0</v>
      </c>
      <c r="R33" s="442"/>
      <c r="S33" s="442"/>
      <c r="T33" s="121" t="s">
        <v>13</v>
      </c>
      <c r="U33" s="443">
        <f t="shared" si="0"/>
        <v>0</v>
      </c>
      <c r="V33" s="444"/>
      <c r="W33" s="444"/>
      <c r="X33" s="119" t="s">
        <v>15</v>
      </c>
      <c r="Y33" s="445"/>
      <c r="Z33" s="446"/>
      <c r="AA33" s="446"/>
      <c r="AB33" s="119" t="s">
        <v>15</v>
      </c>
      <c r="AC33" s="445"/>
      <c r="AD33" s="446"/>
      <c r="AE33" s="446"/>
      <c r="AF33" s="119" t="s">
        <v>36</v>
      </c>
      <c r="AG33" s="447"/>
      <c r="AH33" s="448"/>
      <c r="AI33" s="448"/>
      <c r="AJ33" s="20" t="s">
        <v>15</v>
      </c>
      <c r="AK33" s="245">
        <f t="shared" si="6"/>
        <v>0</v>
      </c>
      <c r="AL33" s="246"/>
      <c r="AM33" s="246"/>
      <c r="AN33" s="20" t="s">
        <v>15</v>
      </c>
    </row>
    <row r="34" spans="1:40" ht="13.5" customHeight="1">
      <c r="A34" s="111">
        <v>18</v>
      </c>
      <c r="B34" s="439"/>
      <c r="C34" s="440"/>
      <c r="D34" s="112"/>
      <c r="E34" s="439"/>
      <c r="F34" s="440"/>
      <c r="G34" s="112"/>
      <c r="H34" s="120"/>
      <c r="I34" s="121" t="s">
        <v>33</v>
      </c>
      <c r="J34" s="122"/>
      <c r="K34" s="123"/>
      <c r="L34" s="117" t="s">
        <v>34</v>
      </c>
      <c r="M34" s="441">
        <f t="shared" si="4"/>
        <v>0</v>
      </c>
      <c r="N34" s="442"/>
      <c r="O34" s="442"/>
      <c r="P34" s="121" t="s">
        <v>13</v>
      </c>
      <c r="Q34" s="441">
        <f t="shared" si="5"/>
        <v>0</v>
      </c>
      <c r="R34" s="442"/>
      <c r="S34" s="442"/>
      <c r="T34" s="121" t="s">
        <v>13</v>
      </c>
      <c r="U34" s="443">
        <f t="shared" si="0"/>
        <v>0</v>
      </c>
      <c r="V34" s="444"/>
      <c r="W34" s="444"/>
      <c r="X34" s="119" t="s">
        <v>15</v>
      </c>
      <c r="Y34" s="445"/>
      <c r="Z34" s="446"/>
      <c r="AA34" s="446"/>
      <c r="AB34" s="119" t="s">
        <v>15</v>
      </c>
      <c r="AC34" s="445"/>
      <c r="AD34" s="446"/>
      <c r="AE34" s="446"/>
      <c r="AF34" s="119" t="s">
        <v>36</v>
      </c>
      <c r="AG34" s="447"/>
      <c r="AH34" s="448"/>
      <c r="AI34" s="448"/>
      <c r="AJ34" s="20" t="s">
        <v>15</v>
      </c>
      <c r="AK34" s="245">
        <f t="shared" si="6"/>
        <v>0</v>
      </c>
      <c r="AL34" s="246"/>
      <c r="AM34" s="246"/>
      <c r="AN34" s="20" t="s">
        <v>15</v>
      </c>
    </row>
    <row r="35" spans="1:40" ht="13.5" customHeight="1">
      <c r="A35" s="111">
        <v>19</v>
      </c>
      <c r="B35" s="439"/>
      <c r="C35" s="440"/>
      <c r="D35" s="112"/>
      <c r="E35" s="439"/>
      <c r="F35" s="440"/>
      <c r="G35" s="112"/>
      <c r="H35" s="120"/>
      <c r="I35" s="121" t="s">
        <v>33</v>
      </c>
      <c r="J35" s="122"/>
      <c r="K35" s="123"/>
      <c r="L35" s="117" t="s">
        <v>34</v>
      </c>
      <c r="M35" s="441">
        <f t="shared" si="4"/>
        <v>0</v>
      </c>
      <c r="N35" s="442"/>
      <c r="O35" s="442"/>
      <c r="P35" s="121" t="s">
        <v>13</v>
      </c>
      <c r="Q35" s="441">
        <f t="shared" si="5"/>
        <v>0</v>
      </c>
      <c r="R35" s="442"/>
      <c r="S35" s="442"/>
      <c r="T35" s="121" t="s">
        <v>13</v>
      </c>
      <c r="U35" s="443">
        <f t="shared" si="0"/>
        <v>0</v>
      </c>
      <c r="V35" s="444"/>
      <c r="W35" s="444"/>
      <c r="X35" s="119" t="s">
        <v>15</v>
      </c>
      <c r="Y35" s="445"/>
      <c r="Z35" s="446"/>
      <c r="AA35" s="446"/>
      <c r="AB35" s="119" t="s">
        <v>15</v>
      </c>
      <c r="AC35" s="445"/>
      <c r="AD35" s="446"/>
      <c r="AE35" s="446"/>
      <c r="AF35" s="119" t="s">
        <v>36</v>
      </c>
      <c r="AG35" s="447"/>
      <c r="AH35" s="448"/>
      <c r="AI35" s="448"/>
      <c r="AJ35" s="20" t="s">
        <v>15</v>
      </c>
      <c r="AK35" s="245">
        <f t="shared" si="6"/>
        <v>0</v>
      </c>
      <c r="AL35" s="246"/>
      <c r="AM35" s="246"/>
      <c r="AN35" s="20" t="s">
        <v>15</v>
      </c>
    </row>
    <row r="36" spans="1:40" ht="13.5" customHeight="1">
      <c r="A36" s="111">
        <v>20</v>
      </c>
      <c r="B36" s="439"/>
      <c r="C36" s="440"/>
      <c r="D36" s="112"/>
      <c r="E36" s="439"/>
      <c r="F36" s="440"/>
      <c r="G36" s="112"/>
      <c r="H36" s="120"/>
      <c r="I36" s="121" t="s">
        <v>33</v>
      </c>
      <c r="J36" s="122"/>
      <c r="K36" s="123"/>
      <c r="L36" s="117" t="s">
        <v>34</v>
      </c>
      <c r="M36" s="441">
        <f t="shared" si="4"/>
        <v>0</v>
      </c>
      <c r="N36" s="442"/>
      <c r="O36" s="442"/>
      <c r="P36" s="121" t="s">
        <v>13</v>
      </c>
      <c r="Q36" s="441">
        <f t="shared" si="5"/>
        <v>0</v>
      </c>
      <c r="R36" s="442"/>
      <c r="S36" s="442"/>
      <c r="T36" s="121" t="s">
        <v>13</v>
      </c>
      <c r="U36" s="443">
        <f t="shared" si="0"/>
        <v>0</v>
      </c>
      <c r="V36" s="444"/>
      <c r="W36" s="444"/>
      <c r="X36" s="119" t="s">
        <v>15</v>
      </c>
      <c r="Y36" s="445"/>
      <c r="Z36" s="446"/>
      <c r="AA36" s="446"/>
      <c r="AB36" s="119" t="s">
        <v>15</v>
      </c>
      <c r="AC36" s="445"/>
      <c r="AD36" s="446"/>
      <c r="AE36" s="446"/>
      <c r="AF36" s="119" t="s">
        <v>36</v>
      </c>
      <c r="AG36" s="447"/>
      <c r="AH36" s="448"/>
      <c r="AI36" s="448"/>
      <c r="AJ36" s="20" t="s">
        <v>15</v>
      </c>
      <c r="AK36" s="245">
        <f t="shared" si="6"/>
        <v>0</v>
      </c>
      <c r="AL36" s="246"/>
      <c r="AM36" s="246"/>
      <c r="AN36" s="20" t="s">
        <v>15</v>
      </c>
    </row>
    <row r="37" spans="1:40" ht="13.5" customHeight="1">
      <c r="A37" s="111">
        <v>21</v>
      </c>
      <c r="B37" s="439"/>
      <c r="C37" s="440"/>
      <c r="D37" s="112"/>
      <c r="E37" s="439"/>
      <c r="F37" s="440"/>
      <c r="G37" s="112"/>
      <c r="H37" s="120"/>
      <c r="I37" s="121" t="s">
        <v>33</v>
      </c>
      <c r="J37" s="122"/>
      <c r="K37" s="123"/>
      <c r="L37" s="117" t="s">
        <v>34</v>
      </c>
      <c r="M37" s="441">
        <f t="shared" si="4"/>
        <v>0</v>
      </c>
      <c r="N37" s="442"/>
      <c r="O37" s="442"/>
      <c r="P37" s="121" t="s">
        <v>13</v>
      </c>
      <c r="Q37" s="441">
        <f t="shared" si="5"/>
        <v>0</v>
      </c>
      <c r="R37" s="442"/>
      <c r="S37" s="442"/>
      <c r="T37" s="121" t="s">
        <v>13</v>
      </c>
      <c r="U37" s="443">
        <f t="shared" si="0"/>
        <v>0</v>
      </c>
      <c r="V37" s="444"/>
      <c r="W37" s="444"/>
      <c r="X37" s="119" t="s">
        <v>15</v>
      </c>
      <c r="Y37" s="445"/>
      <c r="Z37" s="446"/>
      <c r="AA37" s="446"/>
      <c r="AB37" s="119" t="s">
        <v>15</v>
      </c>
      <c r="AC37" s="445"/>
      <c r="AD37" s="446"/>
      <c r="AE37" s="446"/>
      <c r="AF37" s="119" t="s">
        <v>36</v>
      </c>
      <c r="AG37" s="447"/>
      <c r="AH37" s="448"/>
      <c r="AI37" s="448"/>
      <c r="AJ37" s="20" t="s">
        <v>15</v>
      </c>
      <c r="AK37" s="245">
        <f t="shared" si="6"/>
        <v>0</v>
      </c>
      <c r="AL37" s="246"/>
      <c r="AM37" s="246"/>
      <c r="AN37" s="20" t="s">
        <v>15</v>
      </c>
    </row>
    <row r="38" spans="1:40" ht="13.5" customHeight="1">
      <c r="A38" s="111">
        <v>22</v>
      </c>
      <c r="B38" s="439"/>
      <c r="C38" s="440"/>
      <c r="D38" s="112"/>
      <c r="E38" s="439"/>
      <c r="F38" s="440"/>
      <c r="G38" s="112"/>
      <c r="H38" s="120"/>
      <c r="I38" s="121" t="s">
        <v>33</v>
      </c>
      <c r="J38" s="122"/>
      <c r="K38" s="123"/>
      <c r="L38" s="117" t="s">
        <v>34</v>
      </c>
      <c r="M38" s="441">
        <f t="shared" si="4"/>
        <v>0</v>
      </c>
      <c r="N38" s="442"/>
      <c r="O38" s="442"/>
      <c r="P38" s="121" t="s">
        <v>13</v>
      </c>
      <c r="Q38" s="441">
        <f t="shared" si="5"/>
        <v>0</v>
      </c>
      <c r="R38" s="442"/>
      <c r="S38" s="442"/>
      <c r="T38" s="121" t="s">
        <v>13</v>
      </c>
      <c r="U38" s="443">
        <f t="shared" si="0"/>
        <v>0</v>
      </c>
      <c r="V38" s="444"/>
      <c r="W38" s="444"/>
      <c r="X38" s="119" t="s">
        <v>15</v>
      </c>
      <c r="Y38" s="445"/>
      <c r="Z38" s="446"/>
      <c r="AA38" s="446"/>
      <c r="AB38" s="119" t="s">
        <v>15</v>
      </c>
      <c r="AC38" s="445"/>
      <c r="AD38" s="446"/>
      <c r="AE38" s="446"/>
      <c r="AF38" s="119" t="s">
        <v>36</v>
      </c>
      <c r="AG38" s="447"/>
      <c r="AH38" s="448"/>
      <c r="AI38" s="448"/>
      <c r="AJ38" s="20" t="s">
        <v>15</v>
      </c>
      <c r="AK38" s="245">
        <f t="shared" si="6"/>
        <v>0</v>
      </c>
      <c r="AL38" s="246"/>
      <c r="AM38" s="246"/>
      <c r="AN38" s="20" t="s">
        <v>15</v>
      </c>
    </row>
    <row r="39" spans="1:40" ht="13.5" customHeight="1">
      <c r="A39" s="111">
        <v>23</v>
      </c>
      <c r="B39" s="439"/>
      <c r="C39" s="440"/>
      <c r="D39" s="112"/>
      <c r="E39" s="439"/>
      <c r="F39" s="440"/>
      <c r="G39" s="112"/>
      <c r="H39" s="120"/>
      <c r="I39" s="121" t="s">
        <v>33</v>
      </c>
      <c r="J39" s="122"/>
      <c r="K39" s="123"/>
      <c r="L39" s="117" t="s">
        <v>34</v>
      </c>
      <c r="M39" s="441">
        <f t="shared" si="4"/>
        <v>0</v>
      </c>
      <c r="N39" s="442"/>
      <c r="O39" s="442"/>
      <c r="P39" s="121" t="s">
        <v>13</v>
      </c>
      <c r="Q39" s="441">
        <f t="shared" si="5"/>
        <v>0</v>
      </c>
      <c r="R39" s="442"/>
      <c r="S39" s="442"/>
      <c r="T39" s="121" t="s">
        <v>13</v>
      </c>
      <c r="U39" s="443">
        <f t="shared" si="0"/>
        <v>0</v>
      </c>
      <c r="V39" s="444"/>
      <c r="W39" s="444"/>
      <c r="X39" s="119" t="s">
        <v>15</v>
      </c>
      <c r="Y39" s="445"/>
      <c r="Z39" s="446"/>
      <c r="AA39" s="446"/>
      <c r="AB39" s="119" t="s">
        <v>15</v>
      </c>
      <c r="AC39" s="445"/>
      <c r="AD39" s="446"/>
      <c r="AE39" s="446"/>
      <c r="AF39" s="119" t="s">
        <v>36</v>
      </c>
      <c r="AG39" s="447"/>
      <c r="AH39" s="448"/>
      <c r="AI39" s="448"/>
      <c r="AJ39" s="20" t="s">
        <v>15</v>
      </c>
      <c r="AK39" s="245">
        <f t="shared" si="6"/>
        <v>0</v>
      </c>
      <c r="AL39" s="246"/>
      <c r="AM39" s="246"/>
      <c r="AN39" s="20" t="s">
        <v>15</v>
      </c>
    </row>
    <row r="40" spans="1:40" ht="13.5" customHeight="1">
      <c r="A40" s="111">
        <v>24</v>
      </c>
      <c r="B40" s="439"/>
      <c r="C40" s="440"/>
      <c r="D40" s="112"/>
      <c r="E40" s="439"/>
      <c r="F40" s="440"/>
      <c r="G40" s="112"/>
      <c r="H40" s="120"/>
      <c r="I40" s="121" t="s">
        <v>33</v>
      </c>
      <c r="J40" s="122"/>
      <c r="K40" s="123"/>
      <c r="L40" s="117" t="s">
        <v>34</v>
      </c>
      <c r="M40" s="441">
        <f t="shared" si="4"/>
        <v>0</v>
      </c>
      <c r="N40" s="442"/>
      <c r="O40" s="442"/>
      <c r="P40" s="121" t="s">
        <v>13</v>
      </c>
      <c r="Q40" s="441">
        <f t="shared" si="5"/>
        <v>0</v>
      </c>
      <c r="R40" s="442"/>
      <c r="S40" s="442"/>
      <c r="T40" s="121" t="s">
        <v>13</v>
      </c>
      <c r="U40" s="443">
        <f t="shared" si="0"/>
        <v>0</v>
      </c>
      <c r="V40" s="444"/>
      <c r="W40" s="444"/>
      <c r="X40" s="119" t="s">
        <v>15</v>
      </c>
      <c r="Y40" s="445"/>
      <c r="Z40" s="446"/>
      <c r="AA40" s="446"/>
      <c r="AB40" s="119" t="s">
        <v>15</v>
      </c>
      <c r="AC40" s="445"/>
      <c r="AD40" s="446"/>
      <c r="AE40" s="446"/>
      <c r="AF40" s="119" t="s">
        <v>36</v>
      </c>
      <c r="AG40" s="447"/>
      <c r="AH40" s="448"/>
      <c r="AI40" s="448"/>
      <c r="AJ40" s="20" t="s">
        <v>15</v>
      </c>
      <c r="AK40" s="245">
        <f t="shared" si="6"/>
        <v>0</v>
      </c>
      <c r="AL40" s="246"/>
      <c r="AM40" s="246"/>
      <c r="AN40" s="20" t="s">
        <v>15</v>
      </c>
    </row>
    <row r="41" spans="1:40" ht="13.5" customHeight="1">
      <c r="A41" s="111">
        <v>25</v>
      </c>
      <c r="B41" s="439"/>
      <c r="C41" s="440"/>
      <c r="D41" s="112"/>
      <c r="E41" s="439"/>
      <c r="F41" s="440"/>
      <c r="G41" s="112"/>
      <c r="H41" s="120"/>
      <c r="I41" s="121" t="s">
        <v>33</v>
      </c>
      <c r="J41" s="122"/>
      <c r="K41" s="123"/>
      <c r="L41" s="117" t="s">
        <v>34</v>
      </c>
      <c r="M41" s="441">
        <f t="shared" si="4"/>
        <v>0</v>
      </c>
      <c r="N41" s="442"/>
      <c r="O41" s="442"/>
      <c r="P41" s="121" t="s">
        <v>13</v>
      </c>
      <c r="Q41" s="441">
        <f t="shared" si="5"/>
        <v>0</v>
      </c>
      <c r="R41" s="442"/>
      <c r="S41" s="442"/>
      <c r="T41" s="121" t="s">
        <v>13</v>
      </c>
      <c r="U41" s="443">
        <f t="shared" si="0"/>
        <v>0</v>
      </c>
      <c r="V41" s="444"/>
      <c r="W41" s="444"/>
      <c r="X41" s="119" t="s">
        <v>15</v>
      </c>
      <c r="Y41" s="445"/>
      <c r="Z41" s="446"/>
      <c r="AA41" s="446"/>
      <c r="AB41" s="119" t="s">
        <v>15</v>
      </c>
      <c r="AC41" s="445"/>
      <c r="AD41" s="446"/>
      <c r="AE41" s="446"/>
      <c r="AF41" s="119" t="s">
        <v>36</v>
      </c>
      <c r="AG41" s="447"/>
      <c r="AH41" s="448"/>
      <c r="AI41" s="448"/>
      <c r="AJ41" s="20" t="s">
        <v>15</v>
      </c>
      <c r="AK41" s="245">
        <f t="shared" si="6"/>
        <v>0</v>
      </c>
      <c r="AL41" s="246"/>
      <c r="AM41" s="246"/>
      <c r="AN41" s="20" t="s">
        <v>15</v>
      </c>
    </row>
    <row r="42" spans="1:40" ht="13.5" customHeight="1">
      <c r="A42" s="111">
        <v>26</v>
      </c>
      <c r="B42" s="439"/>
      <c r="C42" s="440"/>
      <c r="D42" s="112"/>
      <c r="E42" s="439"/>
      <c r="F42" s="440"/>
      <c r="G42" s="112"/>
      <c r="H42" s="120"/>
      <c r="I42" s="121" t="s">
        <v>33</v>
      </c>
      <c r="J42" s="122"/>
      <c r="K42" s="123"/>
      <c r="L42" s="117" t="s">
        <v>34</v>
      </c>
      <c r="M42" s="441">
        <f t="shared" si="4"/>
        <v>0</v>
      </c>
      <c r="N42" s="442"/>
      <c r="O42" s="442"/>
      <c r="P42" s="121" t="s">
        <v>13</v>
      </c>
      <c r="Q42" s="441">
        <f t="shared" si="5"/>
        <v>0</v>
      </c>
      <c r="R42" s="442"/>
      <c r="S42" s="442"/>
      <c r="T42" s="121" t="s">
        <v>13</v>
      </c>
      <c r="U42" s="443">
        <f t="shared" si="0"/>
        <v>0</v>
      </c>
      <c r="V42" s="444"/>
      <c r="W42" s="444"/>
      <c r="X42" s="119" t="s">
        <v>15</v>
      </c>
      <c r="Y42" s="445"/>
      <c r="Z42" s="446"/>
      <c r="AA42" s="446"/>
      <c r="AB42" s="119" t="s">
        <v>15</v>
      </c>
      <c r="AC42" s="445"/>
      <c r="AD42" s="446"/>
      <c r="AE42" s="446"/>
      <c r="AF42" s="119" t="s">
        <v>36</v>
      </c>
      <c r="AG42" s="447"/>
      <c r="AH42" s="448"/>
      <c r="AI42" s="448"/>
      <c r="AJ42" s="20" t="s">
        <v>15</v>
      </c>
      <c r="AK42" s="245">
        <f t="shared" si="6"/>
        <v>0</v>
      </c>
      <c r="AL42" s="246"/>
      <c r="AM42" s="246"/>
      <c r="AN42" s="20" t="s">
        <v>15</v>
      </c>
    </row>
    <row r="43" spans="1:40" ht="13.5" customHeight="1">
      <c r="A43" s="111">
        <v>27</v>
      </c>
      <c r="B43" s="439"/>
      <c r="C43" s="440"/>
      <c r="D43" s="112"/>
      <c r="E43" s="439"/>
      <c r="F43" s="440"/>
      <c r="G43" s="112"/>
      <c r="H43" s="120"/>
      <c r="I43" s="121" t="s">
        <v>33</v>
      </c>
      <c r="J43" s="122"/>
      <c r="K43" s="123"/>
      <c r="L43" s="117" t="s">
        <v>34</v>
      </c>
      <c r="M43" s="441">
        <f t="shared" si="4"/>
        <v>0</v>
      </c>
      <c r="N43" s="442"/>
      <c r="O43" s="442"/>
      <c r="P43" s="121" t="s">
        <v>13</v>
      </c>
      <c r="Q43" s="441">
        <f t="shared" si="5"/>
        <v>0</v>
      </c>
      <c r="R43" s="442"/>
      <c r="S43" s="442"/>
      <c r="T43" s="121" t="s">
        <v>13</v>
      </c>
      <c r="U43" s="443">
        <f t="shared" si="0"/>
        <v>0</v>
      </c>
      <c r="V43" s="444"/>
      <c r="W43" s="444"/>
      <c r="X43" s="119" t="s">
        <v>15</v>
      </c>
      <c r="Y43" s="445"/>
      <c r="Z43" s="446"/>
      <c r="AA43" s="446"/>
      <c r="AB43" s="119" t="s">
        <v>15</v>
      </c>
      <c r="AC43" s="445"/>
      <c r="AD43" s="446"/>
      <c r="AE43" s="446"/>
      <c r="AF43" s="119" t="s">
        <v>36</v>
      </c>
      <c r="AG43" s="447"/>
      <c r="AH43" s="448"/>
      <c r="AI43" s="448"/>
      <c r="AJ43" s="20" t="s">
        <v>15</v>
      </c>
      <c r="AK43" s="245">
        <f t="shared" si="6"/>
        <v>0</v>
      </c>
      <c r="AL43" s="246"/>
      <c r="AM43" s="246"/>
      <c r="AN43" s="20" t="s">
        <v>15</v>
      </c>
    </row>
    <row r="44" spans="1:40" ht="13.5" customHeight="1">
      <c r="A44" s="111">
        <v>28</v>
      </c>
      <c r="B44" s="439"/>
      <c r="C44" s="440"/>
      <c r="D44" s="112"/>
      <c r="E44" s="439"/>
      <c r="F44" s="440"/>
      <c r="G44" s="112"/>
      <c r="H44" s="120"/>
      <c r="I44" s="121" t="s">
        <v>33</v>
      </c>
      <c r="J44" s="122"/>
      <c r="K44" s="123"/>
      <c r="L44" s="117" t="s">
        <v>34</v>
      </c>
      <c r="M44" s="441">
        <f t="shared" si="2"/>
        <v>0</v>
      </c>
      <c r="N44" s="442"/>
      <c r="O44" s="442"/>
      <c r="P44" s="121" t="s">
        <v>13</v>
      </c>
      <c r="Q44" s="441">
        <f t="shared" si="3"/>
        <v>0</v>
      </c>
      <c r="R44" s="442"/>
      <c r="S44" s="442"/>
      <c r="T44" s="121" t="s">
        <v>13</v>
      </c>
      <c r="U44" s="443">
        <f t="shared" si="0"/>
        <v>0</v>
      </c>
      <c r="V44" s="444"/>
      <c r="W44" s="444"/>
      <c r="X44" s="119" t="s">
        <v>15</v>
      </c>
      <c r="Y44" s="445"/>
      <c r="Z44" s="446"/>
      <c r="AA44" s="446"/>
      <c r="AB44" s="119" t="s">
        <v>15</v>
      </c>
      <c r="AC44" s="445"/>
      <c r="AD44" s="446"/>
      <c r="AE44" s="446"/>
      <c r="AF44" s="119" t="s">
        <v>36</v>
      </c>
      <c r="AG44" s="447"/>
      <c r="AH44" s="448"/>
      <c r="AI44" s="448"/>
      <c r="AJ44" s="20" t="s">
        <v>15</v>
      </c>
      <c r="AK44" s="245">
        <f t="shared" si="1"/>
        <v>0</v>
      </c>
      <c r="AL44" s="246"/>
      <c r="AM44" s="246"/>
      <c r="AN44" s="20" t="s">
        <v>15</v>
      </c>
    </row>
    <row r="45" spans="1:40" ht="13.5" customHeight="1">
      <c r="A45" s="111">
        <v>29</v>
      </c>
      <c r="B45" s="439"/>
      <c r="C45" s="440"/>
      <c r="D45" s="112"/>
      <c r="E45" s="439"/>
      <c r="F45" s="440"/>
      <c r="G45" s="112"/>
      <c r="H45" s="120"/>
      <c r="I45" s="121" t="s">
        <v>33</v>
      </c>
      <c r="J45" s="122"/>
      <c r="K45" s="123"/>
      <c r="L45" s="117" t="s">
        <v>34</v>
      </c>
      <c r="M45" s="441">
        <f t="shared" si="2"/>
        <v>0</v>
      </c>
      <c r="N45" s="442"/>
      <c r="O45" s="442"/>
      <c r="P45" s="121" t="s">
        <v>13</v>
      </c>
      <c r="Q45" s="441">
        <f t="shared" si="3"/>
        <v>0</v>
      </c>
      <c r="R45" s="442"/>
      <c r="S45" s="442"/>
      <c r="T45" s="121" t="s">
        <v>13</v>
      </c>
      <c r="U45" s="443">
        <f t="shared" si="0"/>
        <v>0</v>
      </c>
      <c r="V45" s="444"/>
      <c r="W45" s="444"/>
      <c r="X45" s="119" t="s">
        <v>15</v>
      </c>
      <c r="Y45" s="445"/>
      <c r="Z45" s="446"/>
      <c r="AA45" s="446"/>
      <c r="AB45" s="119" t="s">
        <v>15</v>
      </c>
      <c r="AC45" s="445"/>
      <c r="AD45" s="446"/>
      <c r="AE45" s="446"/>
      <c r="AF45" s="119" t="s">
        <v>36</v>
      </c>
      <c r="AG45" s="447"/>
      <c r="AH45" s="448"/>
      <c r="AI45" s="448"/>
      <c r="AJ45" s="20" t="s">
        <v>15</v>
      </c>
      <c r="AK45" s="245">
        <f t="shared" si="1"/>
        <v>0</v>
      </c>
      <c r="AL45" s="246"/>
      <c r="AM45" s="246"/>
      <c r="AN45" s="20" t="s">
        <v>15</v>
      </c>
    </row>
    <row r="46" spans="1:40" ht="13.5" customHeight="1">
      <c r="A46" s="111">
        <v>30</v>
      </c>
      <c r="B46" s="439"/>
      <c r="C46" s="440"/>
      <c r="D46" s="112"/>
      <c r="E46" s="439"/>
      <c r="F46" s="440"/>
      <c r="G46" s="112"/>
      <c r="H46" s="120"/>
      <c r="I46" s="121" t="s">
        <v>33</v>
      </c>
      <c r="J46" s="122"/>
      <c r="K46" s="123"/>
      <c r="L46" s="117" t="s">
        <v>34</v>
      </c>
      <c r="M46" s="441">
        <f t="shared" si="2"/>
        <v>0</v>
      </c>
      <c r="N46" s="442"/>
      <c r="O46" s="442"/>
      <c r="P46" s="121" t="s">
        <v>13</v>
      </c>
      <c r="Q46" s="441">
        <f t="shared" si="3"/>
        <v>0</v>
      </c>
      <c r="R46" s="442"/>
      <c r="S46" s="442"/>
      <c r="T46" s="121" t="s">
        <v>13</v>
      </c>
      <c r="U46" s="443">
        <f t="shared" si="0"/>
        <v>0</v>
      </c>
      <c r="V46" s="444"/>
      <c r="W46" s="444"/>
      <c r="X46" s="119" t="s">
        <v>15</v>
      </c>
      <c r="Y46" s="445"/>
      <c r="Z46" s="446"/>
      <c r="AA46" s="446"/>
      <c r="AB46" s="119" t="s">
        <v>15</v>
      </c>
      <c r="AC46" s="445"/>
      <c r="AD46" s="446"/>
      <c r="AE46" s="446"/>
      <c r="AF46" s="119" t="s">
        <v>36</v>
      </c>
      <c r="AG46" s="447"/>
      <c r="AH46" s="448"/>
      <c r="AI46" s="448"/>
      <c r="AJ46" s="20" t="s">
        <v>15</v>
      </c>
      <c r="AK46" s="245">
        <f t="shared" si="1"/>
        <v>0</v>
      </c>
      <c r="AL46" s="246"/>
      <c r="AM46" s="246"/>
      <c r="AN46" s="20" t="s">
        <v>15</v>
      </c>
    </row>
    <row r="47" spans="1:40" ht="13.5" customHeight="1">
      <c r="A47" s="111">
        <v>31</v>
      </c>
      <c r="B47" s="439"/>
      <c r="C47" s="440"/>
      <c r="D47" s="112"/>
      <c r="E47" s="439"/>
      <c r="F47" s="440"/>
      <c r="G47" s="112"/>
      <c r="H47" s="120"/>
      <c r="I47" s="121" t="s">
        <v>33</v>
      </c>
      <c r="J47" s="122"/>
      <c r="K47" s="123"/>
      <c r="L47" s="117" t="s">
        <v>34</v>
      </c>
      <c r="M47" s="441">
        <f t="shared" si="2"/>
        <v>0</v>
      </c>
      <c r="N47" s="442"/>
      <c r="O47" s="442"/>
      <c r="P47" s="121" t="s">
        <v>13</v>
      </c>
      <c r="Q47" s="441">
        <f t="shared" si="3"/>
        <v>0</v>
      </c>
      <c r="R47" s="442"/>
      <c r="S47" s="442"/>
      <c r="T47" s="121" t="s">
        <v>13</v>
      </c>
      <c r="U47" s="443">
        <f t="shared" si="0"/>
        <v>0</v>
      </c>
      <c r="V47" s="444"/>
      <c r="W47" s="444"/>
      <c r="X47" s="119" t="s">
        <v>15</v>
      </c>
      <c r="Y47" s="445"/>
      <c r="Z47" s="446"/>
      <c r="AA47" s="446"/>
      <c r="AB47" s="119" t="s">
        <v>15</v>
      </c>
      <c r="AC47" s="445"/>
      <c r="AD47" s="446"/>
      <c r="AE47" s="446"/>
      <c r="AF47" s="119" t="s">
        <v>36</v>
      </c>
      <c r="AG47" s="447"/>
      <c r="AH47" s="448"/>
      <c r="AI47" s="448"/>
      <c r="AJ47" s="20" t="s">
        <v>15</v>
      </c>
      <c r="AK47" s="245">
        <f t="shared" si="1"/>
        <v>0</v>
      </c>
      <c r="AL47" s="246"/>
      <c r="AM47" s="246"/>
      <c r="AN47" s="20" t="s">
        <v>15</v>
      </c>
    </row>
    <row r="48" spans="1:40" ht="13.5" customHeight="1">
      <c r="A48" s="111">
        <v>32</v>
      </c>
      <c r="B48" s="439"/>
      <c r="C48" s="440"/>
      <c r="D48" s="112"/>
      <c r="E48" s="439"/>
      <c r="F48" s="440"/>
      <c r="G48" s="112"/>
      <c r="H48" s="120"/>
      <c r="I48" s="121" t="s">
        <v>33</v>
      </c>
      <c r="J48" s="122"/>
      <c r="K48" s="123"/>
      <c r="L48" s="117" t="s">
        <v>34</v>
      </c>
      <c r="M48" s="441">
        <f t="shared" si="2"/>
        <v>0</v>
      </c>
      <c r="N48" s="442"/>
      <c r="O48" s="442"/>
      <c r="P48" s="121" t="s">
        <v>13</v>
      </c>
      <c r="Q48" s="441">
        <f t="shared" si="3"/>
        <v>0</v>
      </c>
      <c r="R48" s="442"/>
      <c r="S48" s="442"/>
      <c r="T48" s="121" t="s">
        <v>13</v>
      </c>
      <c r="U48" s="443">
        <f t="shared" si="0"/>
        <v>0</v>
      </c>
      <c r="V48" s="444"/>
      <c r="W48" s="444"/>
      <c r="X48" s="119" t="s">
        <v>15</v>
      </c>
      <c r="Y48" s="445"/>
      <c r="Z48" s="446"/>
      <c r="AA48" s="446"/>
      <c r="AB48" s="119" t="s">
        <v>15</v>
      </c>
      <c r="AC48" s="445"/>
      <c r="AD48" s="446"/>
      <c r="AE48" s="446"/>
      <c r="AF48" s="119" t="s">
        <v>36</v>
      </c>
      <c r="AG48" s="447"/>
      <c r="AH48" s="448"/>
      <c r="AI48" s="448"/>
      <c r="AJ48" s="20" t="s">
        <v>15</v>
      </c>
      <c r="AK48" s="245">
        <f t="shared" si="1"/>
        <v>0</v>
      </c>
      <c r="AL48" s="246"/>
      <c r="AM48" s="246"/>
      <c r="AN48" s="20" t="s">
        <v>15</v>
      </c>
    </row>
    <row r="49" spans="1:40" ht="13.5" customHeight="1">
      <c r="A49" s="111">
        <v>33</v>
      </c>
      <c r="B49" s="439"/>
      <c r="C49" s="440"/>
      <c r="D49" s="112"/>
      <c r="E49" s="439"/>
      <c r="F49" s="440"/>
      <c r="G49" s="112"/>
      <c r="H49" s="120"/>
      <c r="I49" s="121" t="s">
        <v>33</v>
      </c>
      <c r="J49" s="122"/>
      <c r="K49" s="123"/>
      <c r="L49" s="117" t="s">
        <v>34</v>
      </c>
      <c r="M49" s="441">
        <f t="shared" si="2"/>
        <v>0</v>
      </c>
      <c r="N49" s="442"/>
      <c r="O49" s="442"/>
      <c r="P49" s="121" t="s">
        <v>13</v>
      </c>
      <c r="Q49" s="441">
        <f t="shared" si="3"/>
        <v>0</v>
      </c>
      <c r="R49" s="442"/>
      <c r="S49" s="442"/>
      <c r="T49" s="121" t="s">
        <v>13</v>
      </c>
      <c r="U49" s="443">
        <f t="shared" si="0"/>
        <v>0</v>
      </c>
      <c r="V49" s="444"/>
      <c r="W49" s="444"/>
      <c r="X49" s="119" t="s">
        <v>15</v>
      </c>
      <c r="Y49" s="445"/>
      <c r="Z49" s="446"/>
      <c r="AA49" s="446"/>
      <c r="AB49" s="119" t="s">
        <v>15</v>
      </c>
      <c r="AC49" s="445"/>
      <c r="AD49" s="446"/>
      <c r="AE49" s="446"/>
      <c r="AF49" s="119" t="s">
        <v>36</v>
      </c>
      <c r="AG49" s="447"/>
      <c r="AH49" s="448"/>
      <c r="AI49" s="448"/>
      <c r="AJ49" s="20" t="s">
        <v>15</v>
      </c>
      <c r="AK49" s="245">
        <f t="shared" si="1"/>
        <v>0</v>
      </c>
      <c r="AL49" s="246"/>
      <c r="AM49" s="246"/>
      <c r="AN49" s="20" t="s">
        <v>15</v>
      </c>
    </row>
    <row r="50" spans="1:40" ht="13.5" customHeight="1">
      <c r="A50" s="111">
        <v>34</v>
      </c>
      <c r="B50" s="439"/>
      <c r="C50" s="440"/>
      <c r="D50" s="112"/>
      <c r="E50" s="439"/>
      <c r="F50" s="440"/>
      <c r="G50" s="112"/>
      <c r="H50" s="120"/>
      <c r="I50" s="121" t="s">
        <v>33</v>
      </c>
      <c r="J50" s="122"/>
      <c r="K50" s="123"/>
      <c r="L50" s="117" t="s">
        <v>34</v>
      </c>
      <c r="M50" s="441">
        <f t="shared" si="2"/>
        <v>0</v>
      </c>
      <c r="N50" s="442"/>
      <c r="O50" s="442"/>
      <c r="P50" s="121" t="s">
        <v>13</v>
      </c>
      <c r="Q50" s="441">
        <f t="shared" si="3"/>
        <v>0</v>
      </c>
      <c r="R50" s="442"/>
      <c r="S50" s="442"/>
      <c r="T50" s="121" t="s">
        <v>13</v>
      </c>
      <c r="U50" s="443">
        <f t="shared" si="0"/>
        <v>0</v>
      </c>
      <c r="V50" s="444"/>
      <c r="W50" s="444"/>
      <c r="X50" s="119" t="s">
        <v>15</v>
      </c>
      <c r="Y50" s="445"/>
      <c r="Z50" s="446"/>
      <c r="AA50" s="446"/>
      <c r="AB50" s="119" t="s">
        <v>15</v>
      </c>
      <c r="AC50" s="445"/>
      <c r="AD50" s="446"/>
      <c r="AE50" s="446"/>
      <c r="AF50" s="119" t="s">
        <v>36</v>
      </c>
      <c r="AG50" s="447"/>
      <c r="AH50" s="448"/>
      <c r="AI50" s="448"/>
      <c r="AJ50" s="20" t="s">
        <v>15</v>
      </c>
      <c r="AK50" s="245">
        <f t="shared" si="1"/>
        <v>0</v>
      </c>
      <c r="AL50" s="246"/>
      <c r="AM50" s="246"/>
      <c r="AN50" s="20" t="s">
        <v>15</v>
      </c>
    </row>
    <row r="51" spans="1:40" ht="13.5" customHeight="1">
      <c r="A51" s="111">
        <v>35</v>
      </c>
      <c r="B51" s="439"/>
      <c r="C51" s="440"/>
      <c r="D51" s="112"/>
      <c r="E51" s="439"/>
      <c r="F51" s="440"/>
      <c r="G51" s="112"/>
      <c r="H51" s="120"/>
      <c r="I51" s="121" t="s">
        <v>33</v>
      </c>
      <c r="J51" s="122"/>
      <c r="K51" s="123"/>
      <c r="L51" s="117" t="s">
        <v>34</v>
      </c>
      <c r="M51" s="441">
        <f t="shared" si="2"/>
        <v>0</v>
      </c>
      <c r="N51" s="442"/>
      <c r="O51" s="442"/>
      <c r="P51" s="121" t="s">
        <v>13</v>
      </c>
      <c r="Q51" s="441">
        <f t="shared" si="3"/>
        <v>0</v>
      </c>
      <c r="R51" s="442"/>
      <c r="S51" s="442"/>
      <c r="T51" s="121" t="s">
        <v>13</v>
      </c>
      <c r="U51" s="443">
        <f t="shared" si="0"/>
        <v>0</v>
      </c>
      <c r="V51" s="444"/>
      <c r="W51" s="444"/>
      <c r="X51" s="119" t="s">
        <v>15</v>
      </c>
      <c r="Y51" s="445"/>
      <c r="Z51" s="446"/>
      <c r="AA51" s="446"/>
      <c r="AB51" s="119" t="s">
        <v>15</v>
      </c>
      <c r="AC51" s="445"/>
      <c r="AD51" s="446"/>
      <c r="AE51" s="446"/>
      <c r="AF51" s="119" t="s">
        <v>36</v>
      </c>
      <c r="AG51" s="447"/>
      <c r="AH51" s="448"/>
      <c r="AI51" s="448"/>
      <c r="AJ51" s="20" t="s">
        <v>15</v>
      </c>
      <c r="AK51" s="245">
        <f t="shared" si="1"/>
        <v>0</v>
      </c>
      <c r="AL51" s="246"/>
      <c r="AM51" s="246"/>
      <c r="AN51" s="20" t="s">
        <v>15</v>
      </c>
    </row>
    <row r="52" spans="1:40" ht="13.5" customHeight="1">
      <c r="A52" s="111">
        <v>36</v>
      </c>
      <c r="B52" s="439"/>
      <c r="C52" s="440"/>
      <c r="D52" s="112"/>
      <c r="E52" s="439"/>
      <c r="F52" s="440"/>
      <c r="G52" s="112"/>
      <c r="H52" s="120"/>
      <c r="I52" s="121" t="s">
        <v>33</v>
      </c>
      <c r="J52" s="122"/>
      <c r="K52" s="123"/>
      <c r="L52" s="117" t="s">
        <v>34</v>
      </c>
      <c r="M52" s="441">
        <f t="shared" si="2"/>
        <v>0</v>
      </c>
      <c r="N52" s="442"/>
      <c r="O52" s="442"/>
      <c r="P52" s="121" t="s">
        <v>13</v>
      </c>
      <c r="Q52" s="441">
        <f t="shared" si="3"/>
        <v>0</v>
      </c>
      <c r="R52" s="442"/>
      <c r="S52" s="442"/>
      <c r="T52" s="121" t="s">
        <v>13</v>
      </c>
      <c r="U52" s="443">
        <f t="shared" si="0"/>
        <v>0</v>
      </c>
      <c r="V52" s="444"/>
      <c r="W52" s="444"/>
      <c r="X52" s="119" t="s">
        <v>15</v>
      </c>
      <c r="Y52" s="445"/>
      <c r="Z52" s="446"/>
      <c r="AA52" s="446"/>
      <c r="AB52" s="119" t="s">
        <v>15</v>
      </c>
      <c r="AC52" s="445"/>
      <c r="AD52" s="446"/>
      <c r="AE52" s="446"/>
      <c r="AF52" s="119" t="s">
        <v>36</v>
      </c>
      <c r="AG52" s="447"/>
      <c r="AH52" s="448"/>
      <c r="AI52" s="448"/>
      <c r="AJ52" s="20" t="s">
        <v>15</v>
      </c>
      <c r="AK52" s="245">
        <f t="shared" si="1"/>
        <v>0</v>
      </c>
      <c r="AL52" s="246"/>
      <c r="AM52" s="246"/>
      <c r="AN52" s="20" t="s">
        <v>15</v>
      </c>
    </row>
    <row r="53" spans="1:40" ht="13.5" customHeight="1">
      <c r="A53" s="111">
        <v>37</v>
      </c>
      <c r="B53" s="439"/>
      <c r="C53" s="440"/>
      <c r="D53" s="112"/>
      <c r="E53" s="439"/>
      <c r="F53" s="440"/>
      <c r="G53" s="112"/>
      <c r="H53" s="120"/>
      <c r="I53" s="121" t="s">
        <v>33</v>
      </c>
      <c r="J53" s="122"/>
      <c r="K53" s="123"/>
      <c r="L53" s="117" t="s">
        <v>34</v>
      </c>
      <c r="M53" s="441">
        <f t="shared" si="2"/>
        <v>0</v>
      </c>
      <c r="N53" s="442"/>
      <c r="O53" s="442"/>
      <c r="P53" s="121" t="s">
        <v>13</v>
      </c>
      <c r="Q53" s="441">
        <f t="shared" si="3"/>
        <v>0</v>
      </c>
      <c r="R53" s="442"/>
      <c r="S53" s="442"/>
      <c r="T53" s="121" t="s">
        <v>13</v>
      </c>
      <c r="U53" s="443">
        <f t="shared" si="0"/>
        <v>0</v>
      </c>
      <c r="V53" s="444"/>
      <c r="W53" s="444"/>
      <c r="X53" s="119" t="s">
        <v>15</v>
      </c>
      <c r="Y53" s="445"/>
      <c r="Z53" s="446"/>
      <c r="AA53" s="446"/>
      <c r="AB53" s="119" t="s">
        <v>15</v>
      </c>
      <c r="AC53" s="445"/>
      <c r="AD53" s="446"/>
      <c r="AE53" s="446"/>
      <c r="AF53" s="119" t="s">
        <v>36</v>
      </c>
      <c r="AG53" s="447"/>
      <c r="AH53" s="448"/>
      <c r="AI53" s="448"/>
      <c r="AJ53" s="20" t="s">
        <v>15</v>
      </c>
      <c r="AK53" s="245">
        <f t="shared" si="1"/>
        <v>0</v>
      </c>
      <c r="AL53" s="246"/>
      <c r="AM53" s="246"/>
      <c r="AN53" s="20" t="s">
        <v>15</v>
      </c>
    </row>
    <row r="54" spans="1:40" ht="13.5" customHeight="1">
      <c r="A54" s="111">
        <v>38</v>
      </c>
      <c r="B54" s="439"/>
      <c r="C54" s="440"/>
      <c r="D54" s="112"/>
      <c r="E54" s="439"/>
      <c r="F54" s="440"/>
      <c r="G54" s="112"/>
      <c r="H54" s="120"/>
      <c r="I54" s="121" t="s">
        <v>33</v>
      </c>
      <c r="J54" s="122"/>
      <c r="K54" s="123"/>
      <c r="L54" s="117" t="s">
        <v>34</v>
      </c>
      <c r="M54" s="441">
        <f t="shared" si="2"/>
        <v>0</v>
      </c>
      <c r="N54" s="442"/>
      <c r="O54" s="442"/>
      <c r="P54" s="121" t="s">
        <v>13</v>
      </c>
      <c r="Q54" s="441">
        <f t="shared" si="3"/>
        <v>0</v>
      </c>
      <c r="R54" s="442"/>
      <c r="S54" s="442"/>
      <c r="T54" s="121" t="s">
        <v>13</v>
      </c>
      <c r="U54" s="443">
        <f t="shared" si="0"/>
        <v>0</v>
      </c>
      <c r="V54" s="444"/>
      <c r="W54" s="444"/>
      <c r="X54" s="119" t="s">
        <v>15</v>
      </c>
      <c r="Y54" s="445"/>
      <c r="Z54" s="446"/>
      <c r="AA54" s="446"/>
      <c r="AB54" s="119" t="s">
        <v>15</v>
      </c>
      <c r="AC54" s="445"/>
      <c r="AD54" s="446"/>
      <c r="AE54" s="446"/>
      <c r="AF54" s="119" t="s">
        <v>36</v>
      </c>
      <c r="AG54" s="447"/>
      <c r="AH54" s="448"/>
      <c r="AI54" s="448"/>
      <c r="AJ54" s="20" t="s">
        <v>15</v>
      </c>
      <c r="AK54" s="245">
        <f t="shared" si="1"/>
        <v>0</v>
      </c>
      <c r="AL54" s="246"/>
      <c r="AM54" s="246"/>
      <c r="AN54" s="20" t="s">
        <v>15</v>
      </c>
    </row>
    <row r="55" spans="1:40" ht="13.5" customHeight="1">
      <c r="A55" s="111">
        <v>39</v>
      </c>
      <c r="B55" s="439"/>
      <c r="C55" s="440"/>
      <c r="D55" s="112"/>
      <c r="E55" s="439"/>
      <c r="F55" s="440"/>
      <c r="G55" s="112"/>
      <c r="H55" s="120"/>
      <c r="I55" s="121" t="s">
        <v>33</v>
      </c>
      <c r="J55" s="122"/>
      <c r="K55" s="123"/>
      <c r="L55" s="117" t="s">
        <v>34</v>
      </c>
      <c r="M55" s="441">
        <f t="shared" si="2"/>
        <v>0</v>
      </c>
      <c r="N55" s="442"/>
      <c r="O55" s="442"/>
      <c r="P55" s="121" t="s">
        <v>13</v>
      </c>
      <c r="Q55" s="441">
        <f t="shared" si="3"/>
        <v>0</v>
      </c>
      <c r="R55" s="442"/>
      <c r="S55" s="442"/>
      <c r="T55" s="121" t="s">
        <v>13</v>
      </c>
      <c r="U55" s="443">
        <f t="shared" si="0"/>
        <v>0</v>
      </c>
      <c r="V55" s="444"/>
      <c r="W55" s="444"/>
      <c r="X55" s="119" t="s">
        <v>15</v>
      </c>
      <c r="Y55" s="445"/>
      <c r="Z55" s="446"/>
      <c r="AA55" s="446"/>
      <c r="AB55" s="119" t="s">
        <v>15</v>
      </c>
      <c r="AC55" s="445"/>
      <c r="AD55" s="446"/>
      <c r="AE55" s="446"/>
      <c r="AF55" s="119" t="s">
        <v>36</v>
      </c>
      <c r="AG55" s="447"/>
      <c r="AH55" s="448"/>
      <c r="AI55" s="448"/>
      <c r="AJ55" s="20" t="s">
        <v>15</v>
      </c>
      <c r="AK55" s="245">
        <f t="shared" si="1"/>
        <v>0</v>
      </c>
      <c r="AL55" s="246"/>
      <c r="AM55" s="246"/>
      <c r="AN55" s="20" t="s">
        <v>15</v>
      </c>
    </row>
    <row r="56" spans="1:40" ht="13.5" customHeight="1">
      <c r="A56" s="111">
        <v>40</v>
      </c>
      <c r="B56" s="439"/>
      <c r="C56" s="440"/>
      <c r="D56" s="112"/>
      <c r="E56" s="439"/>
      <c r="F56" s="440"/>
      <c r="G56" s="112"/>
      <c r="H56" s="120"/>
      <c r="I56" s="121" t="s">
        <v>33</v>
      </c>
      <c r="J56" s="122"/>
      <c r="K56" s="123"/>
      <c r="L56" s="124" t="s">
        <v>34</v>
      </c>
      <c r="M56" s="441">
        <f t="shared" si="2"/>
        <v>0</v>
      </c>
      <c r="N56" s="442"/>
      <c r="O56" s="442"/>
      <c r="P56" s="121" t="s">
        <v>13</v>
      </c>
      <c r="Q56" s="441">
        <f t="shared" si="3"/>
        <v>0</v>
      </c>
      <c r="R56" s="442"/>
      <c r="S56" s="442"/>
      <c r="T56" s="121" t="s">
        <v>13</v>
      </c>
      <c r="U56" s="443">
        <f t="shared" si="0"/>
        <v>0</v>
      </c>
      <c r="V56" s="444"/>
      <c r="W56" s="444"/>
      <c r="X56" s="119" t="s">
        <v>15</v>
      </c>
      <c r="Y56" s="445"/>
      <c r="Z56" s="446"/>
      <c r="AA56" s="446"/>
      <c r="AB56" s="119" t="s">
        <v>15</v>
      </c>
      <c r="AC56" s="445"/>
      <c r="AD56" s="446"/>
      <c r="AE56" s="446"/>
      <c r="AF56" s="119" t="s">
        <v>36</v>
      </c>
      <c r="AG56" s="447"/>
      <c r="AH56" s="448"/>
      <c r="AI56" s="448"/>
      <c r="AJ56" s="20" t="s">
        <v>15</v>
      </c>
      <c r="AK56" s="245">
        <f t="shared" si="1"/>
        <v>0</v>
      </c>
      <c r="AL56" s="246"/>
      <c r="AM56" s="246"/>
      <c r="AN56" s="20" t="s">
        <v>15</v>
      </c>
    </row>
    <row r="57" spans="1:40" ht="25.25" customHeight="1" thickBot="1">
      <c r="A57" s="125"/>
      <c r="B57" s="105"/>
      <c r="C57" s="105"/>
      <c r="D57" s="108"/>
      <c r="E57" s="108"/>
      <c r="F57" s="108"/>
      <c r="G57" s="106"/>
      <c r="AK57" s="103"/>
      <c r="AL57" s="103"/>
      <c r="AM57" s="103"/>
    </row>
    <row r="58" spans="1:40" ht="20.399999999999999" customHeight="1">
      <c r="A58" s="455" t="s">
        <v>126</v>
      </c>
      <c r="B58" s="456"/>
      <c r="C58" s="457"/>
      <c r="D58" s="265">
        <f>SUM(U17:W56)</f>
        <v>135000</v>
      </c>
      <c r="E58" s="266"/>
      <c r="F58" s="266"/>
      <c r="G58" s="266"/>
      <c r="H58" s="266"/>
      <c r="I58" s="266"/>
      <c r="J58" s="266"/>
      <c r="K58" s="267"/>
      <c r="L58" s="461" t="s">
        <v>15</v>
      </c>
      <c r="M58" s="462"/>
      <c r="O58" s="465" t="s">
        <v>38</v>
      </c>
      <c r="P58" s="466"/>
      <c r="Q58" s="466"/>
      <c r="R58" s="467"/>
      <c r="S58" s="277">
        <f>SUM(AK17:AM56)</f>
        <v>250000</v>
      </c>
      <c r="T58" s="278"/>
      <c r="U58" s="278"/>
      <c r="V58" s="278"/>
      <c r="W58" s="278"/>
      <c r="X58" s="278"/>
      <c r="Y58" s="278"/>
      <c r="Z58" s="278"/>
      <c r="AA58" s="278"/>
      <c r="AB58" s="279"/>
      <c r="AC58" s="461" t="s">
        <v>15</v>
      </c>
      <c r="AD58" s="462"/>
      <c r="AI58" s="126"/>
    </row>
    <row r="59" spans="1:40" ht="20.399999999999999" customHeight="1" thickBot="1">
      <c r="A59" s="458"/>
      <c r="B59" s="459"/>
      <c r="C59" s="460"/>
      <c r="D59" s="268"/>
      <c r="E59" s="269"/>
      <c r="F59" s="269"/>
      <c r="G59" s="269"/>
      <c r="H59" s="269"/>
      <c r="I59" s="269"/>
      <c r="J59" s="269"/>
      <c r="K59" s="270"/>
      <c r="L59" s="463"/>
      <c r="M59" s="464"/>
      <c r="O59" s="468"/>
      <c r="P59" s="469"/>
      <c r="Q59" s="469"/>
      <c r="R59" s="470"/>
      <c r="S59" s="280"/>
      <c r="T59" s="281"/>
      <c r="U59" s="281"/>
      <c r="V59" s="281"/>
      <c r="W59" s="281"/>
      <c r="X59" s="281"/>
      <c r="Y59" s="281"/>
      <c r="Z59" s="281"/>
      <c r="AA59" s="281"/>
      <c r="AB59" s="282"/>
      <c r="AC59" s="463"/>
      <c r="AD59" s="464"/>
    </row>
    <row r="60" spans="1:40" ht="13.5" customHeight="1" thickBot="1">
      <c r="D60" s="107"/>
      <c r="E60" s="107"/>
    </row>
    <row r="61" spans="1:40" ht="20.399999999999999" customHeight="1">
      <c r="A61" s="455" t="s">
        <v>39</v>
      </c>
      <c r="B61" s="456"/>
      <c r="C61" s="457"/>
      <c r="D61" s="255">
        <f>IF(AB6="","類型を選択してください",IF(AND(AK6="2/3",D58&gt;300000000),200000000,IF(AK6="2/3",ROUNDDOWN(D58*2/3,0),IF(AND(AK6="1/2",D58&gt;100000000),50000000,ROUNDDOWN(D58*1/2,0)))))</f>
        <v>90000</v>
      </c>
      <c r="E61" s="256"/>
      <c r="F61" s="256"/>
      <c r="G61" s="256"/>
      <c r="H61" s="256"/>
      <c r="I61" s="256"/>
      <c r="J61" s="256"/>
      <c r="K61" s="257"/>
      <c r="L61" s="461" t="s">
        <v>15</v>
      </c>
      <c r="M61" s="462"/>
    </row>
    <row r="62" spans="1:40" ht="20.399999999999999" customHeight="1" thickBot="1">
      <c r="A62" s="458"/>
      <c r="B62" s="459"/>
      <c r="C62" s="460"/>
      <c r="D62" s="258"/>
      <c r="E62" s="259"/>
      <c r="F62" s="259"/>
      <c r="G62" s="259"/>
      <c r="H62" s="259"/>
      <c r="I62" s="259"/>
      <c r="J62" s="259"/>
      <c r="K62" s="260"/>
      <c r="L62" s="463"/>
      <c r="M62" s="464"/>
    </row>
    <row r="63" spans="1:40" ht="13.5" customHeight="1">
      <c r="A63" s="101"/>
      <c r="D63" s="107"/>
      <c r="E63" s="107"/>
    </row>
    <row r="64" spans="1:40" ht="13.5" customHeight="1">
      <c r="A64" s="103"/>
      <c r="D64" s="107"/>
      <c r="E64" s="107"/>
    </row>
    <row r="65" spans="2:39" ht="13.5" customHeight="1" thickBot="1">
      <c r="D65" s="107"/>
      <c r="E65" s="107"/>
    </row>
    <row r="66" spans="2:39" ht="13.5" customHeight="1">
      <c r="B66" s="127" t="s">
        <v>40</v>
      </c>
      <c r="C66" s="128"/>
      <c r="D66" s="128"/>
      <c r="E66" s="128"/>
      <c r="F66" s="128"/>
      <c r="G66" s="128"/>
      <c r="H66" s="128"/>
      <c r="I66" s="128"/>
      <c r="J66" s="128"/>
      <c r="K66" s="128"/>
      <c r="L66" s="128"/>
      <c r="M66" s="128"/>
      <c r="N66" s="128"/>
      <c r="O66" s="128"/>
      <c r="P66" s="128"/>
      <c r="Q66" s="128"/>
      <c r="R66" s="128"/>
      <c r="S66" s="128"/>
      <c r="T66" s="128"/>
      <c r="U66" s="128"/>
      <c r="V66" s="128"/>
      <c r="W66" s="128"/>
      <c r="X66" s="128"/>
      <c r="Y66" s="128"/>
      <c r="Z66" s="128"/>
      <c r="AA66" s="128"/>
      <c r="AB66" s="128"/>
      <c r="AC66" s="128"/>
      <c r="AD66" s="128"/>
      <c r="AE66" s="128"/>
      <c r="AF66" s="128"/>
      <c r="AG66" s="128"/>
      <c r="AH66" s="128"/>
      <c r="AI66" s="128"/>
      <c r="AJ66" s="128"/>
      <c r="AK66" s="129"/>
      <c r="AL66" s="129"/>
      <c r="AM66" s="130"/>
    </row>
    <row r="67" spans="2:39" ht="13.5" customHeight="1">
      <c r="B67" s="131" t="s">
        <v>41</v>
      </c>
      <c r="C67" s="132"/>
      <c r="D67" s="132"/>
      <c r="E67" s="132"/>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32"/>
      <c r="AD67" s="132"/>
      <c r="AE67" s="132"/>
      <c r="AF67" s="132"/>
      <c r="AG67" s="132"/>
      <c r="AH67" s="132"/>
      <c r="AI67" s="132"/>
      <c r="AJ67" s="132"/>
      <c r="AK67" s="132"/>
      <c r="AL67" s="132"/>
      <c r="AM67" s="133"/>
    </row>
    <row r="68" spans="2:39" ht="13.5" customHeight="1">
      <c r="B68" s="131" t="s">
        <v>42</v>
      </c>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32"/>
      <c r="AD68" s="132"/>
      <c r="AE68" s="132"/>
      <c r="AF68" s="132"/>
      <c r="AG68" s="132"/>
      <c r="AH68" s="132"/>
      <c r="AI68" s="132"/>
      <c r="AJ68" s="132"/>
      <c r="AK68" s="132"/>
      <c r="AL68" s="132"/>
      <c r="AM68" s="133"/>
    </row>
    <row r="69" spans="2:39" ht="13.5" customHeight="1">
      <c r="B69" s="131" t="s">
        <v>43</v>
      </c>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32"/>
      <c r="AD69" s="132"/>
      <c r="AE69" s="132"/>
      <c r="AF69" s="132"/>
      <c r="AG69" s="132"/>
      <c r="AH69" s="132"/>
      <c r="AI69" s="132"/>
      <c r="AJ69" s="132"/>
      <c r="AK69" s="132"/>
      <c r="AL69" s="132"/>
      <c r="AM69" s="133"/>
    </row>
    <row r="70" spans="2:39" ht="13.5" customHeight="1">
      <c r="B70" s="131" t="s">
        <v>44</v>
      </c>
      <c r="C70" s="132"/>
      <c r="D70" s="132"/>
      <c r="E70" s="132"/>
      <c r="F70" s="132"/>
      <c r="G70" s="132"/>
      <c r="H70" s="132"/>
      <c r="I70" s="132"/>
      <c r="J70" s="132"/>
      <c r="K70" s="132"/>
      <c r="L70" s="132"/>
      <c r="M70" s="132"/>
      <c r="N70" s="132"/>
      <c r="O70" s="132"/>
      <c r="P70" s="132"/>
      <c r="Q70" s="132"/>
      <c r="R70" s="132"/>
      <c r="S70" s="132"/>
      <c r="T70" s="132"/>
      <c r="U70" s="132"/>
      <c r="V70" s="132"/>
      <c r="W70" s="132"/>
      <c r="X70" s="132"/>
      <c r="Y70" s="132"/>
      <c r="Z70" s="132"/>
      <c r="AA70" s="132"/>
      <c r="AB70" s="132"/>
      <c r="AC70" s="132"/>
      <c r="AD70" s="132"/>
      <c r="AE70" s="132"/>
      <c r="AF70" s="132"/>
      <c r="AG70" s="132"/>
      <c r="AH70" s="132"/>
      <c r="AI70" s="132"/>
      <c r="AJ70" s="132"/>
      <c r="AK70" s="132"/>
      <c r="AL70" s="132"/>
      <c r="AM70" s="133"/>
    </row>
    <row r="71" spans="2:39" ht="13.5" customHeight="1">
      <c r="B71" s="131" t="s">
        <v>45</v>
      </c>
      <c r="C71" s="132"/>
      <c r="D71" s="132"/>
      <c r="E71" s="132"/>
      <c r="F71" s="132"/>
      <c r="G71" s="132"/>
      <c r="H71" s="132"/>
      <c r="I71" s="132"/>
      <c r="J71" s="132"/>
      <c r="K71" s="132"/>
      <c r="L71" s="132"/>
      <c r="M71" s="132"/>
      <c r="N71" s="132"/>
      <c r="O71" s="132"/>
      <c r="P71" s="132"/>
      <c r="Q71" s="132"/>
      <c r="R71" s="132"/>
      <c r="S71" s="132"/>
      <c r="T71" s="132"/>
      <c r="U71" s="132"/>
      <c r="V71" s="132"/>
      <c r="W71" s="132"/>
      <c r="X71" s="132"/>
      <c r="Y71" s="132"/>
      <c r="Z71" s="132"/>
      <c r="AA71" s="132"/>
      <c r="AB71" s="132"/>
      <c r="AC71" s="132"/>
      <c r="AD71" s="132"/>
      <c r="AE71" s="132"/>
      <c r="AF71" s="132"/>
      <c r="AG71" s="132"/>
      <c r="AH71" s="132"/>
      <c r="AI71" s="132"/>
      <c r="AJ71" s="132"/>
      <c r="AK71" s="132"/>
      <c r="AL71" s="132"/>
      <c r="AM71" s="133"/>
    </row>
    <row r="72" spans="2:39" ht="13.5" customHeight="1">
      <c r="B72" s="131" t="s">
        <v>46</v>
      </c>
      <c r="C72" s="132"/>
      <c r="D72" s="132"/>
      <c r="E72" s="132"/>
      <c r="F72" s="132"/>
      <c r="G72" s="132"/>
      <c r="H72" s="132"/>
      <c r="I72" s="132"/>
      <c r="J72" s="132"/>
      <c r="K72" s="132"/>
      <c r="L72" s="132"/>
      <c r="M72" s="132"/>
      <c r="N72" s="132"/>
      <c r="O72" s="132"/>
      <c r="P72" s="132"/>
      <c r="Q72" s="132"/>
      <c r="R72" s="132"/>
      <c r="S72" s="132"/>
      <c r="T72" s="132"/>
      <c r="U72" s="132"/>
      <c r="V72" s="132"/>
      <c r="W72" s="132"/>
      <c r="X72" s="132"/>
      <c r="Y72" s="132"/>
      <c r="Z72" s="132"/>
      <c r="AA72" s="132"/>
      <c r="AB72" s="132"/>
      <c r="AC72" s="132"/>
      <c r="AD72" s="132"/>
      <c r="AE72" s="132"/>
      <c r="AF72" s="132"/>
      <c r="AG72" s="132"/>
      <c r="AH72" s="132"/>
      <c r="AI72" s="132"/>
      <c r="AJ72" s="132"/>
      <c r="AK72" s="132"/>
      <c r="AL72" s="132"/>
      <c r="AM72" s="133"/>
    </row>
    <row r="73" spans="2:39" ht="13.5" customHeight="1">
      <c r="B73" s="131" t="s">
        <v>47</v>
      </c>
      <c r="C73" s="132"/>
      <c r="D73" s="132"/>
      <c r="E73" s="132"/>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32"/>
      <c r="AD73" s="132"/>
      <c r="AE73" s="132"/>
      <c r="AF73" s="132"/>
      <c r="AG73" s="132"/>
      <c r="AH73" s="132"/>
      <c r="AI73" s="132"/>
      <c r="AJ73" s="132"/>
      <c r="AK73" s="132"/>
      <c r="AL73" s="132"/>
      <c r="AM73" s="133"/>
    </row>
    <row r="74" spans="2:39">
      <c r="B74" s="131" t="s">
        <v>48</v>
      </c>
      <c r="C74" s="132"/>
      <c r="D74" s="132"/>
      <c r="E74" s="132"/>
      <c r="F74" s="132"/>
      <c r="G74" s="132"/>
      <c r="H74" s="132"/>
      <c r="I74" s="132"/>
      <c r="J74" s="132"/>
      <c r="K74" s="132"/>
      <c r="L74" s="132"/>
      <c r="M74" s="132"/>
      <c r="N74" s="132"/>
      <c r="O74" s="132"/>
      <c r="P74" s="132"/>
      <c r="Q74" s="132"/>
      <c r="R74" s="132"/>
      <c r="S74" s="132"/>
      <c r="T74" s="132"/>
      <c r="U74" s="132"/>
      <c r="V74" s="132"/>
      <c r="W74" s="132"/>
      <c r="X74" s="132"/>
      <c r="Y74" s="132"/>
      <c r="Z74" s="132"/>
      <c r="AA74" s="132"/>
      <c r="AB74" s="132"/>
      <c r="AC74" s="132"/>
      <c r="AD74" s="132"/>
      <c r="AE74" s="132"/>
      <c r="AF74" s="132"/>
      <c r="AG74" s="132"/>
      <c r="AH74" s="132"/>
      <c r="AI74" s="132"/>
      <c r="AJ74" s="132"/>
      <c r="AK74" s="132"/>
      <c r="AL74" s="132"/>
      <c r="AM74" s="133"/>
    </row>
    <row r="75" spans="2:39">
      <c r="B75" s="131" t="s">
        <v>49</v>
      </c>
      <c r="C75" s="132"/>
      <c r="D75" s="132"/>
      <c r="E75" s="132"/>
      <c r="F75" s="132"/>
      <c r="G75" s="132"/>
      <c r="H75" s="132"/>
      <c r="I75" s="132"/>
      <c r="J75" s="132"/>
      <c r="K75" s="132"/>
      <c r="L75" s="132"/>
      <c r="M75" s="132"/>
      <c r="N75" s="132"/>
      <c r="O75" s="132"/>
      <c r="P75" s="132"/>
      <c r="Q75" s="132"/>
      <c r="R75" s="132"/>
      <c r="S75" s="132"/>
      <c r="T75" s="132"/>
      <c r="U75" s="132"/>
      <c r="V75" s="132"/>
      <c r="W75" s="132"/>
      <c r="X75" s="132"/>
      <c r="Y75" s="132"/>
      <c r="Z75" s="132"/>
      <c r="AA75" s="132"/>
      <c r="AB75" s="132"/>
      <c r="AC75" s="132"/>
      <c r="AD75" s="132"/>
      <c r="AE75" s="132"/>
      <c r="AF75" s="132"/>
      <c r="AG75" s="132"/>
      <c r="AH75" s="132"/>
      <c r="AI75" s="132"/>
      <c r="AJ75" s="132"/>
      <c r="AK75" s="132"/>
      <c r="AL75" s="132"/>
      <c r="AM75" s="133"/>
    </row>
    <row r="76" spans="2:39">
      <c r="B76" s="131" t="s">
        <v>50</v>
      </c>
      <c r="C76" s="132"/>
      <c r="D76" s="132"/>
      <c r="E76" s="132"/>
      <c r="F76" s="132"/>
      <c r="G76" s="132"/>
      <c r="H76" s="132"/>
      <c r="I76" s="132"/>
      <c r="J76" s="132"/>
      <c r="K76" s="132"/>
      <c r="L76" s="132"/>
      <c r="M76" s="132"/>
      <c r="N76" s="132"/>
      <c r="O76" s="132"/>
      <c r="P76" s="132"/>
      <c r="Q76" s="132"/>
      <c r="R76" s="132"/>
      <c r="S76" s="132"/>
      <c r="T76" s="132"/>
      <c r="U76" s="132"/>
      <c r="V76" s="132"/>
      <c r="W76" s="132"/>
      <c r="X76" s="132"/>
      <c r="Y76" s="132"/>
      <c r="Z76" s="132"/>
      <c r="AA76" s="132"/>
      <c r="AB76" s="132"/>
      <c r="AC76" s="132"/>
      <c r="AD76" s="132"/>
      <c r="AE76" s="132"/>
      <c r="AF76" s="132"/>
      <c r="AG76" s="132"/>
      <c r="AH76" s="132"/>
      <c r="AI76" s="132"/>
      <c r="AJ76" s="132"/>
      <c r="AK76" s="132"/>
      <c r="AL76" s="132"/>
      <c r="AM76" s="133"/>
    </row>
    <row r="77" spans="2:39" ht="13.25" customHeight="1" thickBot="1">
      <c r="B77" s="134" t="s">
        <v>51</v>
      </c>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35"/>
      <c r="AD77" s="135"/>
      <c r="AE77" s="135"/>
      <c r="AF77" s="135"/>
      <c r="AG77" s="135"/>
      <c r="AH77" s="135"/>
      <c r="AI77" s="135"/>
      <c r="AJ77" s="135"/>
      <c r="AK77" s="135"/>
      <c r="AL77" s="135"/>
      <c r="AM77" s="136"/>
    </row>
  </sheetData>
  <sheetProtection algorithmName="SHA-512" hashValue="hAkfAkZW5L7sD1n8AYavUez5li6DsqPCyBTNcn3r6LJNTiUsWX6v9L61sG1vvg78ik9TvWJ0R+3eU6YRA7gR6g==" saltValue="GDCwbdQBJzUdDzGXgAAVEg==" spinCount="100000" sheet="1" selectLockedCells="1"/>
  <mergeCells count="399">
    <mergeCell ref="AK43:AM43"/>
    <mergeCell ref="AG42:AI42"/>
    <mergeCell ref="AK42:AM42"/>
    <mergeCell ref="B43:C43"/>
    <mergeCell ref="E43:F43"/>
    <mergeCell ref="M43:O43"/>
    <mergeCell ref="Q43:S43"/>
    <mergeCell ref="U43:W43"/>
    <mergeCell ref="Y43:AA43"/>
    <mergeCell ref="AC43:AE43"/>
    <mergeCell ref="AG43:AI43"/>
    <mergeCell ref="AK40:AM40"/>
    <mergeCell ref="AC41:AE41"/>
    <mergeCell ref="AG41:AI41"/>
    <mergeCell ref="AK41:AM41"/>
    <mergeCell ref="B42:C42"/>
    <mergeCell ref="E42:F42"/>
    <mergeCell ref="M42:O42"/>
    <mergeCell ref="Q42:S42"/>
    <mergeCell ref="U42:W42"/>
    <mergeCell ref="Y42:AA42"/>
    <mergeCell ref="AC42:AE42"/>
    <mergeCell ref="B41:C41"/>
    <mergeCell ref="E41:F41"/>
    <mergeCell ref="M41:O41"/>
    <mergeCell ref="Q41:S41"/>
    <mergeCell ref="U41:W41"/>
    <mergeCell ref="Y41:AA41"/>
    <mergeCell ref="B37:C37"/>
    <mergeCell ref="B40:C40"/>
    <mergeCell ref="E40:F40"/>
    <mergeCell ref="M40:O40"/>
    <mergeCell ref="Q40:S40"/>
    <mergeCell ref="U40:W40"/>
    <mergeCell ref="Y40:AA40"/>
    <mergeCell ref="AC40:AE40"/>
    <mergeCell ref="AG40:AI40"/>
    <mergeCell ref="AG38:AI38"/>
    <mergeCell ref="AK38:AM38"/>
    <mergeCell ref="B39:C39"/>
    <mergeCell ref="E39:F39"/>
    <mergeCell ref="M39:O39"/>
    <mergeCell ref="Q39:S39"/>
    <mergeCell ref="U39:W39"/>
    <mergeCell ref="Y39:AA39"/>
    <mergeCell ref="AC39:AE39"/>
    <mergeCell ref="AG39:AI39"/>
    <mergeCell ref="AK39:AM39"/>
    <mergeCell ref="B38:C38"/>
    <mergeCell ref="E38:F38"/>
    <mergeCell ref="M38:O38"/>
    <mergeCell ref="Q38:S38"/>
    <mergeCell ref="U38:W38"/>
    <mergeCell ref="Y38:AA38"/>
    <mergeCell ref="AC38:AE38"/>
    <mergeCell ref="B35:C35"/>
    <mergeCell ref="E35:F35"/>
    <mergeCell ref="M35:O35"/>
    <mergeCell ref="Q35:S35"/>
    <mergeCell ref="U35:W35"/>
    <mergeCell ref="Y35:AA35"/>
    <mergeCell ref="AC35:AE35"/>
    <mergeCell ref="AG35:AI35"/>
    <mergeCell ref="AK35:AM35"/>
    <mergeCell ref="AG30:AI30"/>
    <mergeCell ref="AK30:AM30"/>
    <mergeCell ref="E37:F37"/>
    <mergeCell ref="M37:O37"/>
    <mergeCell ref="Q37:S37"/>
    <mergeCell ref="U37:W37"/>
    <mergeCell ref="Y37:AA37"/>
    <mergeCell ref="M36:O36"/>
    <mergeCell ref="Q36:S36"/>
    <mergeCell ref="AC36:AE36"/>
    <mergeCell ref="AG36:AI36"/>
    <mergeCell ref="AG34:AI34"/>
    <mergeCell ref="AK34:AM34"/>
    <mergeCell ref="Q34:S34"/>
    <mergeCell ref="U34:W34"/>
    <mergeCell ref="Y34:AA34"/>
    <mergeCell ref="AC34:AE34"/>
    <mergeCell ref="U36:W36"/>
    <mergeCell ref="Y36:AA36"/>
    <mergeCell ref="AC37:AE37"/>
    <mergeCell ref="AG37:AI37"/>
    <mergeCell ref="AK37:AM37"/>
    <mergeCell ref="Y31:AA31"/>
    <mergeCell ref="AC31:AE31"/>
    <mergeCell ref="AG31:AI31"/>
    <mergeCell ref="AK31:AM31"/>
    <mergeCell ref="AK36:AM36"/>
    <mergeCell ref="AC32:AE32"/>
    <mergeCell ref="AG32:AI32"/>
    <mergeCell ref="AK32:AM32"/>
    <mergeCell ref="AC33:AE33"/>
    <mergeCell ref="AG33:AI33"/>
    <mergeCell ref="AK33:AM33"/>
    <mergeCell ref="Q30:S30"/>
    <mergeCell ref="U30:W30"/>
    <mergeCell ref="Y30:AA30"/>
    <mergeCell ref="AC30:AE30"/>
    <mergeCell ref="B33:C33"/>
    <mergeCell ref="E33:F33"/>
    <mergeCell ref="M33:O33"/>
    <mergeCell ref="B29:C29"/>
    <mergeCell ref="E29:F29"/>
    <mergeCell ref="M29:O29"/>
    <mergeCell ref="Q29:S29"/>
    <mergeCell ref="U29:W29"/>
    <mergeCell ref="Y29:AA29"/>
    <mergeCell ref="Q33:S33"/>
    <mergeCell ref="U33:W33"/>
    <mergeCell ref="Y33:AA33"/>
    <mergeCell ref="Q32:S32"/>
    <mergeCell ref="U32:W32"/>
    <mergeCell ref="Y32:AA32"/>
    <mergeCell ref="B31:C31"/>
    <mergeCell ref="E31:F31"/>
    <mergeCell ref="M31:O31"/>
    <mergeCell ref="Q31:S31"/>
    <mergeCell ref="U31:W31"/>
    <mergeCell ref="Q28:S28"/>
    <mergeCell ref="U28:W28"/>
    <mergeCell ref="Y28:AA28"/>
    <mergeCell ref="AC28:AE28"/>
    <mergeCell ref="AG28:AI28"/>
    <mergeCell ref="AK28:AM28"/>
    <mergeCell ref="AC29:AE29"/>
    <mergeCell ref="AG29:AI29"/>
    <mergeCell ref="AK29:AM29"/>
    <mergeCell ref="Q24:S24"/>
    <mergeCell ref="U24:W24"/>
    <mergeCell ref="Y24:AA24"/>
    <mergeCell ref="AC24:AE24"/>
    <mergeCell ref="AG24:AI24"/>
    <mergeCell ref="AK24:AM24"/>
    <mergeCell ref="AG26:AI26"/>
    <mergeCell ref="AK26:AM26"/>
    <mergeCell ref="AK27:AM27"/>
    <mergeCell ref="B27:C27"/>
    <mergeCell ref="E27:F27"/>
    <mergeCell ref="M27:O27"/>
    <mergeCell ref="Q27:S27"/>
    <mergeCell ref="U27:W27"/>
    <mergeCell ref="Y27:AA27"/>
    <mergeCell ref="AC27:AE27"/>
    <mergeCell ref="AG27:AI27"/>
    <mergeCell ref="E26:F26"/>
    <mergeCell ref="M26:O26"/>
    <mergeCell ref="Q26:S26"/>
    <mergeCell ref="U26:W26"/>
    <mergeCell ref="Y26:AA26"/>
    <mergeCell ref="AC26:AE26"/>
    <mergeCell ref="A61:C62"/>
    <mergeCell ref="D61:K62"/>
    <mergeCell ref="L61:M62"/>
    <mergeCell ref="B24:C24"/>
    <mergeCell ref="E24:F24"/>
    <mergeCell ref="M24:O24"/>
    <mergeCell ref="B25:C25"/>
    <mergeCell ref="E25:F25"/>
    <mergeCell ref="M25:O25"/>
    <mergeCell ref="B26:C26"/>
    <mergeCell ref="B28:C28"/>
    <mergeCell ref="E28:F28"/>
    <mergeCell ref="M28:O28"/>
    <mergeCell ref="B30:C30"/>
    <mergeCell ref="E30:F30"/>
    <mergeCell ref="M30:O30"/>
    <mergeCell ref="B32:C32"/>
    <mergeCell ref="E32:F32"/>
    <mergeCell ref="M32:O32"/>
    <mergeCell ref="B34:C34"/>
    <mergeCell ref="E34:F34"/>
    <mergeCell ref="M34:O34"/>
    <mergeCell ref="B36:C36"/>
    <mergeCell ref="E36:F36"/>
    <mergeCell ref="AG56:AI56"/>
    <mergeCell ref="AK56:AM56"/>
    <mergeCell ref="A58:C59"/>
    <mergeCell ref="D58:K59"/>
    <mergeCell ref="L58:M59"/>
    <mergeCell ref="O58:R59"/>
    <mergeCell ref="S58:AB59"/>
    <mergeCell ref="AC58:AD59"/>
    <mergeCell ref="AC55:AE55"/>
    <mergeCell ref="AG55:AI55"/>
    <mergeCell ref="AK55:AM55"/>
    <mergeCell ref="B56:C56"/>
    <mergeCell ref="E56:F56"/>
    <mergeCell ref="M56:O56"/>
    <mergeCell ref="Q56:S56"/>
    <mergeCell ref="U56:W56"/>
    <mergeCell ref="Y56:AA56"/>
    <mergeCell ref="AC56:AE56"/>
    <mergeCell ref="B55:C55"/>
    <mergeCell ref="E55:F55"/>
    <mergeCell ref="M55:O55"/>
    <mergeCell ref="Q55:S55"/>
    <mergeCell ref="U55:W55"/>
    <mergeCell ref="Y55:AA55"/>
    <mergeCell ref="B54:C54"/>
    <mergeCell ref="E54:F54"/>
    <mergeCell ref="M54:O54"/>
    <mergeCell ref="Q54:S54"/>
    <mergeCell ref="U54:W54"/>
    <mergeCell ref="Y54:AA54"/>
    <mergeCell ref="AC54:AE54"/>
    <mergeCell ref="AG54:AI54"/>
    <mergeCell ref="AK54:AM54"/>
    <mergeCell ref="B53:C53"/>
    <mergeCell ref="E53:F53"/>
    <mergeCell ref="M53:O53"/>
    <mergeCell ref="Q53:S53"/>
    <mergeCell ref="U53:W53"/>
    <mergeCell ref="Y53:AA53"/>
    <mergeCell ref="AC53:AE53"/>
    <mergeCell ref="AG53:AI53"/>
    <mergeCell ref="AK53:AM53"/>
    <mergeCell ref="AC51:AE51"/>
    <mergeCell ref="AG51:AI51"/>
    <mergeCell ref="AK51:AM51"/>
    <mergeCell ref="B52:C52"/>
    <mergeCell ref="E52:F52"/>
    <mergeCell ref="M52:O52"/>
    <mergeCell ref="Q52:S52"/>
    <mergeCell ref="U52:W52"/>
    <mergeCell ref="Y52:AA52"/>
    <mergeCell ref="AC52:AE52"/>
    <mergeCell ref="B51:C51"/>
    <mergeCell ref="E51:F51"/>
    <mergeCell ref="M51:O51"/>
    <mergeCell ref="Q51:S51"/>
    <mergeCell ref="U51:W51"/>
    <mergeCell ref="Y51:AA51"/>
    <mergeCell ref="AG52:AI52"/>
    <mergeCell ref="AK52:AM52"/>
    <mergeCell ref="B50:C50"/>
    <mergeCell ref="E50:F50"/>
    <mergeCell ref="M50:O50"/>
    <mergeCell ref="Q50:S50"/>
    <mergeCell ref="U50:W50"/>
    <mergeCell ref="Y50:AA50"/>
    <mergeCell ref="AC50:AE50"/>
    <mergeCell ref="AG50:AI50"/>
    <mergeCell ref="AK50:AM50"/>
    <mergeCell ref="B49:C49"/>
    <mergeCell ref="E49:F49"/>
    <mergeCell ref="M49:O49"/>
    <mergeCell ref="Q49:S49"/>
    <mergeCell ref="U49:W49"/>
    <mergeCell ref="Y49:AA49"/>
    <mergeCell ref="AC49:AE49"/>
    <mergeCell ref="AG49:AI49"/>
    <mergeCell ref="AK49:AM49"/>
    <mergeCell ref="AC47:AE47"/>
    <mergeCell ref="AG47:AI47"/>
    <mergeCell ref="AK47:AM47"/>
    <mergeCell ref="B48:C48"/>
    <mergeCell ref="E48:F48"/>
    <mergeCell ref="M48:O48"/>
    <mergeCell ref="Q48:S48"/>
    <mergeCell ref="U48:W48"/>
    <mergeCell ref="Y48:AA48"/>
    <mergeCell ref="AC48:AE48"/>
    <mergeCell ref="B47:C47"/>
    <mergeCell ref="E47:F47"/>
    <mergeCell ref="M47:O47"/>
    <mergeCell ref="Q47:S47"/>
    <mergeCell ref="U47:W47"/>
    <mergeCell ref="Y47:AA47"/>
    <mergeCell ref="AG48:AI48"/>
    <mergeCell ref="AK48:AM48"/>
    <mergeCell ref="B46:C46"/>
    <mergeCell ref="E46:F46"/>
    <mergeCell ref="M46:O46"/>
    <mergeCell ref="Q46:S46"/>
    <mergeCell ref="U46:W46"/>
    <mergeCell ref="Y46:AA46"/>
    <mergeCell ref="AC46:AE46"/>
    <mergeCell ref="AG46:AI46"/>
    <mergeCell ref="AK46:AM46"/>
    <mergeCell ref="B45:C45"/>
    <mergeCell ref="E45:F45"/>
    <mergeCell ref="M45:O45"/>
    <mergeCell ref="Q45:S45"/>
    <mergeCell ref="U45:W45"/>
    <mergeCell ref="Y45:AA45"/>
    <mergeCell ref="AC45:AE45"/>
    <mergeCell ref="AG45:AI45"/>
    <mergeCell ref="AK45:AM45"/>
    <mergeCell ref="AC23:AE23"/>
    <mergeCell ref="AG23:AI23"/>
    <mergeCell ref="AK23:AM23"/>
    <mergeCell ref="B44:C44"/>
    <mergeCell ref="E44:F44"/>
    <mergeCell ref="M44:O44"/>
    <mergeCell ref="Q44:S44"/>
    <mergeCell ref="U44:W44"/>
    <mergeCell ref="Y44:AA44"/>
    <mergeCell ref="AC44:AE44"/>
    <mergeCell ref="B23:C23"/>
    <mergeCell ref="E23:F23"/>
    <mergeCell ref="M23:O23"/>
    <mergeCell ref="Q23:S23"/>
    <mergeCell ref="U23:W23"/>
    <mergeCell ref="Y23:AA23"/>
    <mergeCell ref="AG44:AI44"/>
    <mergeCell ref="AK44:AM44"/>
    <mergeCell ref="Q25:S25"/>
    <mergeCell ref="U25:W25"/>
    <mergeCell ref="Y25:AA25"/>
    <mergeCell ref="AC25:AE25"/>
    <mergeCell ref="AG25:AI25"/>
    <mergeCell ref="AK25:AM25"/>
    <mergeCell ref="B22:C22"/>
    <mergeCell ref="E22:F22"/>
    <mergeCell ref="M22:O22"/>
    <mergeCell ref="Q22:S22"/>
    <mergeCell ref="U22:W22"/>
    <mergeCell ref="Y22:AA22"/>
    <mergeCell ref="AC22:AE22"/>
    <mergeCell ref="AG22:AI22"/>
    <mergeCell ref="AK22:AM22"/>
    <mergeCell ref="B21:C21"/>
    <mergeCell ref="E21:F21"/>
    <mergeCell ref="M21:O21"/>
    <mergeCell ref="Q21:S21"/>
    <mergeCell ref="U21:W21"/>
    <mergeCell ref="Y21:AA21"/>
    <mergeCell ref="AC21:AE21"/>
    <mergeCell ref="AG21:AI21"/>
    <mergeCell ref="AK21:AM21"/>
    <mergeCell ref="AC19:AE19"/>
    <mergeCell ref="AG19:AI19"/>
    <mergeCell ref="AK19:AM19"/>
    <mergeCell ref="B20:C20"/>
    <mergeCell ref="E20:F20"/>
    <mergeCell ref="M20:O20"/>
    <mergeCell ref="Q20:S20"/>
    <mergeCell ref="U20:W20"/>
    <mergeCell ref="Y20:AA20"/>
    <mergeCell ref="AC20:AE20"/>
    <mergeCell ref="B19:C19"/>
    <mergeCell ref="E19:F19"/>
    <mergeCell ref="M19:O19"/>
    <mergeCell ref="Q19:S19"/>
    <mergeCell ref="U19:W19"/>
    <mergeCell ref="Y19:AA19"/>
    <mergeCell ref="AG20:AI20"/>
    <mergeCell ref="AK20:AM20"/>
    <mergeCell ref="AK17:AM17"/>
    <mergeCell ref="A15:A16"/>
    <mergeCell ref="B15:C16"/>
    <mergeCell ref="D15:G15"/>
    <mergeCell ref="H15:I16"/>
    <mergeCell ref="B18:C18"/>
    <mergeCell ref="E18:F18"/>
    <mergeCell ref="M18:O18"/>
    <mergeCell ref="Q18:S18"/>
    <mergeCell ref="U18:W18"/>
    <mergeCell ref="Y18:AA18"/>
    <mergeCell ref="AC18:AE18"/>
    <mergeCell ref="AG18:AI18"/>
    <mergeCell ref="AK18:AM18"/>
    <mergeCell ref="B17:C17"/>
    <mergeCell ref="E17:F17"/>
    <mergeCell ref="M17:O17"/>
    <mergeCell ref="Q17:S17"/>
    <mergeCell ref="U17:W17"/>
    <mergeCell ref="Y17:AA17"/>
    <mergeCell ref="AC17:AE17"/>
    <mergeCell ref="AG17:AI17"/>
    <mergeCell ref="M15:P16"/>
    <mergeCell ref="Q15:T16"/>
    <mergeCell ref="H9:K9"/>
    <mergeCell ref="H11:K11"/>
    <mergeCell ref="A9:G9"/>
    <mergeCell ref="AK15:AN16"/>
    <mergeCell ref="E16:F16"/>
    <mergeCell ref="A1:G1"/>
    <mergeCell ref="A2:AN2"/>
    <mergeCell ref="W4:AA4"/>
    <mergeCell ref="AB4:AN4"/>
    <mergeCell ref="W5:AA5"/>
    <mergeCell ref="AB5:AN5"/>
    <mergeCell ref="AB6:AG6"/>
    <mergeCell ref="AH6:AJ6"/>
    <mergeCell ref="AK6:AN6"/>
    <mergeCell ref="W6:AA6"/>
    <mergeCell ref="U15:X16"/>
    <mergeCell ref="Y15:AB16"/>
    <mergeCell ref="AC15:AF16"/>
    <mergeCell ref="AG15:AJ16"/>
    <mergeCell ref="J15:J16"/>
    <mergeCell ref="K15:L16"/>
    <mergeCell ref="A10:G10"/>
    <mergeCell ref="H10:K10"/>
    <mergeCell ref="A11:G11"/>
  </mergeCells>
  <phoneticPr fontId="1"/>
  <dataValidations count="3">
    <dataValidation type="list" allowBlank="1" showInputMessage="1" showErrorMessage="1" sqref="AB6:AG6" xr:uid="{7CE04475-18AB-43D2-997B-A90D708FD92B}">
      <formula1>類型</formula1>
    </dataValidation>
    <dataValidation type="decimal" operator="greaterThanOrEqual" allowBlank="1" showInputMessage="1" showErrorMessage="1" sqref="H17:H56 K17:K56" xr:uid="{8FE9D0DA-1D01-41CF-8B54-7CD29DFEC6E7}">
      <formula1>0</formula1>
    </dataValidation>
    <dataValidation type="whole" operator="greaterThanOrEqual" allowBlank="1" showInputMessage="1" showErrorMessage="1" sqref="Y17:AA56 AC17:AE56" xr:uid="{7308F8A5-578B-47B5-BCDD-5F48A7FD1617}">
      <formula1>0</formula1>
    </dataValidation>
  </dataValidations>
  <printOptions horizontalCentered="1"/>
  <pageMargins left="0.39370078740157483" right="0.19685039370078741" top="0.59055118110236227" bottom="0.59055118110236227" header="0.51181102362204722" footer="0.51181102362204722"/>
  <pageSetup paperSize="9" scale="65"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E4728-08BF-47DA-BEF3-BE106B190266}">
  <sheetPr>
    <tabColor theme="5" tint="0.59999389629810485"/>
    <pageSetUpPr fitToPage="1"/>
  </sheetPr>
  <dimension ref="A1:AN49"/>
  <sheetViews>
    <sheetView zoomScale="70" zoomScaleNormal="70" workbookViewId="0">
      <selection activeCell="G17" sqref="G17"/>
    </sheetView>
  </sheetViews>
  <sheetFormatPr defaultColWidth="8.6640625" defaultRowHeight="15"/>
  <cols>
    <col min="1" max="1" width="5.1640625" style="144" bestFit="1" customWidth="1"/>
    <col min="2" max="2" width="34" style="144" customWidth="1"/>
    <col min="3" max="3" width="9.08203125" style="144" bestFit="1" customWidth="1"/>
    <col min="4" max="4" width="12.5" style="144" customWidth="1"/>
    <col min="5" max="5" width="2" style="144" customWidth="1"/>
    <col min="6" max="6" width="14.08203125" style="144" bestFit="1" customWidth="1"/>
    <col min="7" max="8" width="14.08203125" style="144" customWidth="1"/>
    <col min="9" max="9" width="15.08203125" style="144" bestFit="1" customWidth="1"/>
    <col min="10" max="11" width="16.1640625" style="144" customWidth="1"/>
    <col min="12" max="12" width="15.08203125" style="144" bestFit="1" customWidth="1"/>
    <col min="13" max="13" width="16.6640625" style="144" customWidth="1"/>
    <col min="14" max="14" width="73" style="138" customWidth="1"/>
    <col min="15" max="15" width="73" style="139" customWidth="1"/>
    <col min="16" max="20" width="10.4140625" style="139" customWidth="1"/>
    <col min="21" max="21" width="10.4140625" style="139" bestFit="1" customWidth="1"/>
    <col min="22" max="22" width="8.6640625" style="139"/>
    <col min="23" max="23" width="27.08203125" style="139" customWidth="1"/>
    <col min="24" max="24" width="9" style="139" bestFit="1" customWidth="1"/>
    <col min="25" max="25" width="10.4140625" style="139" bestFit="1" customWidth="1"/>
    <col min="26" max="16384" width="8.6640625" style="139"/>
  </cols>
  <sheetData>
    <row r="1" spans="1:40">
      <c r="A1" s="413" t="str">
        <f>乗合!A1</f>
        <v>（様式8）実証運行の積算書（Ver.1）</v>
      </c>
      <c r="B1" s="413"/>
      <c r="C1" s="413"/>
      <c r="D1" s="413"/>
      <c r="E1" s="413"/>
      <c r="F1" s="413"/>
      <c r="G1" s="413"/>
      <c r="H1" s="413"/>
      <c r="I1" s="413"/>
      <c r="J1" s="413"/>
      <c r="K1" s="413"/>
      <c r="L1" s="413"/>
      <c r="M1" s="137"/>
    </row>
    <row r="2" spans="1:40" s="99" customFormat="1" ht="23" customHeight="1">
      <c r="A2" s="414" t="s">
        <v>3</v>
      </c>
      <c r="B2" s="414"/>
      <c r="C2" s="414"/>
      <c r="D2" s="414"/>
      <c r="E2" s="414"/>
      <c r="F2" s="414"/>
      <c r="G2" s="414"/>
      <c r="H2" s="414"/>
      <c r="I2" s="414"/>
      <c r="J2" s="414"/>
      <c r="K2" s="414"/>
      <c r="L2" s="414"/>
      <c r="M2" s="414"/>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row>
    <row r="3" spans="1:40" ht="15.5" thickBot="1">
      <c r="A3" s="141"/>
      <c r="B3" s="141"/>
      <c r="C3" s="141"/>
      <c r="D3" s="141"/>
      <c r="E3" s="141"/>
      <c r="F3" s="141"/>
      <c r="G3" s="141"/>
      <c r="H3" s="141"/>
      <c r="I3" s="141"/>
      <c r="J3" s="141"/>
      <c r="K3" s="141"/>
      <c r="L3" s="141"/>
      <c r="M3" s="141"/>
      <c r="N3" s="142"/>
      <c r="O3" s="143"/>
      <c r="P3" s="143"/>
      <c r="Q3" s="143"/>
      <c r="R3" s="143"/>
      <c r="S3" s="143"/>
      <c r="T3" s="143"/>
    </row>
    <row r="4" spans="1:40">
      <c r="B4" s="471" t="s">
        <v>52</v>
      </c>
      <c r="C4" s="471"/>
      <c r="D4" s="471"/>
      <c r="E4" s="139"/>
      <c r="F4" s="472" t="s">
        <v>158</v>
      </c>
      <c r="G4" s="473"/>
      <c r="H4" s="473"/>
      <c r="I4" s="473"/>
      <c r="J4" s="476" t="s">
        <v>159</v>
      </c>
      <c r="K4" s="477"/>
      <c r="L4" s="477"/>
      <c r="M4" s="478"/>
      <c r="N4" s="142"/>
      <c r="O4" s="143"/>
      <c r="P4" s="143"/>
      <c r="Q4" s="143"/>
    </row>
    <row r="5" spans="1:40" ht="18" customHeight="1">
      <c r="B5" s="482" t="s">
        <v>160</v>
      </c>
      <c r="C5" s="482"/>
      <c r="D5" s="482"/>
      <c r="E5" s="139"/>
      <c r="F5" s="474"/>
      <c r="G5" s="475"/>
      <c r="H5" s="475"/>
      <c r="I5" s="475"/>
      <c r="J5" s="479"/>
      <c r="K5" s="480"/>
      <c r="L5" s="480"/>
      <c r="M5" s="481"/>
    </row>
    <row r="6" spans="1:40">
      <c r="B6" s="471" t="s">
        <v>6</v>
      </c>
      <c r="C6" s="471"/>
      <c r="D6" s="471"/>
      <c r="E6" s="139"/>
      <c r="F6" s="483" t="s">
        <v>55</v>
      </c>
      <c r="G6" s="484"/>
      <c r="H6" s="471"/>
      <c r="I6" s="145">
        <f>L34</f>
        <v>2700</v>
      </c>
      <c r="J6" s="483" t="s">
        <v>56</v>
      </c>
      <c r="K6" s="484"/>
      <c r="L6" s="471"/>
      <c r="M6" s="146">
        <f>I34+I48</f>
        <v>5400</v>
      </c>
    </row>
    <row r="7" spans="1:40">
      <c r="B7" s="482" t="s">
        <v>161</v>
      </c>
      <c r="C7" s="482"/>
      <c r="D7" s="482"/>
      <c r="E7" s="139"/>
      <c r="F7" s="483" t="s">
        <v>57</v>
      </c>
      <c r="G7" s="484"/>
      <c r="H7" s="471"/>
      <c r="I7" s="145">
        <f>I48</f>
        <v>1000</v>
      </c>
      <c r="J7" s="483" t="s">
        <v>58</v>
      </c>
      <c r="K7" s="484"/>
      <c r="L7" s="471"/>
      <c r="M7" s="146">
        <f>M34+M48</f>
        <v>4000</v>
      </c>
    </row>
    <row r="8" spans="1:40" ht="18.649999999999999" customHeight="1">
      <c r="B8" s="485" t="s">
        <v>7</v>
      </c>
      <c r="C8" s="486"/>
      <c r="D8" s="147" t="s">
        <v>8</v>
      </c>
      <c r="F8" s="483" t="s">
        <v>59</v>
      </c>
      <c r="G8" s="484"/>
      <c r="H8" s="471"/>
      <c r="I8" s="145">
        <f>I6+I7</f>
        <v>3700</v>
      </c>
      <c r="J8" s="483" t="s">
        <v>162</v>
      </c>
      <c r="K8" s="484"/>
      <c r="L8" s="471"/>
      <c r="M8" s="146">
        <f>IF(ISTEXT(I9),0,I9)</f>
        <v>2466</v>
      </c>
      <c r="N8" s="487" t="str">
        <f>IF(M9="","",IF(M6=M9,"【OK】",IF(M9&lt;0,"【NG】道路運送法10条で定められている通り、運賃の割り戻しは禁止です。（G）がマイナスの値にならないよう設定してください。","【OK】最終精算時に、収入実績額と補助額を合わせた金額（D＋E+F）が、運行経費（A+B）の合計を上回る場合は、収益納付を行っていただく可能性があります。")))</f>
        <v>【OK】最終精算時に、収入実績額と補助額を合わせた金額（D＋E+F）が、運行経費（A+B）の合計を上回る場合は、収益納付を行っていただく可能性があります。</v>
      </c>
    </row>
    <row r="9" spans="1:40" ht="15.5" thickBot="1">
      <c r="B9" s="488" t="s">
        <v>0</v>
      </c>
      <c r="C9" s="489"/>
      <c r="D9" s="147" t="str">
        <f>IF(B9="","自動反映",IF(B9="②一般型","1/2","2/3"))</f>
        <v>2/3</v>
      </c>
      <c r="F9" s="490" t="s">
        <v>163</v>
      </c>
      <c r="G9" s="491"/>
      <c r="H9" s="492"/>
      <c r="I9" s="148">
        <f>IF(B9="","類型を選択してください",IF(AND(D9="2/3",I8&gt;300000000),200000000,IF(D9="2/3",ROUNDDOWN(I8*2/3,0),IF(AND(D9="1/2",I8&gt;100000000),50000000,ROUNDDOWN(I8*1/2,0)))))</f>
        <v>2466</v>
      </c>
      <c r="J9" s="493" t="s">
        <v>164</v>
      </c>
      <c r="K9" s="494"/>
      <c r="L9" s="494"/>
      <c r="M9" s="149">
        <f>IF(M8="","",M7+M8)-M6</f>
        <v>1066</v>
      </c>
      <c r="N9" s="487"/>
    </row>
    <row r="10" spans="1:40" ht="15.5" thickBot="1">
      <c r="A10" s="495"/>
      <c r="B10" s="495"/>
      <c r="C10" s="495"/>
      <c r="D10" s="495"/>
      <c r="E10" s="495"/>
      <c r="F10" s="495"/>
      <c r="G10" s="495"/>
      <c r="H10" s="495"/>
      <c r="I10" s="495"/>
      <c r="J10" s="495"/>
      <c r="K10" s="495"/>
      <c r="L10" s="495"/>
      <c r="M10" s="495"/>
      <c r="N10" s="487"/>
      <c r="R10" s="143"/>
      <c r="S10" s="143"/>
    </row>
    <row r="11" spans="1:40" ht="15.5" thickBot="1">
      <c r="A11" s="496" t="s">
        <v>62</v>
      </c>
      <c r="B11" s="499" t="s">
        <v>63</v>
      </c>
      <c r="C11" s="500"/>
      <c r="D11" s="501"/>
      <c r="E11" s="501"/>
      <c r="F11" s="501"/>
      <c r="G11" s="501"/>
      <c r="H11" s="501"/>
      <c r="I11" s="500"/>
      <c r="J11" s="506" t="s">
        <v>64</v>
      </c>
      <c r="K11" s="507"/>
      <c r="L11" s="508"/>
      <c r="M11" s="150" t="s">
        <v>165</v>
      </c>
      <c r="N11" s="487"/>
      <c r="R11" s="143"/>
      <c r="S11" s="143"/>
    </row>
    <row r="12" spans="1:40" ht="18" customHeight="1">
      <c r="A12" s="497"/>
      <c r="B12" s="509" t="s">
        <v>166</v>
      </c>
      <c r="C12" s="511" t="s">
        <v>67</v>
      </c>
      <c r="D12" s="513" t="s">
        <v>68</v>
      </c>
      <c r="E12" s="514"/>
      <c r="F12" s="515"/>
      <c r="G12" s="513" t="s">
        <v>69</v>
      </c>
      <c r="H12" s="515"/>
      <c r="I12" s="516" t="s">
        <v>70</v>
      </c>
      <c r="J12" s="518" t="s">
        <v>71</v>
      </c>
      <c r="K12" s="520" t="s">
        <v>72</v>
      </c>
      <c r="L12" s="522" t="s">
        <v>73</v>
      </c>
      <c r="M12" s="502" t="s">
        <v>74</v>
      </c>
      <c r="R12" s="143"/>
      <c r="S12" s="143"/>
    </row>
    <row r="13" spans="1:40" ht="30">
      <c r="A13" s="498"/>
      <c r="B13" s="510"/>
      <c r="C13" s="512"/>
      <c r="D13" s="524" t="s">
        <v>75</v>
      </c>
      <c r="E13" s="525"/>
      <c r="F13" s="151" t="s">
        <v>76</v>
      </c>
      <c r="G13" s="152" t="s">
        <v>77</v>
      </c>
      <c r="H13" s="151" t="s">
        <v>78</v>
      </c>
      <c r="I13" s="517"/>
      <c r="J13" s="519"/>
      <c r="K13" s="521"/>
      <c r="L13" s="523"/>
      <c r="M13" s="503"/>
      <c r="N13" s="153"/>
      <c r="O13" s="154"/>
    </row>
    <row r="14" spans="1:40">
      <c r="A14" s="155" t="s">
        <v>79</v>
      </c>
      <c r="B14" s="156" t="s">
        <v>167</v>
      </c>
      <c r="C14" s="157">
        <v>1</v>
      </c>
      <c r="D14" s="504">
        <v>800</v>
      </c>
      <c r="E14" s="505"/>
      <c r="F14" s="158">
        <v>3</v>
      </c>
      <c r="G14" s="159">
        <v>1000</v>
      </c>
      <c r="H14" s="160">
        <v>2</v>
      </c>
      <c r="I14" s="161">
        <f>ROUNDDOWN(C14*D14*F14,0)+ROUNDDOWN(C14*G14*H14,0)</f>
        <v>4400</v>
      </c>
      <c r="J14" s="162">
        <v>500</v>
      </c>
      <c r="K14" s="157">
        <v>600</v>
      </c>
      <c r="L14" s="163">
        <f>ROUNDDOWN(C14*J14*F14,0)+ROUNDDOWN(C14*K14*H14,0)</f>
        <v>2700</v>
      </c>
      <c r="M14" s="164">
        <v>4000</v>
      </c>
    </row>
    <row r="15" spans="1:40">
      <c r="A15" s="155" t="s">
        <v>80</v>
      </c>
      <c r="B15" s="156"/>
      <c r="C15" s="157"/>
      <c r="D15" s="504"/>
      <c r="E15" s="505"/>
      <c r="F15" s="158"/>
      <c r="G15" s="159"/>
      <c r="H15" s="158"/>
      <c r="I15" s="161">
        <f>ROUNDDOWN(C15*D15*F15,0)+ROUNDDOWN(C15*G15*H15,0)</f>
        <v>0</v>
      </c>
      <c r="J15" s="162"/>
      <c r="K15" s="157"/>
      <c r="L15" s="163">
        <f>ROUNDDOWN(C15*J15*F15,0)+ROUNDDOWN(C15*K15*H15,0)</f>
        <v>0</v>
      </c>
      <c r="M15" s="164"/>
    </row>
    <row r="16" spans="1:40">
      <c r="A16" s="155" t="s">
        <v>81</v>
      </c>
      <c r="B16" s="156"/>
      <c r="C16" s="157"/>
      <c r="D16" s="504"/>
      <c r="E16" s="505"/>
      <c r="F16" s="158"/>
      <c r="G16" s="159"/>
      <c r="H16" s="158"/>
      <c r="I16" s="161">
        <f>ROUNDDOWN(C16*D16*F16,0)+ROUNDDOWN(C16*G16*H16,0)</f>
        <v>0</v>
      </c>
      <c r="J16" s="162"/>
      <c r="K16" s="157"/>
      <c r="L16" s="163">
        <f>ROUNDDOWN(C16*J16*F16,0)+ROUNDDOWN(C16*K16*H16,0)</f>
        <v>0</v>
      </c>
      <c r="M16" s="164"/>
    </row>
    <row r="17" spans="1:20">
      <c r="A17" s="155" t="s">
        <v>82</v>
      </c>
      <c r="B17" s="156"/>
      <c r="C17" s="157"/>
      <c r="D17" s="504"/>
      <c r="E17" s="505"/>
      <c r="F17" s="158"/>
      <c r="G17" s="159"/>
      <c r="H17" s="158"/>
      <c r="I17" s="161">
        <f t="shared" ref="I17:I33" si="0">ROUNDDOWN(C17*D17*F17,0)+ROUNDDOWN(C17*G17*H17,0)</f>
        <v>0</v>
      </c>
      <c r="J17" s="162"/>
      <c r="K17" s="157"/>
      <c r="L17" s="163">
        <f t="shared" ref="L17:L33" si="1">ROUNDDOWN(C17*J17*F17,0)+ROUNDDOWN(C17*K17*H17,0)</f>
        <v>0</v>
      </c>
      <c r="M17" s="164"/>
    </row>
    <row r="18" spans="1:20">
      <c r="A18" s="155" t="s">
        <v>83</v>
      </c>
      <c r="B18" s="156"/>
      <c r="C18" s="157"/>
      <c r="D18" s="504"/>
      <c r="E18" s="505"/>
      <c r="F18" s="158"/>
      <c r="G18" s="159"/>
      <c r="H18" s="158"/>
      <c r="I18" s="161">
        <f t="shared" si="0"/>
        <v>0</v>
      </c>
      <c r="J18" s="162"/>
      <c r="K18" s="157"/>
      <c r="L18" s="163">
        <f t="shared" si="1"/>
        <v>0</v>
      </c>
      <c r="M18" s="164"/>
    </row>
    <row r="19" spans="1:20">
      <c r="A19" s="155" t="s">
        <v>84</v>
      </c>
      <c r="B19" s="156"/>
      <c r="C19" s="157"/>
      <c r="D19" s="504"/>
      <c r="E19" s="505"/>
      <c r="F19" s="158"/>
      <c r="G19" s="159"/>
      <c r="H19" s="158"/>
      <c r="I19" s="161">
        <f t="shared" si="0"/>
        <v>0</v>
      </c>
      <c r="J19" s="162"/>
      <c r="K19" s="157"/>
      <c r="L19" s="163">
        <f t="shared" si="1"/>
        <v>0</v>
      </c>
      <c r="M19" s="164"/>
    </row>
    <row r="20" spans="1:20">
      <c r="A20" s="155" t="s">
        <v>85</v>
      </c>
      <c r="B20" s="156"/>
      <c r="C20" s="157"/>
      <c r="D20" s="504"/>
      <c r="E20" s="505"/>
      <c r="F20" s="158"/>
      <c r="G20" s="159"/>
      <c r="H20" s="158"/>
      <c r="I20" s="161">
        <f t="shared" si="0"/>
        <v>0</v>
      </c>
      <c r="J20" s="162"/>
      <c r="K20" s="157"/>
      <c r="L20" s="163">
        <f t="shared" si="1"/>
        <v>0</v>
      </c>
      <c r="M20" s="164"/>
    </row>
    <row r="21" spans="1:20">
      <c r="A21" s="155" t="s">
        <v>86</v>
      </c>
      <c r="B21" s="156"/>
      <c r="C21" s="157"/>
      <c r="D21" s="504"/>
      <c r="E21" s="505"/>
      <c r="F21" s="158"/>
      <c r="G21" s="159"/>
      <c r="H21" s="158"/>
      <c r="I21" s="161">
        <f t="shared" si="0"/>
        <v>0</v>
      </c>
      <c r="J21" s="162"/>
      <c r="K21" s="157"/>
      <c r="L21" s="163">
        <f t="shared" si="1"/>
        <v>0</v>
      </c>
      <c r="M21" s="164"/>
    </row>
    <row r="22" spans="1:20">
      <c r="A22" s="155" t="s">
        <v>87</v>
      </c>
      <c r="B22" s="156"/>
      <c r="C22" s="157"/>
      <c r="D22" s="504"/>
      <c r="E22" s="505"/>
      <c r="F22" s="158"/>
      <c r="G22" s="159"/>
      <c r="H22" s="158"/>
      <c r="I22" s="161">
        <f t="shared" si="0"/>
        <v>0</v>
      </c>
      <c r="J22" s="162"/>
      <c r="K22" s="157"/>
      <c r="L22" s="163">
        <f t="shared" si="1"/>
        <v>0</v>
      </c>
      <c r="M22" s="164"/>
    </row>
    <row r="23" spans="1:20">
      <c r="A23" s="155" t="s">
        <v>88</v>
      </c>
      <c r="B23" s="156"/>
      <c r="C23" s="157"/>
      <c r="D23" s="504"/>
      <c r="E23" s="505"/>
      <c r="F23" s="158"/>
      <c r="G23" s="159"/>
      <c r="H23" s="158"/>
      <c r="I23" s="161">
        <f t="shared" si="0"/>
        <v>0</v>
      </c>
      <c r="J23" s="162"/>
      <c r="K23" s="157"/>
      <c r="L23" s="163">
        <f t="shared" si="1"/>
        <v>0</v>
      </c>
      <c r="M23" s="164"/>
    </row>
    <row r="24" spans="1:20">
      <c r="A24" s="155" t="s">
        <v>89</v>
      </c>
      <c r="B24" s="156"/>
      <c r="C24" s="157"/>
      <c r="D24" s="504"/>
      <c r="E24" s="505"/>
      <c r="F24" s="158"/>
      <c r="G24" s="159"/>
      <c r="H24" s="158"/>
      <c r="I24" s="161">
        <f t="shared" si="0"/>
        <v>0</v>
      </c>
      <c r="J24" s="162"/>
      <c r="K24" s="157"/>
      <c r="L24" s="163">
        <f t="shared" si="1"/>
        <v>0</v>
      </c>
      <c r="M24" s="164"/>
    </row>
    <row r="25" spans="1:20">
      <c r="A25" s="155" t="s">
        <v>90</v>
      </c>
      <c r="B25" s="156"/>
      <c r="C25" s="157"/>
      <c r="D25" s="504"/>
      <c r="E25" s="505"/>
      <c r="F25" s="158"/>
      <c r="G25" s="159"/>
      <c r="H25" s="158"/>
      <c r="I25" s="161">
        <f t="shared" si="0"/>
        <v>0</v>
      </c>
      <c r="J25" s="162"/>
      <c r="K25" s="157"/>
      <c r="L25" s="163">
        <f t="shared" si="1"/>
        <v>0</v>
      </c>
      <c r="M25" s="164"/>
    </row>
    <row r="26" spans="1:20">
      <c r="A26" s="155" t="s">
        <v>91</v>
      </c>
      <c r="B26" s="156"/>
      <c r="C26" s="157"/>
      <c r="D26" s="504"/>
      <c r="E26" s="505"/>
      <c r="F26" s="158"/>
      <c r="G26" s="159"/>
      <c r="H26" s="158"/>
      <c r="I26" s="161">
        <f t="shared" si="0"/>
        <v>0</v>
      </c>
      <c r="J26" s="162"/>
      <c r="K26" s="157"/>
      <c r="L26" s="163">
        <f t="shared" si="1"/>
        <v>0</v>
      </c>
      <c r="M26" s="164"/>
    </row>
    <row r="27" spans="1:20">
      <c r="A27" s="155" t="s">
        <v>92</v>
      </c>
      <c r="B27" s="156"/>
      <c r="C27" s="157"/>
      <c r="D27" s="504"/>
      <c r="E27" s="505"/>
      <c r="F27" s="158"/>
      <c r="G27" s="159"/>
      <c r="H27" s="158"/>
      <c r="I27" s="161">
        <f t="shared" si="0"/>
        <v>0</v>
      </c>
      <c r="J27" s="162"/>
      <c r="K27" s="157"/>
      <c r="L27" s="163">
        <f t="shared" si="1"/>
        <v>0</v>
      </c>
      <c r="M27" s="164"/>
    </row>
    <row r="28" spans="1:20" s="138" customFormat="1">
      <c r="A28" s="155" t="s">
        <v>93</v>
      </c>
      <c r="B28" s="156"/>
      <c r="C28" s="157"/>
      <c r="D28" s="504"/>
      <c r="E28" s="505"/>
      <c r="F28" s="158"/>
      <c r="G28" s="159"/>
      <c r="H28" s="158"/>
      <c r="I28" s="161">
        <f t="shared" si="0"/>
        <v>0</v>
      </c>
      <c r="J28" s="162"/>
      <c r="K28" s="157"/>
      <c r="L28" s="163">
        <f t="shared" si="1"/>
        <v>0</v>
      </c>
      <c r="M28" s="164"/>
      <c r="O28" s="139"/>
      <c r="P28" s="139"/>
      <c r="Q28" s="139"/>
      <c r="R28" s="139"/>
      <c r="S28" s="139"/>
      <c r="T28" s="139"/>
    </row>
    <row r="29" spans="1:20" s="138" customFormat="1">
      <c r="A29" s="155" t="s">
        <v>94</v>
      </c>
      <c r="B29" s="156"/>
      <c r="C29" s="157"/>
      <c r="D29" s="504"/>
      <c r="E29" s="505"/>
      <c r="F29" s="158"/>
      <c r="G29" s="159"/>
      <c r="H29" s="158"/>
      <c r="I29" s="161">
        <f t="shared" si="0"/>
        <v>0</v>
      </c>
      <c r="J29" s="162"/>
      <c r="K29" s="157"/>
      <c r="L29" s="163">
        <f t="shared" si="1"/>
        <v>0</v>
      </c>
      <c r="M29" s="164"/>
      <c r="O29" s="139"/>
      <c r="P29" s="139"/>
      <c r="Q29" s="139"/>
      <c r="R29" s="139"/>
      <c r="S29" s="139"/>
      <c r="T29" s="139"/>
    </row>
    <row r="30" spans="1:20" s="138" customFormat="1">
      <c r="A30" s="155" t="s">
        <v>95</v>
      </c>
      <c r="B30" s="156"/>
      <c r="C30" s="157"/>
      <c r="D30" s="504"/>
      <c r="E30" s="505"/>
      <c r="F30" s="158"/>
      <c r="G30" s="159"/>
      <c r="H30" s="158"/>
      <c r="I30" s="161">
        <f t="shared" si="0"/>
        <v>0</v>
      </c>
      <c r="J30" s="162"/>
      <c r="K30" s="157"/>
      <c r="L30" s="163">
        <f t="shared" si="1"/>
        <v>0</v>
      </c>
      <c r="M30" s="164"/>
      <c r="O30" s="139"/>
      <c r="P30" s="139"/>
      <c r="Q30" s="139"/>
      <c r="R30" s="139"/>
      <c r="S30" s="139"/>
      <c r="T30" s="139"/>
    </row>
    <row r="31" spans="1:20" s="138" customFormat="1">
      <c r="A31" s="155" t="s">
        <v>96</v>
      </c>
      <c r="B31" s="156"/>
      <c r="C31" s="157"/>
      <c r="D31" s="504"/>
      <c r="E31" s="505"/>
      <c r="F31" s="158"/>
      <c r="G31" s="159"/>
      <c r="H31" s="158"/>
      <c r="I31" s="161">
        <f t="shared" si="0"/>
        <v>0</v>
      </c>
      <c r="J31" s="162"/>
      <c r="K31" s="157"/>
      <c r="L31" s="163">
        <f t="shared" si="1"/>
        <v>0</v>
      </c>
      <c r="M31" s="164"/>
      <c r="O31" s="139"/>
      <c r="P31" s="139"/>
      <c r="Q31" s="139"/>
      <c r="R31" s="139"/>
      <c r="S31" s="139"/>
      <c r="T31" s="139"/>
    </row>
    <row r="32" spans="1:20" s="138" customFormat="1">
      <c r="A32" s="155" t="s">
        <v>97</v>
      </c>
      <c r="B32" s="156"/>
      <c r="C32" s="157"/>
      <c r="D32" s="504"/>
      <c r="E32" s="505"/>
      <c r="F32" s="158"/>
      <c r="G32" s="159"/>
      <c r="H32" s="158"/>
      <c r="I32" s="161">
        <f t="shared" si="0"/>
        <v>0</v>
      </c>
      <c r="J32" s="162"/>
      <c r="K32" s="157"/>
      <c r="L32" s="163">
        <f t="shared" si="1"/>
        <v>0</v>
      </c>
      <c r="M32" s="164"/>
      <c r="O32" s="139"/>
      <c r="P32" s="139"/>
      <c r="Q32" s="139"/>
      <c r="R32" s="139"/>
      <c r="S32" s="139"/>
      <c r="T32" s="139"/>
    </row>
    <row r="33" spans="1:20" s="138" customFormat="1" ht="15.5" thickBot="1">
      <c r="A33" s="155" t="s">
        <v>98</v>
      </c>
      <c r="B33" s="165"/>
      <c r="C33" s="166"/>
      <c r="D33" s="526"/>
      <c r="E33" s="527"/>
      <c r="F33" s="167"/>
      <c r="G33" s="168"/>
      <c r="H33" s="167"/>
      <c r="I33" s="169">
        <f t="shared" si="0"/>
        <v>0</v>
      </c>
      <c r="J33" s="170"/>
      <c r="K33" s="166"/>
      <c r="L33" s="171">
        <f t="shared" si="1"/>
        <v>0</v>
      </c>
      <c r="M33" s="172"/>
      <c r="O33" s="139"/>
      <c r="P33" s="139"/>
      <c r="Q33" s="139"/>
      <c r="R33" s="139"/>
      <c r="S33" s="139"/>
      <c r="T33" s="139"/>
    </row>
    <row r="34" spans="1:20" s="138" customFormat="1" ht="15.5" thickBot="1">
      <c r="A34" s="173" t="s">
        <v>99</v>
      </c>
      <c r="B34" s="528"/>
      <c r="C34" s="529"/>
      <c r="D34" s="529"/>
      <c r="E34" s="530"/>
      <c r="F34" s="174">
        <f>SUM(F14:F33)</f>
        <v>3</v>
      </c>
      <c r="G34" s="175"/>
      <c r="H34" s="174">
        <f>SUM(H14:H33)</f>
        <v>2</v>
      </c>
      <c r="I34" s="176">
        <f>SUM(I14:I33)</f>
        <v>4400</v>
      </c>
      <c r="J34" s="177"/>
      <c r="K34" s="178"/>
      <c r="L34" s="179">
        <f>SUM(L14:L33)</f>
        <v>2700</v>
      </c>
      <c r="M34" s="180">
        <f>SUM(M14:M33)</f>
        <v>4000</v>
      </c>
      <c r="O34" s="139"/>
      <c r="P34" s="139"/>
      <c r="Q34" s="139"/>
      <c r="R34" s="139"/>
      <c r="S34" s="139"/>
      <c r="T34" s="139"/>
    </row>
    <row r="35" spans="1:20" s="138" customFormat="1" ht="15.5" thickBot="1">
      <c r="A35" s="181"/>
      <c r="B35" s="182"/>
      <c r="C35" s="182"/>
      <c r="D35" s="144"/>
      <c r="E35" s="144"/>
      <c r="F35" s="144"/>
      <c r="G35" s="144"/>
      <c r="H35" s="144"/>
      <c r="I35" s="144"/>
      <c r="J35" s="182"/>
      <c r="K35" s="182"/>
      <c r="L35" s="182"/>
      <c r="M35" s="182"/>
      <c r="O35" s="139"/>
      <c r="P35" s="139"/>
      <c r="Q35" s="139"/>
      <c r="R35" s="139"/>
      <c r="S35" s="139"/>
      <c r="T35" s="139"/>
    </row>
    <row r="36" spans="1:20" s="138" customFormat="1">
      <c r="A36" s="183"/>
      <c r="B36" s="514" t="s">
        <v>100</v>
      </c>
      <c r="C36" s="514"/>
      <c r="D36" s="514"/>
      <c r="E36" s="514"/>
      <c r="F36" s="514"/>
      <c r="G36" s="514"/>
      <c r="H36" s="514"/>
      <c r="I36" s="515"/>
      <c r="J36" s="531" t="s">
        <v>101</v>
      </c>
      <c r="K36" s="532"/>
      <c r="L36" s="533"/>
      <c r="M36" s="534"/>
      <c r="O36" s="139"/>
      <c r="P36" s="139"/>
      <c r="Q36" s="139"/>
      <c r="R36" s="139"/>
      <c r="S36" s="139"/>
      <c r="T36" s="139"/>
    </row>
    <row r="37" spans="1:20" s="138" customFormat="1" ht="36" customHeight="1">
      <c r="A37" s="184" t="s">
        <v>62</v>
      </c>
      <c r="B37" s="524" t="s">
        <v>102</v>
      </c>
      <c r="C37" s="535"/>
      <c r="D37" s="535"/>
      <c r="E37" s="536"/>
      <c r="F37" s="537" t="s">
        <v>103</v>
      </c>
      <c r="G37" s="537"/>
      <c r="H37" s="538"/>
      <c r="I37" s="185" t="s">
        <v>104</v>
      </c>
      <c r="J37" s="539" t="s">
        <v>105</v>
      </c>
      <c r="K37" s="540"/>
      <c r="L37" s="541"/>
      <c r="M37" s="186" t="s">
        <v>106</v>
      </c>
      <c r="O37" s="139"/>
      <c r="P37" s="139"/>
      <c r="Q37" s="139"/>
      <c r="R37" s="139"/>
      <c r="S37" s="139"/>
      <c r="T37" s="139"/>
    </row>
    <row r="38" spans="1:20" s="138" customFormat="1">
      <c r="A38" s="187">
        <v>1</v>
      </c>
      <c r="B38" s="542" t="s">
        <v>168</v>
      </c>
      <c r="C38" s="543"/>
      <c r="D38" s="543"/>
      <c r="E38" s="489"/>
      <c r="F38" s="488" t="s">
        <v>79</v>
      </c>
      <c r="G38" s="543"/>
      <c r="H38" s="489"/>
      <c r="I38" s="188">
        <v>1000</v>
      </c>
      <c r="J38" s="544"/>
      <c r="K38" s="489"/>
      <c r="L38" s="482"/>
      <c r="M38" s="160"/>
      <c r="O38" s="139"/>
      <c r="P38" s="139"/>
      <c r="Q38" s="139"/>
      <c r="R38" s="139"/>
      <c r="S38" s="139"/>
      <c r="T38" s="139"/>
    </row>
    <row r="39" spans="1:20" s="138" customFormat="1">
      <c r="A39" s="187">
        <v>2</v>
      </c>
      <c r="B39" s="542"/>
      <c r="C39" s="543"/>
      <c r="D39" s="543"/>
      <c r="E39" s="489"/>
      <c r="F39" s="488"/>
      <c r="G39" s="543"/>
      <c r="H39" s="489"/>
      <c r="I39" s="188"/>
      <c r="J39" s="544"/>
      <c r="K39" s="489"/>
      <c r="L39" s="482"/>
      <c r="M39" s="160"/>
      <c r="O39" s="139"/>
      <c r="P39" s="139"/>
      <c r="Q39" s="139"/>
      <c r="R39" s="139"/>
      <c r="S39" s="139"/>
      <c r="T39" s="139"/>
    </row>
    <row r="40" spans="1:20" s="138" customFormat="1">
      <c r="A40" s="187">
        <v>3</v>
      </c>
      <c r="B40" s="542"/>
      <c r="C40" s="543"/>
      <c r="D40" s="543"/>
      <c r="E40" s="489"/>
      <c r="F40" s="488"/>
      <c r="G40" s="543"/>
      <c r="H40" s="489"/>
      <c r="I40" s="188"/>
      <c r="J40" s="544"/>
      <c r="K40" s="489"/>
      <c r="L40" s="482"/>
      <c r="M40" s="160"/>
      <c r="O40" s="139"/>
      <c r="P40" s="139"/>
      <c r="Q40" s="139"/>
      <c r="R40" s="139"/>
      <c r="S40" s="139"/>
      <c r="T40" s="139"/>
    </row>
    <row r="41" spans="1:20" s="138" customFormat="1">
      <c r="A41" s="187">
        <v>4</v>
      </c>
      <c r="B41" s="542"/>
      <c r="C41" s="543"/>
      <c r="D41" s="543"/>
      <c r="E41" s="489"/>
      <c r="F41" s="488"/>
      <c r="G41" s="543"/>
      <c r="H41" s="489"/>
      <c r="I41" s="188"/>
      <c r="J41" s="544"/>
      <c r="K41" s="489"/>
      <c r="L41" s="482"/>
      <c r="M41" s="160"/>
      <c r="O41" s="139"/>
      <c r="P41" s="139"/>
      <c r="Q41" s="139"/>
      <c r="R41" s="139"/>
      <c r="S41" s="139"/>
      <c r="T41" s="139"/>
    </row>
    <row r="42" spans="1:20" s="138" customFormat="1">
      <c r="A42" s="187">
        <v>5</v>
      </c>
      <c r="B42" s="542"/>
      <c r="C42" s="543"/>
      <c r="D42" s="543"/>
      <c r="E42" s="489"/>
      <c r="F42" s="488"/>
      <c r="G42" s="543"/>
      <c r="H42" s="489"/>
      <c r="I42" s="188"/>
      <c r="J42" s="544"/>
      <c r="K42" s="489"/>
      <c r="L42" s="482"/>
      <c r="M42" s="160"/>
      <c r="O42" s="139"/>
      <c r="P42" s="139"/>
      <c r="Q42" s="139"/>
      <c r="R42" s="139"/>
      <c r="S42" s="139"/>
      <c r="T42" s="139"/>
    </row>
    <row r="43" spans="1:20" s="138" customFormat="1">
      <c r="A43" s="187">
        <v>6</v>
      </c>
      <c r="B43" s="542"/>
      <c r="C43" s="543"/>
      <c r="D43" s="543"/>
      <c r="E43" s="489"/>
      <c r="F43" s="488"/>
      <c r="G43" s="543"/>
      <c r="H43" s="489"/>
      <c r="I43" s="188"/>
      <c r="J43" s="544"/>
      <c r="K43" s="489"/>
      <c r="L43" s="482"/>
      <c r="M43" s="160"/>
      <c r="O43" s="139"/>
      <c r="P43" s="139"/>
      <c r="Q43" s="139"/>
      <c r="R43" s="139"/>
      <c r="S43" s="139"/>
      <c r="T43" s="139"/>
    </row>
    <row r="44" spans="1:20" s="138" customFormat="1">
      <c r="A44" s="187">
        <v>7</v>
      </c>
      <c r="B44" s="542"/>
      <c r="C44" s="543"/>
      <c r="D44" s="543"/>
      <c r="E44" s="489"/>
      <c r="F44" s="488"/>
      <c r="G44" s="543"/>
      <c r="H44" s="489"/>
      <c r="I44" s="188"/>
      <c r="J44" s="544"/>
      <c r="K44" s="489"/>
      <c r="L44" s="482"/>
      <c r="M44" s="160"/>
      <c r="O44" s="139"/>
      <c r="P44" s="139"/>
      <c r="Q44" s="139"/>
      <c r="R44" s="139"/>
      <c r="S44" s="139"/>
      <c r="T44" s="139"/>
    </row>
    <row r="45" spans="1:20" s="138" customFormat="1">
      <c r="A45" s="187">
        <v>8</v>
      </c>
      <c r="B45" s="542"/>
      <c r="C45" s="543"/>
      <c r="D45" s="543"/>
      <c r="E45" s="489"/>
      <c r="F45" s="488"/>
      <c r="G45" s="543"/>
      <c r="H45" s="489"/>
      <c r="I45" s="188"/>
      <c r="J45" s="544"/>
      <c r="K45" s="489"/>
      <c r="L45" s="482"/>
      <c r="M45" s="160"/>
      <c r="O45" s="139"/>
      <c r="P45" s="139"/>
      <c r="Q45" s="139"/>
      <c r="R45" s="139"/>
      <c r="S45" s="139"/>
      <c r="T45" s="139"/>
    </row>
    <row r="46" spans="1:20" s="138" customFormat="1">
      <c r="A46" s="187">
        <v>9</v>
      </c>
      <c r="B46" s="542"/>
      <c r="C46" s="543"/>
      <c r="D46" s="543"/>
      <c r="E46" s="489"/>
      <c r="F46" s="488"/>
      <c r="G46" s="543"/>
      <c r="H46" s="489"/>
      <c r="I46" s="188"/>
      <c r="J46" s="544"/>
      <c r="K46" s="489"/>
      <c r="L46" s="482"/>
      <c r="M46" s="160"/>
      <c r="O46" s="139"/>
      <c r="P46" s="139"/>
      <c r="Q46" s="139"/>
      <c r="R46" s="139"/>
      <c r="S46" s="139"/>
      <c r="T46" s="139"/>
    </row>
    <row r="47" spans="1:20" s="138" customFormat="1">
      <c r="A47" s="187">
        <v>10</v>
      </c>
      <c r="B47" s="542"/>
      <c r="C47" s="543"/>
      <c r="D47" s="543"/>
      <c r="E47" s="489"/>
      <c r="F47" s="488"/>
      <c r="G47" s="543"/>
      <c r="H47" s="489"/>
      <c r="I47" s="188"/>
      <c r="J47" s="544"/>
      <c r="K47" s="489"/>
      <c r="L47" s="482"/>
      <c r="M47" s="160"/>
      <c r="O47" s="139"/>
      <c r="P47" s="139"/>
      <c r="Q47" s="139"/>
      <c r="R47" s="139"/>
      <c r="S47" s="139"/>
      <c r="T47" s="139"/>
    </row>
    <row r="48" spans="1:20" s="138" customFormat="1" ht="15.5" thickBot="1">
      <c r="A48" s="528" t="s">
        <v>99</v>
      </c>
      <c r="B48" s="529"/>
      <c r="C48" s="529"/>
      <c r="D48" s="529"/>
      <c r="E48" s="529"/>
      <c r="F48" s="529"/>
      <c r="G48" s="529"/>
      <c r="H48" s="530"/>
      <c r="I48" s="189">
        <f>SUM(I38:I47)</f>
        <v>1000</v>
      </c>
      <c r="J48" s="545" t="s">
        <v>99</v>
      </c>
      <c r="K48" s="546"/>
      <c r="L48" s="547"/>
      <c r="M48" s="190">
        <f>SUM(M38:M47)</f>
        <v>0</v>
      </c>
      <c r="O48" s="139"/>
      <c r="P48" s="139"/>
      <c r="Q48" s="139"/>
      <c r="R48" s="139"/>
      <c r="S48" s="139"/>
      <c r="T48" s="139"/>
    </row>
    <row r="49" spans="1:20" s="144" customFormat="1">
      <c r="A49" s="191"/>
      <c r="B49" s="181"/>
      <c r="C49" s="181"/>
      <c r="D49" s="181"/>
      <c r="E49" s="181"/>
      <c r="F49" s="137"/>
      <c r="G49" s="137"/>
      <c r="H49" s="137"/>
      <c r="N49" s="138"/>
      <c r="O49" s="139"/>
      <c r="P49" s="139"/>
      <c r="Q49" s="139"/>
      <c r="R49" s="139"/>
      <c r="S49" s="139"/>
      <c r="T49" s="139"/>
    </row>
  </sheetData>
  <sheetProtection algorithmName="SHA-512" hashValue="7un7TnlaG2C2gI5B1CtVzvvQ0Ez4elLiw/Wi2reEin3pClHRbw4yUuKrABIiif9+NRroVavtGANptWHI3uGqug==" saltValue="OpAq71VAIX+0DwgaIQAtTQ==" spinCount="100000" sheet="1" selectLockedCells="1"/>
  <mergeCells count="91">
    <mergeCell ref="B47:E47"/>
    <mergeCell ref="F47:H47"/>
    <mergeCell ref="J47:L47"/>
    <mergeCell ref="A48:H48"/>
    <mergeCell ref="J48:L48"/>
    <mergeCell ref="B45:E45"/>
    <mergeCell ref="F45:H45"/>
    <mergeCell ref="J45:L45"/>
    <mergeCell ref="B46:E46"/>
    <mergeCell ref="F46:H46"/>
    <mergeCell ref="J46:L46"/>
    <mergeCell ref="B43:E43"/>
    <mergeCell ref="F43:H43"/>
    <mergeCell ref="J43:L43"/>
    <mergeCell ref="B44:E44"/>
    <mergeCell ref="F44:H44"/>
    <mergeCell ref="J44:L44"/>
    <mergeCell ref="B41:E41"/>
    <mergeCell ref="F41:H41"/>
    <mergeCell ref="J41:L41"/>
    <mergeCell ref="B42:E42"/>
    <mergeCell ref="F42:H42"/>
    <mergeCell ref="J42:L42"/>
    <mergeCell ref="B39:E39"/>
    <mergeCell ref="F39:H39"/>
    <mergeCell ref="J39:L39"/>
    <mergeCell ref="B40:E40"/>
    <mergeCell ref="F40:H40"/>
    <mergeCell ref="J40:L40"/>
    <mergeCell ref="J36:M36"/>
    <mergeCell ref="B37:E37"/>
    <mergeCell ref="F37:H37"/>
    <mergeCell ref="J37:L37"/>
    <mergeCell ref="B38:E38"/>
    <mergeCell ref="F38:H38"/>
    <mergeCell ref="J38:L38"/>
    <mergeCell ref="B36:I36"/>
    <mergeCell ref="D30:E30"/>
    <mergeCell ref="D31:E31"/>
    <mergeCell ref="D32:E32"/>
    <mergeCell ref="D33:E33"/>
    <mergeCell ref="B34:E34"/>
    <mergeCell ref="D29:E29"/>
    <mergeCell ref="D18:E18"/>
    <mergeCell ref="D19:E19"/>
    <mergeCell ref="D20:E20"/>
    <mergeCell ref="D21:E21"/>
    <mergeCell ref="D22:E22"/>
    <mergeCell ref="D23:E23"/>
    <mergeCell ref="D24:E24"/>
    <mergeCell ref="D25:E25"/>
    <mergeCell ref="D26:E26"/>
    <mergeCell ref="D27:E27"/>
    <mergeCell ref="D28:E28"/>
    <mergeCell ref="D17:E17"/>
    <mergeCell ref="J11:L11"/>
    <mergeCell ref="B12:B13"/>
    <mergeCell ref="C12:C13"/>
    <mergeCell ref="D12:F12"/>
    <mergeCell ref="G12:H12"/>
    <mergeCell ref="I12:I13"/>
    <mergeCell ref="J12:J13"/>
    <mergeCell ref="K12:K13"/>
    <mergeCell ref="L12:L13"/>
    <mergeCell ref="D13:E13"/>
    <mergeCell ref="D14:E14"/>
    <mergeCell ref="D15:E15"/>
    <mergeCell ref="D16:E16"/>
    <mergeCell ref="B8:C8"/>
    <mergeCell ref="F8:H8"/>
    <mergeCell ref="J8:L8"/>
    <mergeCell ref="N8:N11"/>
    <mergeCell ref="B9:C9"/>
    <mergeCell ref="F9:H9"/>
    <mergeCell ref="J9:L9"/>
    <mergeCell ref="A10:M10"/>
    <mergeCell ref="A11:A13"/>
    <mergeCell ref="B11:I11"/>
    <mergeCell ref="M12:M13"/>
    <mergeCell ref="B6:D6"/>
    <mergeCell ref="F6:H6"/>
    <mergeCell ref="J6:L6"/>
    <mergeCell ref="B7:D7"/>
    <mergeCell ref="F7:H7"/>
    <mergeCell ref="J7:L7"/>
    <mergeCell ref="A1:L1"/>
    <mergeCell ref="A2:M2"/>
    <mergeCell ref="B4:D4"/>
    <mergeCell ref="F4:I5"/>
    <mergeCell ref="J4:M5"/>
    <mergeCell ref="B5:D5"/>
  </mergeCells>
  <phoneticPr fontId="1"/>
  <dataValidations count="1">
    <dataValidation type="list" allowBlank="1" showInputMessage="1" showErrorMessage="1" sqref="B9" xr:uid="{B5838323-F918-4BA1-A636-495BAB4C28CD}">
      <formula1>類型</formula1>
    </dataValidation>
  </dataValidations>
  <pageMargins left="0.7" right="0.7" top="0.75" bottom="0.75" header="0.3" footer="0.3"/>
  <pageSetup paperSize="9" scale="46" orientation="landscape"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D5208-6770-4A68-AEE6-2199971290DF}">
  <sheetPr>
    <tabColor theme="5" tint="0.59999389629810485"/>
    <pageSetUpPr fitToPage="1"/>
  </sheetPr>
  <dimension ref="A1:AI37"/>
  <sheetViews>
    <sheetView zoomScale="85" zoomScaleNormal="85" workbookViewId="0">
      <selection activeCell="AB14" sqref="AB14"/>
    </sheetView>
  </sheetViews>
  <sheetFormatPr defaultColWidth="3.1640625" defaultRowHeight="20" customHeight="1"/>
  <cols>
    <col min="1" max="1" width="2.5" style="99" customWidth="1"/>
    <col min="2" max="2" width="4.1640625" style="99" customWidth="1"/>
    <col min="3" max="3" width="3.1640625" style="99"/>
    <col min="4" max="4" width="8" style="99" customWidth="1"/>
    <col min="5" max="5" width="3.1640625" style="99"/>
    <col min="6" max="6" width="6.1640625" style="99" customWidth="1"/>
    <col min="7" max="7" width="3.1640625" style="99"/>
    <col min="8" max="8" width="5.1640625" style="99" customWidth="1"/>
    <col min="9" max="10" width="3.1640625" style="99"/>
    <col min="11" max="16" width="5.6640625" style="99" customWidth="1"/>
    <col min="17" max="19" width="3.1640625" style="99"/>
    <col min="20" max="20" width="2.1640625" style="99" customWidth="1"/>
    <col min="21" max="25" width="3.1640625" style="99"/>
    <col min="26" max="26" width="2.1640625" style="99" customWidth="1"/>
    <col min="27" max="16384" width="3.1640625" style="99"/>
  </cols>
  <sheetData>
    <row r="1" spans="1:24" ht="15">
      <c r="A1" s="413" t="str">
        <f>乗合!A1</f>
        <v>（様式8）実証運行の積算書（Ver.1）</v>
      </c>
      <c r="B1" s="413"/>
      <c r="C1" s="413"/>
      <c r="D1" s="413"/>
      <c r="E1" s="413"/>
      <c r="F1" s="413"/>
      <c r="G1" s="413"/>
      <c r="H1" s="413"/>
    </row>
    <row r="2" spans="1:24" ht="15"/>
    <row r="3" spans="1:24" ht="27" customHeight="1">
      <c r="A3" s="414" t="s">
        <v>127</v>
      </c>
      <c r="B3" s="414"/>
      <c r="C3" s="414"/>
      <c r="D3" s="414"/>
      <c r="E3" s="414"/>
      <c r="F3" s="414"/>
      <c r="G3" s="414"/>
      <c r="H3" s="414"/>
      <c r="I3" s="414"/>
      <c r="J3" s="414"/>
      <c r="K3" s="414"/>
      <c r="L3" s="414"/>
      <c r="M3" s="414"/>
      <c r="N3" s="414"/>
      <c r="O3" s="414"/>
      <c r="P3" s="414"/>
      <c r="Q3" s="414"/>
      <c r="R3" s="414"/>
      <c r="S3" s="414"/>
      <c r="T3" s="414"/>
      <c r="U3" s="414"/>
      <c r="V3" s="414"/>
      <c r="W3" s="414"/>
      <c r="X3" s="414"/>
    </row>
    <row r="4" spans="1:24" ht="15">
      <c r="A4" s="100"/>
      <c r="B4" s="100"/>
      <c r="C4" s="100"/>
      <c r="D4" s="100"/>
      <c r="E4" s="100"/>
      <c r="F4" s="100"/>
      <c r="G4" s="100"/>
      <c r="H4" s="100"/>
      <c r="I4" s="100"/>
      <c r="J4" s="100"/>
      <c r="L4" s="100"/>
      <c r="M4" s="100"/>
      <c r="N4" s="100"/>
      <c r="O4" s="100"/>
      <c r="P4" s="100"/>
      <c r="Q4" s="101" t="s">
        <v>108</v>
      </c>
      <c r="R4" s="100"/>
      <c r="S4" s="100"/>
      <c r="T4" s="100"/>
      <c r="U4" s="100"/>
      <c r="V4" s="100"/>
      <c r="W4" s="100"/>
    </row>
    <row r="5" spans="1:24" ht="19.25" customHeight="1">
      <c r="G5" s="139"/>
      <c r="H5" s="139"/>
      <c r="I5" s="139"/>
      <c r="J5" s="139"/>
      <c r="L5" s="415" t="s">
        <v>109</v>
      </c>
      <c r="M5" s="415"/>
      <c r="N5" s="415"/>
      <c r="O5" s="416" t="s">
        <v>169</v>
      </c>
      <c r="P5" s="416"/>
      <c r="Q5" s="416"/>
      <c r="R5" s="416"/>
      <c r="S5" s="416"/>
      <c r="T5" s="416"/>
      <c r="U5" s="416"/>
      <c r="V5" s="416"/>
      <c r="W5" s="416"/>
      <c r="X5" s="416"/>
    </row>
    <row r="6" spans="1:24" ht="19.25" customHeight="1">
      <c r="G6" s="139"/>
      <c r="H6" s="139"/>
      <c r="I6" s="139"/>
      <c r="J6" s="139"/>
      <c r="L6" s="415" t="s">
        <v>110</v>
      </c>
      <c r="M6" s="415"/>
      <c r="N6" s="415"/>
      <c r="O6" s="416" t="s">
        <v>170</v>
      </c>
      <c r="P6" s="416"/>
      <c r="Q6" s="416"/>
      <c r="R6" s="416"/>
      <c r="S6" s="416"/>
      <c r="T6" s="416"/>
      <c r="U6" s="416"/>
      <c r="V6" s="416"/>
      <c r="W6" s="416"/>
      <c r="X6" s="416"/>
    </row>
    <row r="7" spans="1:24" ht="19.25" customHeight="1">
      <c r="G7" s="139"/>
      <c r="H7" s="139"/>
      <c r="I7" s="139"/>
      <c r="J7" s="139"/>
      <c r="L7" s="415" t="s">
        <v>7</v>
      </c>
      <c r="M7" s="415"/>
      <c r="N7" s="415"/>
      <c r="O7" s="416" t="s">
        <v>0</v>
      </c>
      <c r="P7" s="416"/>
      <c r="Q7" s="416"/>
      <c r="R7" s="423" t="s">
        <v>8</v>
      </c>
      <c r="S7" s="423"/>
      <c r="T7" s="423"/>
      <c r="U7" s="423" t="str">
        <f>IF(O7="","自動反映",IF(O7="②一般型","1/2","2/3"))</f>
        <v>2/3</v>
      </c>
      <c r="V7" s="423"/>
      <c r="W7" s="423"/>
      <c r="X7" s="423"/>
    </row>
    <row r="8" spans="1:24" ht="13.5" customHeight="1">
      <c r="D8" s="107"/>
      <c r="E8" s="107"/>
    </row>
    <row r="9" spans="1:24" ht="13.5" customHeight="1">
      <c r="D9" s="107"/>
      <c r="E9" s="107"/>
      <c r="N9" s="139"/>
      <c r="O9" s="139"/>
      <c r="P9" s="139"/>
    </row>
    <row r="10" spans="1:24" ht="13.5" customHeight="1">
      <c r="A10" s="99" t="s">
        <v>128</v>
      </c>
      <c r="D10" s="107"/>
      <c r="E10" s="107"/>
    </row>
    <row r="11" spans="1:24" ht="20" customHeight="1">
      <c r="A11" s="548" t="s">
        <v>129</v>
      </c>
      <c r="B11" s="548"/>
      <c r="C11" s="548"/>
      <c r="D11" s="548"/>
      <c r="E11" s="548"/>
      <c r="F11" s="548"/>
      <c r="G11" s="548"/>
      <c r="T11" s="549" t="s">
        <v>113</v>
      </c>
      <c r="U11" s="550"/>
      <c r="V11" s="550"/>
      <c r="W11" s="550"/>
    </row>
    <row r="12" spans="1:24" ht="20" customHeight="1">
      <c r="A12" s="111" t="s">
        <v>17</v>
      </c>
      <c r="B12" s="557" t="s">
        <v>130</v>
      </c>
      <c r="C12" s="557"/>
      <c r="D12" s="557"/>
      <c r="E12" s="557"/>
      <c r="F12" s="557"/>
      <c r="G12" s="558" t="s">
        <v>131</v>
      </c>
      <c r="H12" s="558"/>
      <c r="I12" s="558"/>
      <c r="J12" s="558"/>
      <c r="K12" s="557" t="s">
        <v>116</v>
      </c>
      <c r="L12" s="557"/>
      <c r="M12" s="557"/>
      <c r="N12" s="557"/>
      <c r="O12" s="557"/>
      <c r="P12" s="557"/>
      <c r="Q12" s="559" t="s">
        <v>132</v>
      </c>
      <c r="R12" s="559"/>
      <c r="S12" s="559"/>
      <c r="T12" s="557" t="s">
        <v>118</v>
      </c>
      <c r="U12" s="559"/>
      <c r="V12" s="559"/>
      <c r="W12" s="559"/>
      <c r="X12" s="559"/>
    </row>
    <row r="13" spans="1:24" ht="40.25" customHeight="1">
      <c r="A13" s="111">
        <v>1</v>
      </c>
      <c r="B13" s="551" t="s">
        <v>171</v>
      </c>
      <c r="C13" s="551"/>
      <c r="D13" s="551"/>
      <c r="E13" s="551"/>
      <c r="F13" s="551"/>
      <c r="G13" s="552">
        <v>50000</v>
      </c>
      <c r="H13" s="552"/>
      <c r="I13" s="552"/>
      <c r="J13" s="552"/>
      <c r="K13" s="551" t="s">
        <v>172</v>
      </c>
      <c r="L13" s="551"/>
      <c r="M13" s="551"/>
      <c r="N13" s="551"/>
      <c r="O13" s="551"/>
      <c r="P13" s="551"/>
      <c r="Q13" s="553">
        <v>2</v>
      </c>
      <c r="R13" s="553"/>
      <c r="S13" s="553"/>
      <c r="T13" s="554">
        <f>G13*Q13</f>
        <v>100000</v>
      </c>
      <c r="U13" s="555"/>
      <c r="V13" s="555"/>
      <c r="W13" s="555"/>
      <c r="X13" s="556"/>
    </row>
    <row r="14" spans="1:24" ht="40.25" customHeight="1">
      <c r="A14" s="111">
        <v>2</v>
      </c>
      <c r="B14" s="551" t="s">
        <v>173</v>
      </c>
      <c r="C14" s="551"/>
      <c r="D14" s="551"/>
      <c r="E14" s="551"/>
      <c r="F14" s="551"/>
      <c r="G14" s="552">
        <v>120000</v>
      </c>
      <c r="H14" s="552"/>
      <c r="I14" s="552"/>
      <c r="J14" s="552"/>
      <c r="K14" s="551" t="s">
        <v>174</v>
      </c>
      <c r="L14" s="551"/>
      <c r="M14" s="551"/>
      <c r="N14" s="551"/>
      <c r="O14" s="551"/>
      <c r="P14" s="551"/>
      <c r="Q14" s="553">
        <v>2</v>
      </c>
      <c r="R14" s="553"/>
      <c r="S14" s="553"/>
      <c r="T14" s="554">
        <f t="shared" ref="T14:T17" si="0">G14*Q14</f>
        <v>240000</v>
      </c>
      <c r="U14" s="555"/>
      <c r="V14" s="555"/>
      <c r="W14" s="555"/>
      <c r="X14" s="556"/>
    </row>
    <row r="15" spans="1:24" ht="40.25" customHeight="1">
      <c r="A15" s="111">
        <v>3</v>
      </c>
      <c r="B15" s="551"/>
      <c r="C15" s="551"/>
      <c r="D15" s="551"/>
      <c r="E15" s="551"/>
      <c r="F15" s="551"/>
      <c r="G15" s="552"/>
      <c r="H15" s="552"/>
      <c r="I15" s="552"/>
      <c r="J15" s="552"/>
      <c r="K15" s="551"/>
      <c r="L15" s="551"/>
      <c r="M15" s="551"/>
      <c r="N15" s="551"/>
      <c r="O15" s="551"/>
      <c r="P15" s="551"/>
      <c r="Q15" s="553"/>
      <c r="R15" s="553"/>
      <c r="S15" s="553"/>
      <c r="T15" s="554">
        <f t="shared" si="0"/>
        <v>0</v>
      </c>
      <c r="U15" s="555"/>
      <c r="V15" s="555"/>
      <c r="W15" s="555"/>
      <c r="X15" s="556"/>
    </row>
    <row r="16" spans="1:24" ht="40.25" customHeight="1">
      <c r="A16" s="111">
        <v>4</v>
      </c>
      <c r="B16" s="551"/>
      <c r="C16" s="551"/>
      <c r="D16" s="551"/>
      <c r="E16" s="551"/>
      <c r="F16" s="551"/>
      <c r="G16" s="552"/>
      <c r="H16" s="552"/>
      <c r="I16" s="552"/>
      <c r="J16" s="552"/>
      <c r="K16" s="551"/>
      <c r="L16" s="551"/>
      <c r="M16" s="551"/>
      <c r="N16" s="551"/>
      <c r="O16" s="551"/>
      <c r="P16" s="551"/>
      <c r="Q16" s="553"/>
      <c r="R16" s="553"/>
      <c r="S16" s="553"/>
      <c r="T16" s="554">
        <f t="shared" si="0"/>
        <v>0</v>
      </c>
      <c r="U16" s="555"/>
      <c r="V16" s="555"/>
      <c r="W16" s="555"/>
      <c r="X16" s="556"/>
    </row>
    <row r="17" spans="1:35" ht="40.25" customHeight="1">
      <c r="A17" s="111">
        <v>5</v>
      </c>
      <c r="B17" s="551"/>
      <c r="C17" s="551"/>
      <c r="D17" s="551"/>
      <c r="E17" s="551"/>
      <c r="F17" s="551"/>
      <c r="G17" s="560"/>
      <c r="H17" s="560"/>
      <c r="I17" s="560"/>
      <c r="J17" s="560"/>
      <c r="K17" s="551"/>
      <c r="L17" s="551"/>
      <c r="M17" s="551"/>
      <c r="N17" s="551"/>
      <c r="O17" s="551"/>
      <c r="P17" s="551"/>
      <c r="Q17" s="561"/>
      <c r="R17" s="561"/>
      <c r="S17" s="561"/>
      <c r="T17" s="554">
        <f t="shared" si="0"/>
        <v>0</v>
      </c>
      <c r="U17" s="555"/>
      <c r="V17" s="555"/>
      <c r="W17" s="555"/>
      <c r="X17" s="556"/>
    </row>
    <row r="18" spans="1:35" ht="20" customHeight="1">
      <c r="A18" s="562" t="s">
        <v>119</v>
      </c>
      <c r="B18" s="562"/>
      <c r="C18" s="562"/>
      <c r="D18" s="562"/>
      <c r="E18" s="562"/>
      <c r="F18" s="562"/>
      <c r="G18" s="562"/>
      <c r="H18" s="562"/>
      <c r="I18" s="562"/>
      <c r="J18" s="562"/>
      <c r="K18" s="562"/>
      <c r="L18" s="562"/>
      <c r="M18" s="562"/>
      <c r="N18" s="562"/>
      <c r="O18" s="562"/>
      <c r="P18" s="562"/>
      <c r="Q18" s="562"/>
      <c r="R18" s="562"/>
      <c r="S18" s="562"/>
      <c r="T18" s="563">
        <f>SUM(T13:X17)</f>
        <v>340000</v>
      </c>
      <c r="U18" s="563"/>
      <c r="V18" s="563"/>
      <c r="W18" s="563"/>
      <c r="X18" s="563"/>
    </row>
    <row r="20" spans="1:35" ht="20" customHeight="1">
      <c r="A20" s="192" t="s">
        <v>133</v>
      </c>
      <c r="T20" s="549" t="s">
        <v>113</v>
      </c>
      <c r="U20" s="550"/>
      <c r="V20" s="550"/>
      <c r="W20" s="550"/>
    </row>
    <row r="21" spans="1:35" ht="20" customHeight="1">
      <c r="A21" s="111" t="s">
        <v>17</v>
      </c>
      <c r="B21" s="564" t="s">
        <v>134</v>
      </c>
      <c r="C21" s="564"/>
      <c r="D21" s="564"/>
      <c r="E21" s="564"/>
      <c r="F21" s="564"/>
      <c r="G21" s="558" t="s">
        <v>135</v>
      </c>
      <c r="H21" s="558"/>
      <c r="I21" s="558"/>
      <c r="J21" s="558"/>
      <c r="K21" s="557" t="s">
        <v>116</v>
      </c>
      <c r="L21" s="557"/>
      <c r="M21" s="557"/>
      <c r="N21" s="557"/>
      <c r="O21" s="557"/>
      <c r="P21" s="557"/>
      <c r="Q21" s="559" t="s">
        <v>132</v>
      </c>
      <c r="R21" s="559"/>
      <c r="S21" s="559"/>
      <c r="T21" s="557" t="s">
        <v>123</v>
      </c>
      <c r="U21" s="559"/>
      <c r="V21" s="559"/>
      <c r="W21" s="559"/>
      <c r="X21" s="559"/>
    </row>
    <row r="22" spans="1:35" ht="40.25" customHeight="1">
      <c r="A22" s="111">
        <v>1</v>
      </c>
      <c r="B22" s="551" t="s">
        <v>175</v>
      </c>
      <c r="C22" s="551"/>
      <c r="D22" s="551"/>
      <c r="E22" s="551"/>
      <c r="F22" s="551"/>
      <c r="G22" s="552">
        <v>60000</v>
      </c>
      <c r="H22" s="552"/>
      <c r="I22" s="552"/>
      <c r="J22" s="552"/>
      <c r="K22" s="551" t="s">
        <v>176</v>
      </c>
      <c r="L22" s="551"/>
      <c r="M22" s="551"/>
      <c r="N22" s="551"/>
      <c r="O22" s="551"/>
      <c r="P22" s="551"/>
      <c r="Q22" s="553">
        <v>2</v>
      </c>
      <c r="R22" s="553"/>
      <c r="S22" s="553"/>
      <c r="T22" s="554">
        <f>G22*Q22</f>
        <v>120000</v>
      </c>
      <c r="U22" s="555"/>
      <c r="V22" s="555"/>
      <c r="W22" s="555"/>
      <c r="X22" s="556"/>
    </row>
    <row r="23" spans="1:35" ht="40.25" customHeight="1">
      <c r="A23" s="111">
        <v>2</v>
      </c>
      <c r="B23" s="551"/>
      <c r="C23" s="551"/>
      <c r="D23" s="551"/>
      <c r="E23" s="551"/>
      <c r="F23" s="551"/>
      <c r="G23" s="552"/>
      <c r="H23" s="552"/>
      <c r="I23" s="552"/>
      <c r="J23" s="552"/>
      <c r="K23" s="551"/>
      <c r="L23" s="551"/>
      <c r="M23" s="551"/>
      <c r="N23" s="551"/>
      <c r="O23" s="551"/>
      <c r="P23" s="551"/>
      <c r="Q23" s="553"/>
      <c r="R23" s="553"/>
      <c r="S23" s="553"/>
      <c r="T23" s="554">
        <f t="shared" ref="T23:T26" si="1">G23*Q23</f>
        <v>0</v>
      </c>
      <c r="U23" s="555"/>
      <c r="V23" s="555"/>
      <c r="W23" s="555"/>
      <c r="X23" s="556"/>
    </row>
    <row r="24" spans="1:35" ht="40.25" customHeight="1">
      <c r="A24" s="111">
        <v>3</v>
      </c>
      <c r="B24" s="551"/>
      <c r="C24" s="551"/>
      <c r="D24" s="551"/>
      <c r="E24" s="551"/>
      <c r="F24" s="551"/>
      <c r="G24" s="552"/>
      <c r="H24" s="552"/>
      <c r="I24" s="552"/>
      <c r="J24" s="552"/>
      <c r="K24" s="551"/>
      <c r="L24" s="551"/>
      <c r="M24" s="551"/>
      <c r="N24" s="551"/>
      <c r="O24" s="551"/>
      <c r="P24" s="551"/>
      <c r="Q24" s="553"/>
      <c r="R24" s="553"/>
      <c r="S24" s="553"/>
      <c r="T24" s="554">
        <f t="shared" si="1"/>
        <v>0</v>
      </c>
      <c r="U24" s="555"/>
      <c r="V24" s="555"/>
      <c r="W24" s="555"/>
      <c r="X24" s="556"/>
    </row>
    <row r="25" spans="1:35" ht="40.25" customHeight="1">
      <c r="A25" s="111">
        <v>4</v>
      </c>
      <c r="B25" s="551"/>
      <c r="C25" s="551"/>
      <c r="D25" s="551"/>
      <c r="E25" s="551"/>
      <c r="F25" s="551"/>
      <c r="G25" s="552"/>
      <c r="H25" s="552"/>
      <c r="I25" s="552"/>
      <c r="J25" s="552"/>
      <c r="K25" s="551"/>
      <c r="L25" s="551"/>
      <c r="M25" s="551"/>
      <c r="N25" s="551"/>
      <c r="O25" s="551"/>
      <c r="P25" s="551"/>
      <c r="Q25" s="553"/>
      <c r="R25" s="553"/>
      <c r="S25" s="553"/>
      <c r="T25" s="554">
        <f t="shared" si="1"/>
        <v>0</v>
      </c>
      <c r="U25" s="555"/>
      <c r="V25" s="555"/>
      <c r="W25" s="555"/>
      <c r="X25" s="556"/>
    </row>
    <row r="26" spans="1:35" ht="40.25" customHeight="1">
      <c r="A26" s="111">
        <v>5</v>
      </c>
      <c r="B26" s="551"/>
      <c r="C26" s="551"/>
      <c r="D26" s="551"/>
      <c r="E26" s="551"/>
      <c r="F26" s="551"/>
      <c r="G26" s="560"/>
      <c r="H26" s="560"/>
      <c r="I26" s="560"/>
      <c r="J26" s="560"/>
      <c r="K26" s="551"/>
      <c r="L26" s="551"/>
      <c r="M26" s="551"/>
      <c r="N26" s="551"/>
      <c r="O26" s="551"/>
      <c r="P26" s="551"/>
      <c r="Q26" s="561"/>
      <c r="R26" s="561"/>
      <c r="S26" s="561"/>
      <c r="T26" s="554">
        <f t="shared" si="1"/>
        <v>0</v>
      </c>
      <c r="U26" s="555"/>
      <c r="V26" s="555"/>
      <c r="W26" s="555"/>
      <c r="X26" s="556"/>
    </row>
    <row r="27" spans="1:35" ht="20" customHeight="1">
      <c r="A27" s="562" t="s">
        <v>119</v>
      </c>
      <c r="B27" s="562"/>
      <c r="C27" s="562"/>
      <c r="D27" s="562"/>
      <c r="E27" s="562"/>
      <c r="F27" s="562"/>
      <c r="G27" s="562"/>
      <c r="H27" s="562"/>
      <c r="I27" s="562"/>
      <c r="J27" s="562"/>
      <c r="K27" s="562"/>
      <c r="L27" s="562"/>
      <c r="M27" s="562"/>
      <c r="N27" s="562"/>
      <c r="O27" s="562"/>
      <c r="P27" s="562"/>
      <c r="Q27" s="562"/>
      <c r="R27" s="562"/>
      <c r="S27" s="562"/>
      <c r="T27" s="563">
        <f>SUM(T22:X26)</f>
        <v>120000</v>
      </c>
      <c r="U27" s="563"/>
      <c r="V27" s="563"/>
      <c r="W27" s="563"/>
      <c r="X27" s="563"/>
    </row>
    <row r="28" spans="1:35" ht="20" customHeight="1">
      <c r="A28" s="192" t="s">
        <v>136</v>
      </c>
      <c r="B28" s="100"/>
      <c r="C28" s="100"/>
      <c r="D28" s="100"/>
      <c r="E28" s="100"/>
      <c r="F28" s="100"/>
      <c r="G28" s="100"/>
      <c r="H28" s="100"/>
      <c r="I28" s="100"/>
      <c r="J28" s="100"/>
      <c r="K28" s="100"/>
      <c r="L28" s="100"/>
      <c r="M28" s="100"/>
      <c r="N28" s="100"/>
      <c r="O28" s="100"/>
      <c r="P28" s="100"/>
      <c r="Q28" s="100"/>
      <c r="R28" s="100"/>
      <c r="S28" s="193"/>
      <c r="T28" s="193"/>
      <c r="U28" s="193"/>
      <c r="V28" s="193"/>
      <c r="W28" s="193"/>
    </row>
    <row r="29" spans="1:35" ht="20" customHeight="1">
      <c r="A29" s="99" t="s">
        <v>125</v>
      </c>
    </row>
    <row r="30" spans="1:35" ht="20" customHeight="1" thickBot="1"/>
    <row r="31" spans="1:35" ht="20.399999999999999" customHeight="1">
      <c r="A31" s="455" t="s">
        <v>137</v>
      </c>
      <c r="B31" s="456"/>
      <c r="C31" s="457"/>
      <c r="D31" s="362">
        <f>T18</f>
        <v>340000</v>
      </c>
      <c r="E31" s="363"/>
      <c r="F31" s="364"/>
      <c r="G31" s="461" t="s">
        <v>15</v>
      </c>
      <c r="H31" s="462"/>
      <c r="I31" s="139"/>
      <c r="J31" s="139"/>
      <c r="K31" s="455" t="s">
        <v>38</v>
      </c>
      <c r="L31" s="565"/>
      <c r="M31" s="377">
        <f>T27</f>
        <v>120000</v>
      </c>
      <c r="N31" s="378"/>
      <c r="O31" s="378"/>
      <c r="P31" s="568" t="s">
        <v>15</v>
      </c>
      <c r="Q31" s="462"/>
      <c r="S31" s="139"/>
      <c r="T31" s="139"/>
      <c r="U31" s="139"/>
      <c r="V31" s="139"/>
      <c r="W31" s="139"/>
      <c r="X31" s="139"/>
      <c r="Y31" s="139"/>
      <c r="Z31" s="139"/>
      <c r="AA31" s="139"/>
      <c r="AB31" s="139"/>
      <c r="AC31" s="139"/>
      <c r="AD31" s="139"/>
      <c r="AE31" s="139"/>
      <c r="AF31" s="139"/>
      <c r="AI31" s="126"/>
    </row>
    <row r="32" spans="1:35" ht="20.399999999999999" customHeight="1" thickBot="1">
      <c r="A32" s="458"/>
      <c r="B32" s="459"/>
      <c r="C32" s="460"/>
      <c r="D32" s="365"/>
      <c r="E32" s="366"/>
      <c r="F32" s="367"/>
      <c r="G32" s="463"/>
      <c r="H32" s="464"/>
      <c r="I32" s="139"/>
      <c r="J32" s="139"/>
      <c r="K32" s="566"/>
      <c r="L32" s="567"/>
      <c r="M32" s="379"/>
      <c r="N32" s="380"/>
      <c r="O32" s="380"/>
      <c r="P32" s="569"/>
      <c r="Q32" s="464"/>
      <c r="S32" s="139"/>
      <c r="T32" s="139"/>
      <c r="U32" s="139"/>
      <c r="V32" s="139"/>
      <c r="W32" s="139"/>
      <c r="X32" s="139"/>
      <c r="Y32" s="139"/>
      <c r="Z32" s="139"/>
      <c r="AA32" s="139"/>
      <c r="AB32" s="139"/>
      <c r="AC32" s="139"/>
      <c r="AD32" s="139"/>
      <c r="AE32" s="139"/>
      <c r="AF32" s="139"/>
    </row>
    <row r="33" spans="1:32" ht="13.5" customHeight="1" thickBot="1">
      <c r="D33" s="107"/>
      <c r="E33" s="107"/>
      <c r="I33" s="139"/>
      <c r="J33" s="139"/>
      <c r="K33" s="139"/>
      <c r="L33" s="139"/>
      <c r="S33" s="139"/>
      <c r="T33" s="139"/>
      <c r="U33" s="139"/>
      <c r="V33" s="139"/>
      <c r="W33" s="139"/>
      <c r="X33" s="139"/>
      <c r="Y33" s="139"/>
      <c r="Z33" s="139"/>
      <c r="AA33" s="139"/>
      <c r="AB33" s="139"/>
      <c r="AC33" s="139"/>
      <c r="AD33" s="139"/>
      <c r="AE33" s="139"/>
      <c r="AF33" s="139"/>
    </row>
    <row r="34" spans="1:32" ht="20.399999999999999" customHeight="1">
      <c r="A34" s="455" t="s">
        <v>39</v>
      </c>
      <c r="B34" s="456"/>
      <c r="C34" s="457"/>
      <c r="D34" s="368">
        <f>IF(O7="","類型を選択してください",IF(AND(U7="2/3",D31&gt;300000000),200000000,IF(U7="2/3",ROUNDDOWN(D31*2/3,0),IF(AND(U7="1/2",D31&gt;100000000),50000000,ROUNDDOWN(D31*1/2,0)))))</f>
        <v>226666</v>
      </c>
      <c r="E34" s="369"/>
      <c r="F34" s="370"/>
      <c r="G34" s="461" t="s">
        <v>15</v>
      </c>
      <c r="H34" s="462"/>
      <c r="I34" s="139"/>
      <c r="J34" s="139"/>
      <c r="K34" s="139"/>
      <c r="L34" s="139"/>
      <c r="S34" s="139"/>
      <c r="T34" s="139"/>
      <c r="U34" s="139"/>
      <c r="V34" s="139"/>
      <c r="W34" s="139"/>
      <c r="X34" s="139"/>
      <c r="Y34" s="139"/>
      <c r="Z34" s="139"/>
      <c r="AA34" s="139"/>
      <c r="AB34" s="139"/>
      <c r="AC34" s="139"/>
      <c r="AD34" s="139"/>
      <c r="AE34" s="139"/>
      <c r="AF34" s="139"/>
    </row>
    <row r="35" spans="1:32" ht="20.399999999999999" customHeight="1" thickBot="1">
      <c r="A35" s="458"/>
      <c r="B35" s="459"/>
      <c r="C35" s="460"/>
      <c r="D35" s="371"/>
      <c r="E35" s="372"/>
      <c r="F35" s="373"/>
      <c r="G35" s="463"/>
      <c r="H35" s="464"/>
      <c r="I35" s="139"/>
      <c r="J35" s="139"/>
      <c r="K35" s="139"/>
      <c r="L35" s="139"/>
      <c r="S35" s="139"/>
      <c r="T35" s="139"/>
      <c r="U35" s="139"/>
      <c r="V35" s="139"/>
      <c r="W35" s="139"/>
      <c r="X35" s="139"/>
      <c r="Y35" s="139"/>
      <c r="Z35" s="139"/>
      <c r="AA35" s="139"/>
      <c r="AB35" s="139"/>
      <c r="AC35" s="139"/>
      <c r="AD35" s="139"/>
      <c r="AE35" s="139"/>
      <c r="AF35" s="139"/>
    </row>
    <row r="36" spans="1:32" ht="13.5" customHeight="1">
      <c r="A36" s="101"/>
      <c r="D36" s="107"/>
      <c r="E36" s="107"/>
      <c r="I36" s="139"/>
      <c r="J36" s="139"/>
      <c r="K36" s="139"/>
      <c r="L36" s="139"/>
    </row>
    <row r="37" spans="1:32" ht="20" customHeight="1">
      <c r="I37" s="139"/>
      <c r="J37" s="139"/>
      <c r="K37" s="139"/>
      <c r="L37" s="139"/>
    </row>
  </sheetData>
  <sheetProtection algorithmName="SHA-512" hashValue="P5dwJrC0GjIt6z+iQC8B0/zY/43gQmA2ALUvyx5fMLkxR1JaswVwB6ORlMNtpngMdRLZEBhASb3Oy/YLvMZKbA==" saltValue="sltGgTjZWJyZbo/LfMS95Q==" spinCount="100000" sheet="1" selectLockedCells="1"/>
  <mergeCells count="86">
    <mergeCell ref="A34:C35"/>
    <mergeCell ref="D34:F35"/>
    <mergeCell ref="G34:H35"/>
    <mergeCell ref="A31:C32"/>
    <mergeCell ref="D31:F32"/>
    <mergeCell ref="G31:H32"/>
    <mergeCell ref="K31:L32"/>
    <mergeCell ref="M31:O32"/>
    <mergeCell ref="P31:Q32"/>
    <mergeCell ref="B26:F26"/>
    <mergeCell ref="G26:J26"/>
    <mergeCell ref="K26:P26"/>
    <mergeCell ref="Q26:S26"/>
    <mergeCell ref="T26:X26"/>
    <mergeCell ref="A27:S27"/>
    <mergeCell ref="T27:X27"/>
    <mergeCell ref="B24:F24"/>
    <mergeCell ref="G24:J24"/>
    <mergeCell ref="K24:P24"/>
    <mergeCell ref="Q24:S24"/>
    <mergeCell ref="T24:X24"/>
    <mergeCell ref="B25:F25"/>
    <mergeCell ref="G25:J25"/>
    <mergeCell ref="K25:P25"/>
    <mergeCell ref="Q25:S25"/>
    <mergeCell ref="T25:X25"/>
    <mergeCell ref="B22:F22"/>
    <mergeCell ref="G22:J22"/>
    <mergeCell ref="K22:P22"/>
    <mergeCell ref="Q22:S22"/>
    <mergeCell ref="T22:X22"/>
    <mergeCell ref="B23:F23"/>
    <mergeCell ref="G23:J23"/>
    <mergeCell ref="K23:P23"/>
    <mergeCell ref="Q23:S23"/>
    <mergeCell ref="T23:X23"/>
    <mergeCell ref="A18:S18"/>
    <mergeCell ref="T18:X18"/>
    <mergeCell ref="T20:W20"/>
    <mergeCell ref="B21:F21"/>
    <mergeCell ref="G21:J21"/>
    <mergeCell ref="K21:P21"/>
    <mergeCell ref="Q21:S21"/>
    <mergeCell ref="T21:X21"/>
    <mergeCell ref="B16:F16"/>
    <mergeCell ref="G16:J16"/>
    <mergeCell ref="K16:P16"/>
    <mergeCell ref="Q16:S16"/>
    <mergeCell ref="T16:X16"/>
    <mergeCell ref="B17:F17"/>
    <mergeCell ref="G17:J17"/>
    <mergeCell ref="K17:P17"/>
    <mergeCell ref="Q17:S17"/>
    <mergeCell ref="T17:X17"/>
    <mergeCell ref="B14:F14"/>
    <mergeCell ref="G14:J14"/>
    <mergeCell ref="K14:P14"/>
    <mergeCell ref="Q14:S14"/>
    <mergeCell ref="T14:X14"/>
    <mergeCell ref="B15:F15"/>
    <mergeCell ref="G15:J15"/>
    <mergeCell ref="K15:P15"/>
    <mergeCell ref="Q15:S15"/>
    <mergeCell ref="T15:X15"/>
    <mergeCell ref="B12:F12"/>
    <mergeCell ref="G12:J12"/>
    <mergeCell ref="K12:P12"/>
    <mergeCell ref="Q12:S12"/>
    <mergeCell ref="T12:X12"/>
    <mergeCell ref="B13:F13"/>
    <mergeCell ref="G13:J13"/>
    <mergeCell ref="K13:P13"/>
    <mergeCell ref="Q13:S13"/>
    <mergeCell ref="T13:X13"/>
    <mergeCell ref="L7:N7"/>
    <mergeCell ref="O7:Q7"/>
    <mergeCell ref="R7:T7"/>
    <mergeCell ref="U7:X7"/>
    <mergeCell ref="A11:G11"/>
    <mergeCell ref="T11:W11"/>
    <mergeCell ref="A1:H1"/>
    <mergeCell ref="A3:X3"/>
    <mergeCell ref="L5:N5"/>
    <mergeCell ref="O5:X5"/>
    <mergeCell ref="L6:N6"/>
    <mergeCell ref="O6:X6"/>
  </mergeCells>
  <phoneticPr fontId="1"/>
  <dataValidations count="1">
    <dataValidation type="list" allowBlank="1" showInputMessage="1" showErrorMessage="1" sqref="O7" xr:uid="{C421E7C1-AD2D-4C38-968C-F5A9738104EE}">
      <formula1>類型</formula1>
    </dataValidation>
  </dataValidations>
  <pageMargins left="0.7" right="0.7" top="0.75" bottom="0.75" header="0.3" footer="0.3"/>
  <pageSetup paperSize="9" scale="79" orientation="portrait" r:id="rId1"/>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_rels/item4.xml.rels><?xml version="1.0" encoding="UTF-8" standalone="yes"?><Relationships xmlns="http://schemas.openxmlformats.org/package/2006/relationships"><Relationship Id="rId1" Target="itemProps4.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BDE143A920734C82F175AFDFDF6C3E" ma:contentTypeVersion="10" ma:contentTypeDescription="新しいドキュメントを作成します。" ma:contentTypeScope="" ma:versionID="6e41e1872e63744f4412c38a57e6fd49">
  <xsd:schema xmlns:xsd="http://www.w3.org/2001/XMLSchema" xmlns:xs="http://www.w3.org/2001/XMLSchema" xmlns:p="http://schemas.microsoft.com/office/2006/metadata/properties" xmlns:ns2="01b911ed-58f8-4a2a-8c5e-b3f6e379b589" xmlns:ns3="5534a601-7e21-446d-8b3a-e7da0cf77d7b" targetNamespace="http://schemas.microsoft.com/office/2006/metadata/properties" ma:root="true" ma:fieldsID="d1407bee3c25f45213445cefd3276269" ns2:_="" ns3:_="">
    <xsd:import namespace="01b911ed-58f8-4a2a-8c5e-b3f6e379b589"/>
    <xsd:import namespace="5534a601-7e21-446d-8b3a-e7da0cf77d7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b911ed-58f8-4a2a-8c5e-b3f6e379b5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6ebeabc6-1c0c-4751-aeab-3e30fad09a7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34a601-7e21-446d-8b3a-e7da0cf77d7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ad6cea6-af59-4b99-a448-2aee47d806ba}" ma:internalName="TaxCatchAll" ma:showField="CatchAllData" ma:web="5534a601-7e21-446d-8b3a-e7da0cf77d7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g D A A B Q S w M E F A A C A A g A w V p D V v I Z k Q u o A A A A + A A A A B I A H A B D b 2 5 m a W c v U G F j a 2 F n Z S 5 4 b W w g o h g A K K A U A A A A A A A A A A A A A A A A A A A A A A A A A A A A h Y / N C o J A G E V f R W b v / F V S 8 j k u 2 k W C E E T b Q S e d 0 j G c M X 2 3 F j 1 S r 5 B Q V r u W 9 3 I u n P u 4 3 S E e 6 s q 7 q t b q x k S I Y Y o 8 Z b I m 1 6 a I U O e O / h L F A l K Z n W W h v B E 2 N h y s j l D p 3 C U k p O 9 7 3 M 9 w 0 x a E U 8 r I I d n u s l L V 0 t f G O m k y h T 6 r / P 8 K C d i / Z A T H A c M L t u J 4 H j A g U w 2 J N l + E j 8 a Y A v k p Y d 1 V r m u V O E l / k w K Z I p D 3 C / E E U E s D B B Q A A g A I A M F a Q 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B W k N W K I p H u A 4 A A A A R A A A A E w A c A E Z v c m 1 1 b G F z L 1 N l Y 3 R p b 2 4 x L m 0 g o h g A K K A U A A A A A A A A A A A A A A A A A A A A A A A A A A A A K 0 5 N L s n M z 1 M I h t C G 1 g B Q S w E C L Q A U A A I A C A D B W k N W 8 h m R C 6 g A A A D 4 A A A A E g A A A A A A A A A A A A A A A A A A A A A A Q 2 9 u Z m l n L 1 B h Y 2 t h Z 2 U u e G 1 s U E s B A i 0 A F A A C A A g A w V p D V g / K 6 a u k A A A A 6 Q A A A B M A A A A A A A A A A A A A A A A A 9 A A A A F t D b 2 5 0 Z W 5 0 X 1 R 5 c G V z X S 5 4 b W x Q S w E C L Q A U A A I A C A D B W k N W 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h f r k i m d r R U W z 7 q G b D G y v + w A A A A A C A A A A A A A D Z g A A w A A A A B A A A A B / N Y s H Z M m / z R v 7 j y N F E u E D A A A A A A S A A A C g A A A A E A A A A M 0 o Q N C I N G Q J h U c + 2 E t O P K 5 Q A A A A c V q u T j J V 4 u j P t + e N o y E w G P o 1 Y S L 8 I a u 5 D E 0 a B H d T o N P 3 W S a 0 E u H p n g d + z 6 Z l O 7 1 H a y J H S 4 D 0 Y C m 9 J X l M V k N u A n K t k H 6 Q D e U b f g c P v W E g M W 8 U A A A A o U M p + O 2 u C 1 z l N 4 u W w x 4 j a q U z C a w = < / D a t a M a s h u p > 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01b911ed-58f8-4a2a-8c5e-b3f6e379b589">
      <Terms xmlns="http://schemas.microsoft.com/office/infopath/2007/PartnerControls"/>
    </lcf76f155ced4ddcb4097134ff3c332f>
    <TaxCatchAll xmlns="5534a601-7e21-446d-8b3a-e7da0cf77d7b" xsi:nil="true"/>
  </documentManagement>
</p:properties>
</file>

<file path=customXml/itemProps1.xml><?xml version="1.0" encoding="utf-8"?>
<ds:datastoreItem xmlns:ds="http://schemas.openxmlformats.org/officeDocument/2006/customXml" ds:itemID="{A90DAD80-B1F3-496F-8A3D-7900F9F06937}">
  <ds:schemaRefs>
    <ds:schemaRef ds:uri="http://schemas.microsoft.com/sharepoint/v3/contenttype/forms"/>
  </ds:schemaRefs>
</ds:datastoreItem>
</file>

<file path=customXml/itemProps2.xml><?xml version="1.0" encoding="utf-8"?>
<ds:datastoreItem xmlns:ds="http://schemas.openxmlformats.org/officeDocument/2006/customXml" ds:itemID="{1006F0DE-D983-4465-BCB4-B93B7DFB06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b911ed-58f8-4a2a-8c5e-b3f6e379b589"/>
    <ds:schemaRef ds:uri="5534a601-7e21-446d-8b3a-e7da0cf77d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9D255F5-A20C-47D8-8704-9157AD806304}">
  <ds:schemaRefs>
    <ds:schemaRef ds:uri="http://schemas.microsoft.com/DataMashup"/>
  </ds:schemaRefs>
</ds:datastoreItem>
</file>

<file path=customXml/itemProps4.xml><?xml version="1.0" encoding="utf-8"?>
<ds:datastoreItem xmlns:ds="http://schemas.openxmlformats.org/officeDocument/2006/customXml" ds:itemID="{474A3E57-EE09-4E43-BB87-64C0105C2688}">
  <ds:schemaRefs>
    <ds:schemaRef ds:uri="http://purl.org/dc/terms/"/>
    <ds:schemaRef ds:uri="http://purl.org/dc/dcmitype/"/>
    <ds:schemaRef ds:uri="http://purl.org/dc/elements/1.1/"/>
    <ds:schemaRef ds:uri="http://schemas.microsoft.com/office/2006/documentManagement/types"/>
    <ds:schemaRef ds:uri="6d869400-fae1-4865-a5c2-c994a3d038e8"/>
    <ds:schemaRef ds:uri="27ff0dad-5daa-4e8c-86ce-aec03b10cf7f"/>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01b911ed-58f8-4a2a-8c5e-b3f6e379b589"/>
    <ds:schemaRef ds:uri="5534a601-7e21-446d-8b3a-e7da0cf77d7b"/>
  </ds:schemaRefs>
</ds:datastoreItem>
</file>

<file path=docMetadata/LabelInfo.xml><?xml version="1.0" encoding="utf-8"?>
<clbl:labelList xmlns:clbl="http://schemas.microsoft.com/office/2020/mipLabelMetadata">
  <clbl:label id="{da623df2-7a25-4a8f-b59b-3a3459c1375f}" enabled="1" method="Standard" siteId="{16532572-d567-4d67-8727-f12f7bb6aed3}"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参照リスト</vt:lpstr>
      <vt:lpstr>乗合</vt:lpstr>
      <vt:lpstr>貸切バス・タクシー</vt:lpstr>
      <vt:lpstr>鉄軌道</vt:lpstr>
      <vt:lpstr>海事</vt:lpstr>
      <vt:lpstr>その他</vt:lpstr>
      <vt:lpstr>記入例（乗合）</vt:lpstr>
      <vt:lpstr>記入例（貸切バス・タクシー）</vt:lpstr>
      <vt:lpstr>記入例（海事）</vt:lpstr>
      <vt:lpstr>記入例（鉄軌道）</vt:lpstr>
      <vt:lpstr>'記入例（貸切バス・タクシー）'!Print_Area</vt:lpstr>
      <vt:lpstr>貸切バス・タクシー!Print_Area</vt:lpstr>
      <vt:lpstr>'記入例（貸切バス・タクシー）'!類型</vt:lpstr>
      <vt:lpstr>貸切バス・タクシー!類型</vt:lpstr>
      <vt:lpstr>類型</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0x010100DEBDE143A920734C82F175AFDFDF6C3E</vt:lpwstr>
  </property>
  <property fmtid="{D5CDD505-2E9C-101B-9397-08002B2CF9AE}" pid="3" name="MediaServiceImageTags">
    <vt:lpwstr/>
  </property>
</Properties>
</file>