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otoh-m2u5\Documents\"/>
    </mc:Choice>
  </mc:AlternateContent>
  <xr:revisionPtr revIDLastSave="0" documentId="8_{66195880-C21F-406A-937D-242F0F1DCC57}" xr6:coauthVersionLast="47" xr6:coauthVersionMax="47" xr10:uidLastSave="{00000000-0000-0000-0000-000000000000}"/>
  <bookViews>
    <workbookView xWindow="-110" yWindow="-110" windowWidth="19420" windowHeight="10300" xr2:uid="{5BD50233-7248-48EC-8F8A-CE2D33EC0AA0}"/>
  </bookViews>
  <sheets>
    <sheet name="各社別内訳" sheetId="1" r:id="rId1"/>
  </sheets>
  <definedNames>
    <definedName name="_xlnm.Print_Area" localSheetId="0">各社別内訳!$B$1:$N$123</definedName>
    <definedName name="_xlnm.Print_Titles" localSheetId="0">各社別内訳!$1:$2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7" i="1" l="1"/>
  <c r="L67" i="1"/>
  <c r="N67" i="1" s="1"/>
  <c r="J67" i="1"/>
  <c r="I67" i="1"/>
  <c r="K67" i="1" s="1"/>
  <c r="G67" i="1"/>
  <c r="F67" i="1"/>
  <c r="H67" i="1" s="1"/>
  <c r="D67" i="1"/>
  <c r="C67" i="1"/>
  <c r="E67" i="1" s="1"/>
  <c r="J50" i="1"/>
  <c r="I50" i="1"/>
  <c r="K50" i="1" s="1"/>
  <c r="G50" i="1"/>
  <c r="F50" i="1"/>
  <c r="H50" i="1" s="1"/>
  <c r="D50" i="1"/>
  <c r="M49" i="1"/>
  <c r="L49" i="1"/>
  <c r="N49" i="1" s="1"/>
  <c r="K49" i="1"/>
  <c r="H49" i="1"/>
  <c r="E49" i="1"/>
  <c r="A49" i="1"/>
  <c r="M48" i="1"/>
  <c r="L48" i="1"/>
  <c r="N48" i="1" s="1"/>
  <c r="K48" i="1"/>
  <c r="H48" i="1"/>
  <c r="E48" i="1"/>
  <c r="A48" i="1"/>
  <c r="N47" i="1"/>
  <c r="M47" i="1"/>
  <c r="L47" i="1"/>
  <c r="K47" i="1"/>
  <c r="H47" i="1"/>
  <c r="E47" i="1"/>
  <c r="A47" i="1"/>
  <c r="M46" i="1"/>
  <c r="K46" i="1"/>
  <c r="H46" i="1"/>
  <c r="C46" i="1"/>
  <c r="E46" i="1" s="1"/>
  <c r="A46" i="1"/>
  <c r="N45" i="1"/>
  <c r="M45" i="1"/>
  <c r="L45" i="1"/>
  <c r="K45" i="1"/>
  <c r="H45" i="1"/>
  <c r="E45" i="1"/>
  <c r="A45" i="1"/>
  <c r="N44" i="1"/>
  <c r="M44" i="1"/>
  <c r="L44" i="1"/>
  <c r="K44" i="1"/>
  <c r="H44" i="1"/>
  <c r="E44" i="1"/>
  <c r="A44" i="1"/>
  <c r="M43" i="1"/>
  <c r="L43" i="1"/>
  <c r="N43" i="1" s="1"/>
  <c r="K43" i="1"/>
  <c r="H43" i="1"/>
  <c r="E43" i="1"/>
  <c r="A43" i="1"/>
  <c r="M42" i="1"/>
  <c r="L42" i="1"/>
  <c r="N42" i="1" s="1"/>
  <c r="K42" i="1"/>
  <c r="H42" i="1"/>
  <c r="E42" i="1"/>
  <c r="A42" i="1"/>
  <c r="M41" i="1"/>
  <c r="L41" i="1"/>
  <c r="N41" i="1" s="1"/>
  <c r="K41" i="1"/>
  <c r="H41" i="1"/>
  <c r="E41" i="1"/>
  <c r="A41" i="1"/>
  <c r="M40" i="1"/>
  <c r="L40" i="1"/>
  <c r="N40" i="1" s="1"/>
  <c r="K40" i="1"/>
  <c r="H40" i="1"/>
  <c r="E40" i="1"/>
  <c r="A40" i="1"/>
  <c r="M39" i="1"/>
  <c r="N39" i="1" s="1"/>
  <c r="L39" i="1"/>
  <c r="K39" i="1"/>
  <c r="H39" i="1"/>
  <c r="E39" i="1"/>
  <c r="A39" i="1"/>
  <c r="M38" i="1"/>
  <c r="L38" i="1"/>
  <c r="N38" i="1" s="1"/>
  <c r="K38" i="1"/>
  <c r="H38" i="1"/>
  <c r="E38" i="1"/>
  <c r="A38" i="1"/>
  <c r="A37" i="1"/>
  <c r="M36" i="1"/>
  <c r="L36" i="1"/>
  <c r="N36" i="1" s="1"/>
  <c r="K36" i="1"/>
  <c r="H36" i="1"/>
  <c r="E36" i="1"/>
  <c r="A36" i="1"/>
  <c r="N35" i="1"/>
  <c r="M35" i="1"/>
  <c r="L35" i="1"/>
  <c r="K35" i="1"/>
  <c r="H35" i="1"/>
  <c r="E35" i="1"/>
  <c r="A35" i="1"/>
  <c r="A34" i="1"/>
  <c r="A33" i="1"/>
  <c r="M32" i="1"/>
  <c r="L32" i="1"/>
  <c r="N32" i="1" s="1"/>
  <c r="K32" i="1"/>
  <c r="H32" i="1"/>
  <c r="E32" i="1"/>
  <c r="A32" i="1"/>
  <c r="A31" i="1"/>
  <c r="M30" i="1"/>
  <c r="N30" i="1" s="1"/>
  <c r="K30" i="1"/>
  <c r="H30" i="1"/>
  <c r="E30" i="1"/>
  <c r="A30" i="1"/>
  <c r="N29" i="1"/>
  <c r="M29" i="1"/>
  <c r="L29" i="1"/>
  <c r="K29" i="1"/>
  <c r="H29" i="1"/>
  <c r="E29" i="1"/>
  <c r="A29" i="1"/>
  <c r="A28" i="1"/>
  <c r="N27" i="1"/>
  <c r="M27" i="1"/>
  <c r="L27" i="1"/>
  <c r="K27" i="1"/>
  <c r="H27" i="1"/>
  <c r="E27" i="1"/>
  <c r="A27" i="1"/>
  <c r="M26" i="1"/>
  <c r="N26" i="1" s="1"/>
  <c r="L26" i="1"/>
  <c r="K26" i="1"/>
  <c r="H26" i="1"/>
  <c r="E26" i="1"/>
  <c r="A26" i="1"/>
  <c r="M25" i="1"/>
  <c r="L25" i="1"/>
  <c r="N25" i="1" s="1"/>
  <c r="K25" i="1"/>
  <c r="H25" i="1"/>
  <c r="E25" i="1"/>
  <c r="A25" i="1"/>
  <c r="M24" i="1"/>
  <c r="L24" i="1"/>
  <c r="N24" i="1" s="1"/>
  <c r="K24" i="1"/>
  <c r="H24" i="1"/>
  <c r="E24" i="1"/>
  <c r="A24" i="1"/>
  <c r="A23" i="1"/>
  <c r="M22" i="1"/>
  <c r="L22" i="1"/>
  <c r="N22" i="1" s="1"/>
  <c r="K22" i="1"/>
  <c r="H22" i="1"/>
  <c r="E22" i="1"/>
  <c r="A22" i="1"/>
  <c r="M21" i="1"/>
  <c r="L21" i="1"/>
  <c r="N21" i="1" s="1"/>
  <c r="K21" i="1"/>
  <c r="H21" i="1"/>
  <c r="E21" i="1"/>
  <c r="A21" i="1"/>
  <c r="M20" i="1"/>
  <c r="L20" i="1"/>
  <c r="N20" i="1" s="1"/>
  <c r="K20" i="1"/>
  <c r="H20" i="1"/>
  <c r="E20" i="1"/>
  <c r="A20" i="1"/>
  <c r="M19" i="1"/>
  <c r="L19" i="1"/>
  <c r="N19" i="1" s="1"/>
  <c r="K19" i="1"/>
  <c r="H19" i="1"/>
  <c r="E19" i="1"/>
  <c r="A19" i="1"/>
  <c r="N18" i="1"/>
  <c r="M18" i="1"/>
  <c r="L18" i="1"/>
  <c r="K18" i="1"/>
  <c r="H18" i="1"/>
  <c r="E18" i="1"/>
  <c r="A18" i="1"/>
  <c r="N17" i="1"/>
  <c r="M17" i="1"/>
  <c r="L17" i="1"/>
  <c r="K17" i="1"/>
  <c r="H17" i="1"/>
  <c r="E17" i="1"/>
  <c r="A17" i="1"/>
  <c r="M16" i="1"/>
  <c r="N16" i="1" s="1"/>
  <c r="L16" i="1"/>
  <c r="K16" i="1"/>
  <c r="H16" i="1"/>
  <c r="E16" i="1"/>
  <c r="A16" i="1"/>
  <c r="M15" i="1"/>
  <c r="L15" i="1"/>
  <c r="A15" i="1"/>
  <c r="M14" i="1"/>
  <c r="L14" i="1"/>
  <c r="A14" i="1"/>
  <c r="M13" i="1"/>
  <c r="L13" i="1"/>
  <c r="N13" i="1" s="1"/>
  <c r="K13" i="1"/>
  <c r="H13" i="1"/>
  <c r="E13" i="1"/>
  <c r="A13" i="1"/>
  <c r="M12" i="1"/>
  <c r="L12" i="1"/>
  <c r="A12" i="1"/>
  <c r="M11" i="1"/>
  <c r="L11" i="1"/>
  <c r="A11" i="1"/>
  <c r="N10" i="1"/>
  <c r="M10" i="1"/>
  <c r="L10" i="1"/>
  <c r="K10" i="1"/>
  <c r="H10" i="1"/>
  <c r="E10" i="1"/>
  <c r="A10" i="1"/>
  <c r="N9" i="1"/>
  <c r="M9" i="1"/>
  <c r="M50" i="1" s="1"/>
  <c r="L9" i="1"/>
  <c r="K9" i="1"/>
  <c r="H9" i="1"/>
  <c r="E9" i="1"/>
  <c r="A9" i="1"/>
  <c r="A8" i="1"/>
  <c r="A7" i="1"/>
  <c r="L46" i="1" l="1"/>
  <c r="N46" i="1" s="1"/>
  <c r="C50" i="1"/>
  <c r="E50" i="1" s="1"/>
  <c r="L50" i="1" l="1"/>
  <c r="N50" i="1" s="1"/>
</calcChain>
</file>

<file path=xl/sharedStrings.xml><?xml version="1.0" encoding="utf-8"?>
<sst xmlns="http://schemas.openxmlformats.org/spreadsheetml/2006/main" count="122" uniqueCount="72">
  <si>
    <t>主　　要　　旅　　行　　業　　者　　の　　旅　　行　　取　　扱　　状　　況　　速　　報</t>
  </si>
  <si>
    <t>各　社　別　内　訳　（2026年（令和8年）6月分）</t>
    <rPh sb="15" eb="16">
      <t>ネン</t>
    </rPh>
    <rPh sb="17" eb="19">
      <t>レイワ</t>
    </rPh>
    <rPh sb="20" eb="21">
      <t>ネン</t>
    </rPh>
    <rPh sb="23" eb="24">
      <t>ガツ</t>
    </rPh>
    <phoneticPr fontId="5"/>
  </si>
  <si>
    <t>ＮＯ．１</t>
  </si>
  <si>
    <t>海　　　外　　　旅　　　行</t>
    <phoneticPr fontId="5"/>
  </si>
  <si>
    <t>　　　　外　　国　　人　　旅　　行　＊1</t>
  </si>
  <si>
    <t>　　　　国　　　　内　　　　旅　　　　行</t>
  </si>
  <si>
    <t>　　　　　合　　　　　　　　　　　計</t>
  </si>
  <si>
    <t>会　　　　　　社　　　　　　名</t>
  </si>
  <si>
    <t>2026年</t>
    <rPh sb="4" eb="5">
      <t>ネン</t>
    </rPh>
    <phoneticPr fontId="5"/>
  </si>
  <si>
    <t>2025年同月</t>
    <rPh sb="4" eb="5">
      <t>ネン</t>
    </rPh>
    <rPh sb="5" eb="7">
      <t>ドウゲツ</t>
    </rPh>
    <phoneticPr fontId="5"/>
  </si>
  <si>
    <t>2025年</t>
    <rPh sb="4" eb="5">
      <t>ネン</t>
    </rPh>
    <phoneticPr fontId="5"/>
  </si>
  <si>
    <t>取扱額（千円）</t>
    <rPh sb="0" eb="3">
      <t>トリアツカイガク</t>
    </rPh>
    <phoneticPr fontId="5"/>
  </si>
  <si>
    <t>　取扱額（千円）</t>
    <rPh sb="1" eb="2">
      <t>ト</t>
    </rPh>
    <phoneticPr fontId="5"/>
  </si>
  <si>
    <t>同月比（％）</t>
    <phoneticPr fontId="5"/>
  </si>
  <si>
    <t>JTB（6社計　＊2）</t>
  </si>
  <si>
    <t>エイチ・アイ・エス（10社計　＊4）</t>
    <phoneticPr fontId="5"/>
  </si>
  <si>
    <t>阪急交通社（2社計　＊5）</t>
  </si>
  <si>
    <t>（株）日本旅行（4社計　＊3）</t>
  </si>
  <si>
    <t>KNT-CTホールディングス（4社計　＊6）</t>
  </si>
  <si>
    <t>東武トップツアーズ(株)</t>
  </si>
  <si>
    <t>(株)ジャルパック</t>
  </si>
  <si>
    <t>エアトリ（5社計　＊7）</t>
  </si>
  <si>
    <t>(株)ジェイアール東海ツアーズ</t>
  </si>
  <si>
    <t>名鉄観光サービス(株)</t>
  </si>
  <si>
    <t>(株)HTB-BCDトラベル</t>
    <rPh sb="1" eb="2">
      <t>カブ</t>
    </rPh>
    <phoneticPr fontId="6"/>
  </si>
  <si>
    <t>ANA X(株)</t>
    <rPh sb="6" eb="7">
      <t>カブ</t>
    </rPh>
    <phoneticPr fontId="6"/>
  </si>
  <si>
    <t>ビッグホリデー(株)</t>
  </si>
  <si>
    <t>日新航空サービス(株)</t>
  </si>
  <si>
    <t>エムオーツーリスト(株)</t>
  </si>
  <si>
    <t>郵船トラベル(株)</t>
  </si>
  <si>
    <t>(株)農協観光</t>
  </si>
  <si>
    <t>(株)エヌオーイー</t>
  </si>
  <si>
    <t>西鉄旅行(株)</t>
  </si>
  <si>
    <t>WILLER（4社計　＊8）</t>
  </si>
  <si>
    <t>(株)IACEトラベル</t>
  </si>
  <si>
    <t>(株)JR東日本びゅうツーリズム&amp;セールス</t>
    <rPh sb="1" eb="2">
      <t>カブ</t>
    </rPh>
    <phoneticPr fontId="6"/>
  </si>
  <si>
    <t>(株)読売旅行</t>
  </si>
  <si>
    <t>T-LIFEホールディングス（2社計　＊9）</t>
  </si>
  <si>
    <t>(株)トヨタツーリストインターナショナル</t>
  </si>
  <si>
    <t>　　－　　</t>
  </si>
  <si>
    <t>(株)南海国際旅行</t>
  </si>
  <si>
    <t>京成トラベル＊10</t>
  </si>
  <si>
    <t>京王観光(株)</t>
  </si>
  <si>
    <t>イオンコンパス(株)</t>
  </si>
  <si>
    <t>三菱電機ライフサービス(株)　</t>
    <rPh sb="12" eb="13">
      <t>カブ</t>
    </rPh>
    <phoneticPr fontId="6"/>
  </si>
  <si>
    <t>(株)三越伊勢丹ニッコウトラベル</t>
  </si>
  <si>
    <t>(株)日本橋夢屋</t>
    <rPh sb="1" eb="2">
      <t>カブ</t>
    </rPh>
    <phoneticPr fontId="6"/>
  </si>
  <si>
    <t>ケイライントラベル(株)</t>
  </si>
  <si>
    <t>沖縄ツーリスト(株)</t>
  </si>
  <si>
    <t>(株)フジ・トラベル・サービス</t>
  </si>
  <si>
    <t>小田急電鉄(株)</t>
    <rPh sb="0" eb="5">
      <t>オダキュウデンテツ</t>
    </rPh>
    <rPh sb="6" eb="7">
      <t>カブ</t>
    </rPh>
    <phoneticPr fontId="6"/>
  </si>
  <si>
    <t>テック航空サービス(株)</t>
  </si>
  <si>
    <t>(株)エスティーエートラベル</t>
  </si>
  <si>
    <t>菱和ダイヤモンド航空サービス(株)</t>
  </si>
  <si>
    <t>富士急トラベル(株)</t>
  </si>
  <si>
    <t>名鉄観光バス(株)</t>
  </si>
  <si>
    <t>(株)日産クリエイティブサービス</t>
  </si>
  <si>
    <t>九州旅客鉄道(株)</t>
  </si>
  <si>
    <t>合　　　　　　　　　計</t>
  </si>
  <si>
    <t>ＮＯ．2</t>
    <phoneticPr fontId="5"/>
  </si>
  <si>
    <t>JTB（6社計　＊2）</t>
    <phoneticPr fontId="5"/>
  </si>
  <si>
    <t>（株）日本旅行（4社計　＊3）</t>
    <phoneticPr fontId="5"/>
  </si>
  <si>
    <t>阪急交通社（2社計　＊5）</t>
    <phoneticPr fontId="5"/>
  </si>
  <si>
    <t>KNT-CTホールディングス（4社計　＊6）</t>
    <phoneticPr fontId="5"/>
  </si>
  <si>
    <t>東武トップツアーズ(株)</t>
    <phoneticPr fontId="5"/>
  </si>
  <si>
    <t>(株)ジャルパック</t>
    <phoneticPr fontId="5"/>
  </si>
  <si>
    <t>名鉄観光サービス(株)</t>
    <phoneticPr fontId="5"/>
  </si>
  <si>
    <t>(株)ジェイアール東海ツアーズ</t>
    <phoneticPr fontId="5"/>
  </si>
  <si>
    <t>ANA X(株)</t>
    <rPh sb="6" eb="7">
      <t>カブ</t>
    </rPh>
    <phoneticPr fontId="5"/>
  </si>
  <si>
    <t>合計</t>
    <rPh sb="0" eb="2">
      <t>ゴウケイ</t>
    </rPh>
    <phoneticPr fontId="2"/>
  </si>
  <si>
    <t>　　　　　　　　　　　　　　　　　　　　　　</t>
  </si>
  <si>
    <t>旅行業者10社における取扱状況　＊11</t>
    <rPh sb="0" eb="4">
      <t>リョコウギョウシャ</t>
    </rPh>
    <rPh sb="6" eb="7">
      <t>シャ</t>
    </rPh>
    <rPh sb="11" eb="15">
      <t>トリアツカイジョウキョウ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</si>
</sst>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.0;[Red]0.0"/>
    <numFmt numFmtId="177" formatCode="#,##0;[Red]#,##0"/>
  </numFmts>
  <fonts count="16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  <charset val="128"/>
    </font>
    <font>
      <sz val="16"/>
      <name val="ＭＳ Ｐゴシック"/>
      <family val="3"/>
    </font>
    <font>
      <sz val="16"/>
      <name val="ＭＳ Ｐゴシック"/>
      <family val="3"/>
      <charset val="128"/>
    </font>
    <font>
      <sz val="6"/>
      <name val="ＭＳ Ｐゴシック"/>
      <family val="3"/>
    </font>
    <font>
      <b/>
      <sz val="11"/>
      <name val="ＭＳ Ｐゴシック"/>
      <family val="3"/>
    </font>
    <font>
      <sz val="12"/>
      <name val="ＭＳ Ｐゴシック"/>
      <family val="3"/>
    </font>
    <font>
      <sz val="14"/>
      <name val="ＭＳ Ｐゴシック"/>
      <family val="3"/>
      <charset val="128"/>
    </font>
    <font>
      <sz val="14"/>
      <name val="ＭＳ Ｐゴシック"/>
      <family val="3"/>
    </font>
    <font>
      <sz val="11"/>
      <color theme="1"/>
      <name val="ＭＳ Ｐゴシック"/>
      <family val="3"/>
    </font>
    <font>
      <sz val="14"/>
      <color theme="1"/>
      <name val="ＭＳ Ｐゴシック"/>
      <family val="3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3" fillId="0" borderId="0" applyFont="0" applyFill="0" applyBorder="0" applyAlignment="0" applyProtection="0"/>
  </cellStyleXfs>
  <cellXfs count="86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38" fontId="7" fillId="0" borderId="0" xfId="1" applyFont="1" applyFill="1"/>
    <xf numFmtId="0" fontId="0" fillId="0" borderId="1" xfId="0" applyBorder="1"/>
    <xf numFmtId="0" fontId="9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6" xfId="0" applyBorder="1"/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0" xfId="0" applyFont="1"/>
    <xf numFmtId="0" fontId="0" fillId="0" borderId="5" xfId="0" applyBorder="1" applyAlignment="1">
      <alignment shrinkToFit="1"/>
    </xf>
    <xf numFmtId="38" fontId="11" fillId="0" borderId="1" xfId="3" applyFont="1" applyFill="1" applyBorder="1"/>
    <xf numFmtId="176" fontId="11" fillId="0" borderId="5" xfId="0" applyNumberFormat="1" applyFont="1" applyBorder="1" applyAlignment="1">
      <alignment horizontal="right"/>
    </xf>
    <xf numFmtId="38" fontId="11" fillId="0" borderId="1" xfId="3" applyFont="1" applyFill="1" applyBorder="1" applyProtection="1">
      <protection locked="0"/>
    </xf>
    <xf numFmtId="38" fontId="11" fillId="0" borderId="5" xfId="1" applyFont="1" applyFill="1" applyBorder="1"/>
    <xf numFmtId="38" fontId="11" fillId="0" borderId="5" xfId="1" applyFont="1" applyFill="1" applyBorder="1" applyAlignment="1"/>
    <xf numFmtId="0" fontId="12" fillId="0" borderId="0" xfId="0" applyFont="1"/>
    <xf numFmtId="0" fontId="12" fillId="0" borderId="5" xfId="0" applyFont="1" applyBorder="1" applyAlignment="1">
      <alignment shrinkToFit="1"/>
    </xf>
    <xf numFmtId="38" fontId="11" fillId="0" borderId="8" xfId="1" applyFont="1" applyFill="1" applyBorder="1" applyProtection="1">
      <protection locked="0"/>
    </xf>
    <xf numFmtId="38" fontId="11" fillId="0" borderId="5" xfId="4" applyFont="1" applyFill="1" applyBorder="1"/>
    <xf numFmtId="38" fontId="11" fillId="0" borderId="5" xfId="1" applyFont="1" applyFill="1" applyBorder="1" applyProtection="1">
      <protection locked="0"/>
    </xf>
    <xf numFmtId="38" fontId="11" fillId="0" borderId="8" xfId="1" applyFont="1" applyFill="1" applyBorder="1"/>
    <xf numFmtId="38" fontId="11" fillId="0" borderId="9" xfId="1" applyFont="1" applyFill="1" applyBorder="1" applyAlignment="1"/>
    <xf numFmtId="38" fontId="11" fillId="0" borderId="5" xfId="1" applyFont="1" applyFill="1" applyBorder="1" applyAlignment="1" applyProtection="1">
      <protection locked="0"/>
    </xf>
    <xf numFmtId="38" fontId="11" fillId="0" borderId="8" xfId="1" applyFont="1" applyFill="1" applyBorder="1" applyAlignment="1" applyProtection="1">
      <protection locked="0"/>
    </xf>
    <xf numFmtId="38" fontId="11" fillId="0" borderId="8" xfId="1" applyFont="1" applyFill="1" applyBorder="1" applyAlignment="1"/>
    <xf numFmtId="0" fontId="10" fillId="0" borderId="5" xfId="0" applyFont="1" applyBorder="1" applyAlignment="1">
      <alignment shrinkToFit="1"/>
    </xf>
    <xf numFmtId="38" fontId="11" fillId="0" borderId="0" xfId="1" applyFont="1" applyFill="1" applyBorder="1"/>
    <xf numFmtId="3" fontId="11" fillId="0" borderId="5" xfId="0" applyNumberFormat="1" applyFont="1" applyBorder="1"/>
    <xf numFmtId="3" fontId="11" fillId="0" borderId="0" xfId="0" applyNumberFormat="1" applyFont="1"/>
    <xf numFmtId="38" fontId="11" fillId="0" borderId="0" xfId="4" applyFont="1" applyFill="1" applyBorder="1"/>
    <xf numFmtId="38" fontId="11" fillId="0" borderId="5" xfId="4" applyFont="1" applyFill="1" applyBorder="1" applyProtection="1">
      <protection locked="0"/>
    </xf>
    <xf numFmtId="38" fontId="11" fillId="0" borderId="0" xfId="4" applyFont="1" applyFill="1" applyBorder="1" applyProtection="1">
      <protection locked="0"/>
    </xf>
    <xf numFmtId="38" fontId="11" fillId="0" borderId="9" xfId="1" applyFont="1" applyFill="1" applyBorder="1"/>
    <xf numFmtId="0" fontId="12" fillId="0" borderId="5" xfId="0" applyFont="1" applyBorder="1" applyAlignment="1">
      <alignment wrapText="1" shrinkToFit="1"/>
    </xf>
    <xf numFmtId="38" fontId="11" fillId="0" borderId="0" xfId="1" applyFont="1" applyFill="1" applyBorder="1" applyProtection="1">
      <protection locked="0"/>
    </xf>
    <xf numFmtId="0" fontId="13" fillId="0" borderId="5" xfId="0" applyFont="1" applyBorder="1" applyAlignment="1">
      <alignment shrinkToFit="1"/>
    </xf>
    <xf numFmtId="38" fontId="9" fillId="0" borderId="5" xfId="1" applyFont="1" applyFill="1" applyBorder="1"/>
    <xf numFmtId="38" fontId="9" fillId="0" borderId="5" xfId="1" applyFont="1" applyFill="1" applyBorder="1" applyProtection="1">
      <protection locked="0"/>
    </xf>
    <xf numFmtId="38" fontId="9" fillId="0" borderId="8" xfId="1" applyFont="1" applyFill="1" applyBorder="1" applyProtection="1">
      <protection locked="0"/>
    </xf>
    <xf numFmtId="38" fontId="9" fillId="0" borderId="8" xfId="1" applyFont="1" applyFill="1" applyBorder="1"/>
    <xf numFmtId="0" fontId="12" fillId="0" borderId="5" xfId="0" applyFont="1" applyBorder="1" applyAlignment="1">
      <alignment horizontal="left" shrinkToFit="1"/>
    </xf>
    <xf numFmtId="38" fontId="11" fillId="0" borderId="5" xfId="2" applyNumberFormat="1" applyFont="1" applyFill="1" applyBorder="1" applyAlignment="1"/>
    <xf numFmtId="38" fontId="11" fillId="0" borderId="0" xfId="1" applyFont="1" applyFill="1"/>
    <xf numFmtId="0" fontId="14" fillId="0" borderId="5" xfId="0" applyFont="1" applyBorder="1" applyAlignment="1">
      <alignment wrapText="1" shrinkToFit="1"/>
    </xf>
    <xf numFmtId="38" fontId="11" fillId="0" borderId="5" xfId="5" applyFont="1" applyFill="1" applyBorder="1"/>
    <xf numFmtId="38" fontId="11" fillId="0" borderId="8" xfId="5" applyFont="1" applyFill="1" applyBorder="1" applyProtection="1">
      <protection locked="0"/>
    </xf>
    <xf numFmtId="38" fontId="11" fillId="0" borderId="5" xfId="5" applyFont="1" applyFill="1" applyBorder="1" applyProtection="1">
      <protection locked="0"/>
    </xf>
    <xf numFmtId="38" fontId="13" fillId="0" borderId="5" xfId="1" applyFont="1" applyFill="1" applyBorder="1" applyAlignment="1" applyProtection="1">
      <alignment shrinkToFit="1"/>
      <protection locked="0"/>
    </xf>
    <xf numFmtId="38" fontId="9" fillId="0" borderId="9" xfId="1" applyFont="1" applyFill="1" applyBorder="1"/>
    <xf numFmtId="38" fontId="12" fillId="0" borderId="0" xfId="1" applyFont="1" applyFill="1" applyBorder="1"/>
    <xf numFmtId="38" fontId="12" fillId="0" borderId="8" xfId="1" applyFont="1" applyFill="1" applyBorder="1" applyAlignment="1" applyProtection="1">
      <alignment shrinkToFit="1"/>
      <protection locked="0"/>
    </xf>
    <xf numFmtId="38" fontId="11" fillId="0" borderId="9" xfId="1" applyFont="1" applyFill="1" applyBorder="1" applyProtection="1">
      <protection locked="0"/>
    </xf>
    <xf numFmtId="3" fontId="9" fillId="0" borderId="9" xfId="0" applyNumberFormat="1" applyFont="1" applyBorder="1"/>
    <xf numFmtId="3" fontId="9" fillId="0" borderId="0" xfId="0" applyNumberFormat="1" applyFont="1"/>
    <xf numFmtId="3" fontId="9" fillId="0" borderId="5" xfId="0" applyNumberFormat="1" applyFont="1" applyBorder="1"/>
    <xf numFmtId="38" fontId="9" fillId="0" borderId="0" xfId="1" applyFont="1" applyFill="1" applyBorder="1"/>
    <xf numFmtId="38" fontId="0" fillId="0" borderId="5" xfId="1" applyFont="1" applyFill="1" applyBorder="1" applyAlignment="1" applyProtection="1">
      <alignment shrinkToFit="1"/>
      <protection locked="0"/>
    </xf>
    <xf numFmtId="177" fontId="9" fillId="0" borderId="0" xfId="0" applyNumberFormat="1" applyFont="1"/>
    <xf numFmtId="0" fontId="13" fillId="0" borderId="0" xfId="0" applyFont="1"/>
    <xf numFmtId="0" fontId="8" fillId="0" borderId="10" xfId="0" applyFont="1" applyBorder="1" applyAlignment="1">
      <alignment horizontal="center"/>
    </xf>
    <xf numFmtId="38" fontId="11" fillId="0" borderId="10" xfId="1" applyFont="1" applyFill="1" applyBorder="1"/>
    <xf numFmtId="176" fontId="11" fillId="0" borderId="10" xfId="0" applyNumberFormat="1" applyFont="1" applyBorder="1" applyAlignment="1">
      <alignment horizontal="right"/>
    </xf>
    <xf numFmtId="38" fontId="13" fillId="0" borderId="0" xfId="0" applyNumberFormat="1" applyFont="1"/>
    <xf numFmtId="0" fontId="13" fillId="0" borderId="0" xfId="0" applyFont="1" applyAlignment="1">
      <alignment horizontal="left" shrinkToFit="1"/>
    </xf>
    <xf numFmtId="0" fontId="13" fillId="0" borderId="0" xfId="0" applyFont="1" applyAlignment="1">
      <alignment horizontal="right" shrinkToFit="1"/>
    </xf>
    <xf numFmtId="0" fontId="15" fillId="0" borderId="0" xfId="0" applyFont="1"/>
    <xf numFmtId="0" fontId="15" fillId="0" borderId="0" xfId="0" applyFont="1" applyAlignment="1">
      <alignment horizontal="right"/>
    </xf>
    <xf numFmtId="38" fontId="15" fillId="0" borderId="0" xfId="1" applyFont="1" applyFill="1"/>
    <xf numFmtId="0" fontId="15" fillId="0" borderId="0" xfId="0" applyFont="1" applyAlignment="1">
      <alignment horizontal="left"/>
    </xf>
    <xf numFmtId="38" fontId="8" fillId="0" borderId="10" xfId="0" applyNumberFormat="1" applyFont="1" applyBorder="1" applyAlignment="1">
      <alignment horizontal="right" shrinkToFit="1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3" fontId="9" fillId="0" borderId="5" xfId="0" applyNumberFormat="1" applyFont="1" applyFill="1" applyBorder="1"/>
    <xf numFmtId="38" fontId="9" fillId="0" borderId="8" xfId="1" applyFont="1" applyFill="1" applyBorder="1" applyAlignment="1"/>
    <xf numFmtId="176" fontId="9" fillId="0" borderId="5" xfId="0" applyNumberFormat="1" applyFont="1" applyFill="1" applyBorder="1" applyAlignment="1">
      <alignment horizontal="right"/>
    </xf>
    <xf numFmtId="38" fontId="9" fillId="0" borderId="5" xfId="1" applyFont="1" applyFill="1" applyBorder="1" applyAlignment="1"/>
    <xf numFmtId="0" fontId="0" fillId="0" borderId="0" xfId="0" applyAlignment="1">
      <alignment vertical="top" wrapText="1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3" fillId="0" borderId="11" xfId="0" applyFont="1" applyBorder="1" applyAlignment="1">
      <alignment horizontal="left" shrinkToFit="1"/>
    </xf>
  </cellXfs>
  <cellStyles count="6">
    <cellStyle name="桁区切り" xfId="1" builtinId="6"/>
    <cellStyle name="桁区切り 2 2" xfId="4" xr:uid="{5B54E0E5-4AFF-42A0-8B0B-4E69FC79C352}"/>
    <cellStyle name="桁区切り 3" xfId="5" xr:uid="{37C70465-53DA-46F2-8602-B3D828DFF14F}"/>
    <cellStyle name="桁区切り 5" xfId="3" xr:uid="{AC5247A1-F66D-46FC-82EF-8287741211AA}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167105</xdr:colOff>
      <xdr:row>68</xdr:row>
      <xdr:rowOff>11140</xdr:rowOff>
    </xdr:from>
    <xdr:to>
      <xdr:col>13</xdr:col>
      <xdr:colOff>1453492</xdr:colOff>
      <xdr:row>104</xdr:row>
      <xdr:rowOff>75343</xdr:rowOff>
    </xdr:to>
    <xdr:sp macro="" textlink="">
      <xdr:nvSpPr>
        <xdr:cNvPr id="2" name="テキスト ボックス 3">
          <a:extLst>
            <a:ext uri="{FF2B5EF4-FFF2-40B4-BE49-F238E27FC236}">
              <a16:creationId xmlns:a16="http://schemas.microsoft.com/office/drawing/2014/main" id="{569E70F4-5290-4516-B711-A8F874304E66}"/>
            </a:ext>
          </a:extLst>
        </xdr:cNvPr>
        <xdr:cNvSpPr txBox="1"/>
      </xdr:nvSpPr>
      <xdr:spPr>
        <a:xfrm>
          <a:off x="440155" y="20642290"/>
          <a:ext cx="21244437" cy="656025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overflow" wrap="square" lIns="0" rIns="0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○本資料は主要旅行業者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43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社・グループ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の旅行取扱状況をまとめたものです。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＊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日本の旅行会社によるインバウンド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向けの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旅行取扱いを指します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＊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JTB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の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6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社内取引を相殺し、合計したものです。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　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※JTB6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社・・・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)JTB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)JTB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グローバルマーケティング＆トラベル、沖縄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JTB(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)JTB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ビジネストラベルソリューションズ、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)JTB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ガイアレック、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トラベルプラザインターナショナル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＊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3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日本旅行の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社内取引を相殺し、合計したものです。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　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日本旅行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社・・・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日本旅行、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日本旅行北海道、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日本旅行東北、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日本旅行沖縄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＊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エイチ・アイ・エスの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10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社内取引を相殺し、合計したものです。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　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エイチ・アイ・エス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10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社・・・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エイチ・アイ・エス、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オリオンツアー、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クオリタ、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クルーズプラネット、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ジャパンホリデートラベル、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エイチ・アイ・エス沖縄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　　　　　　　　　　　　　　　 （株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九州産交ツーリズム、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欧州エキスプレス、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ミキ・ツーリスト、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ツアー・ウェーブ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＊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5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阪急交通社の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社内取引を相殺し、合計したものです。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　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阪急交通社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社・・・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阪急交通社、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阪急阪神ビジネストラベル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＊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6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KNT-CT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ホールディングスの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社内取引を相殺し、合計したものです。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     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※KNT-CT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ホールディングス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社・・・近畿日本ツーリスト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近畿日本ツーリストブループラネット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、クラブツーリズム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ユナイテッドツアーズ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＊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7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エアトリの主とする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5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社内取引を相殺し、合計したものです。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　　  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エアトリ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5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社・・・（株）エアトリ、（株）インバウンドプラットフォーム、（株）かんざし、（株）エアトリプレミアム倶楽部、（株）かもめ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＊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8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WILLER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の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社内取引を相殺し、合計したものです。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       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※WILLER4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社・・・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WILLER EXPRESS(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WILLER TRAINS(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WILLER ACROSS(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クールジャパントラベル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＊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9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T-LIFE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ホールディングスの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社内取引を相殺し、合計したものです。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      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 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※T-LIFE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ホールディングス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社・・・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T-LIFE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ホールディングス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T-LIFE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パートナーズ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＊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10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株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コミュニティー京成の旅行取扱額を示しています。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＊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11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取扱額の経年変化を把握するため、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2024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年度旅行取扱状況年度総計の上位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10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社・グループの旅行取扱状況も掲載しています。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本集計で計上された取扱額は速報値であり、各社決算報告等の数値と異なる場合があります。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統計表中の数字は、四捨五入による端数を調整していないため、内訳と合計は必ずしも一致しません。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3A6A2-75CD-4CEF-A951-FBEB7A01CE9E}">
  <sheetPr>
    <pageSetUpPr fitToPage="1"/>
  </sheetPr>
  <dimension ref="A1:P72"/>
  <sheetViews>
    <sheetView tabSelected="1" view="pageBreakPreview" zoomScale="70" zoomScaleNormal="100" zoomScaleSheetLayoutView="70" workbookViewId="0">
      <pane xSplit="2" ySplit="6" topLeftCell="C45" activePane="bottomRight" state="frozen"/>
      <selection pane="topRight"/>
      <selection pane="bottomLeft"/>
      <selection pane="bottomRight" activeCell="L59" sqref="L59"/>
    </sheetView>
  </sheetViews>
  <sheetFormatPr defaultColWidth="9" defaultRowHeight="14" x14ac:dyDescent="0.2"/>
  <cols>
    <col min="1" max="1" width="3.90625" customWidth="1"/>
    <col min="2" max="2" width="33.7265625" customWidth="1"/>
    <col min="3" max="4" width="22.90625" style="2" customWidth="1"/>
    <col min="5" max="5" width="22.90625" style="3" customWidth="1"/>
    <col min="6" max="7" width="22.90625" style="2" customWidth="1"/>
    <col min="8" max="8" width="22.90625" style="3" customWidth="1"/>
    <col min="9" max="9" width="22.90625" style="2" customWidth="1"/>
    <col min="10" max="10" width="22.90625" style="4" customWidth="1"/>
    <col min="11" max="11" width="22.90625" style="3" customWidth="1"/>
    <col min="12" max="13" width="22.90625" style="2" customWidth="1"/>
    <col min="14" max="14" width="22.90625" style="3" customWidth="1"/>
    <col min="15" max="15" width="14" bestFit="1" customWidth="1"/>
    <col min="16" max="16" width="11.453125" bestFit="1" customWidth="1"/>
    <col min="17" max="17" width="9" customWidth="1"/>
  </cols>
  <sheetData>
    <row r="1" spans="1:14" ht="35.15" customHeight="1" x14ac:dyDescent="0.3">
      <c r="B1" s="80" t="s">
        <v>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35.15" customHeight="1" x14ac:dyDescent="0.3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 ht="16.5" customHeight="1" x14ac:dyDescent="0.2">
      <c r="B3" s="1"/>
      <c r="N3" s="3" t="s">
        <v>2</v>
      </c>
    </row>
    <row r="4" spans="1:14" ht="16.5" customHeight="1" x14ac:dyDescent="0.25">
      <c r="B4" s="5"/>
      <c r="C4" s="82" t="s">
        <v>3</v>
      </c>
      <c r="D4" s="83"/>
      <c r="E4" s="83"/>
      <c r="F4" s="82" t="s">
        <v>4</v>
      </c>
      <c r="G4" s="83"/>
      <c r="H4" s="83"/>
      <c r="I4" s="82" t="s">
        <v>5</v>
      </c>
      <c r="J4" s="83"/>
      <c r="K4" s="83"/>
      <c r="L4" s="82" t="s">
        <v>6</v>
      </c>
      <c r="M4" s="83"/>
      <c r="N4" s="84"/>
    </row>
    <row r="5" spans="1:14" ht="17.149999999999999" customHeight="1" x14ac:dyDescent="0.25">
      <c r="B5" s="6" t="s">
        <v>7</v>
      </c>
      <c r="C5" s="7" t="s">
        <v>8</v>
      </c>
      <c r="D5" s="7" t="s">
        <v>9</v>
      </c>
      <c r="E5" s="7" t="s">
        <v>10</v>
      </c>
      <c r="F5" s="7" t="s">
        <v>8</v>
      </c>
      <c r="G5" s="7" t="s">
        <v>9</v>
      </c>
      <c r="H5" s="7" t="s">
        <v>10</v>
      </c>
      <c r="I5" s="7" t="s">
        <v>8</v>
      </c>
      <c r="J5" s="7" t="s">
        <v>9</v>
      </c>
      <c r="K5" s="7" t="s">
        <v>10</v>
      </c>
      <c r="L5" s="7" t="s">
        <v>8</v>
      </c>
      <c r="M5" s="7" t="s">
        <v>9</v>
      </c>
      <c r="N5" s="7" t="s">
        <v>10</v>
      </c>
    </row>
    <row r="6" spans="1:14" ht="17.149999999999999" customHeight="1" x14ac:dyDescent="0.25">
      <c r="B6" s="8"/>
      <c r="C6" s="9" t="s">
        <v>11</v>
      </c>
      <c r="D6" s="9" t="s">
        <v>12</v>
      </c>
      <c r="E6" s="10" t="s">
        <v>13</v>
      </c>
      <c r="F6" s="9" t="s">
        <v>11</v>
      </c>
      <c r="G6" s="9" t="s">
        <v>12</v>
      </c>
      <c r="H6" s="10" t="s">
        <v>13</v>
      </c>
      <c r="I6" s="9" t="s">
        <v>11</v>
      </c>
      <c r="J6" s="9" t="s">
        <v>12</v>
      </c>
      <c r="K6" s="10" t="s">
        <v>13</v>
      </c>
      <c r="L6" s="9" t="s">
        <v>11</v>
      </c>
      <c r="M6" s="9" t="s">
        <v>12</v>
      </c>
      <c r="N6" s="10" t="s">
        <v>13</v>
      </c>
    </row>
    <row r="7" spans="1:14" s="11" customFormat="1" ht="25" customHeight="1" x14ac:dyDescent="0.25">
      <c r="A7" s="11">
        <f>ROW()-6</f>
        <v>1</v>
      </c>
      <c r="B7" s="12" t="s">
        <v>14</v>
      </c>
      <c r="C7" s="13">
        <v>30927017.517286427</v>
      </c>
      <c r="D7" s="13">
        <v>26282457.294644296</v>
      </c>
      <c r="E7" s="14">
        <v>117.7</v>
      </c>
      <c r="F7" s="15">
        <v>7685101.1438729167</v>
      </c>
      <c r="G7" s="15">
        <v>7858299.6483209021</v>
      </c>
      <c r="H7" s="14">
        <v>97.8</v>
      </c>
      <c r="I7" s="13">
        <v>63662684.76584065</v>
      </c>
      <c r="J7" s="16">
        <v>67413176.949035004</v>
      </c>
      <c r="K7" s="14">
        <v>94.4</v>
      </c>
      <c r="L7" s="17">
        <v>102274803.42699999</v>
      </c>
      <c r="M7" s="17">
        <v>101553933.8920002</v>
      </c>
      <c r="N7" s="14">
        <v>100.7</v>
      </c>
    </row>
    <row r="8" spans="1:14" s="18" customFormat="1" ht="25" customHeight="1" x14ac:dyDescent="0.25">
      <c r="A8" s="18">
        <f t="shared" ref="A8:A49" si="0">ROW()-6</f>
        <v>2</v>
      </c>
      <c r="B8" s="19" t="s">
        <v>15</v>
      </c>
      <c r="C8" s="20">
        <v>24025789</v>
      </c>
      <c r="D8" s="20">
        <v>23639355</v>
      </c>
      <c r="E8" s="14">
        <v>101.6</v>
      </c>
      <c r="F8" s="20">
        <v>984149</v>
      </c>
      <c r="G8" s="20">
        <v>1157491</v>
      </c>
      <c r="H8" s="14">
        <v>85</v>
      </c>
      <c r="I8" s="20">
        <v>3852802</v>
      </c>
      <c r="J8" s="20">
        <v>4133886</v>
      </c>
      <c r="K8" s="14">
        <v>93.2</v>
      </c>
      <c r="L8" s="17">
        <v>28862741</v>
      </c>
      <c r="M8" s="17">
        <v>28930733</v>
      </c>
      <c r="N8" s="14">
        <v>99.8</v>
      </c>
    </row>
    <row r="9" spans="1:14" s="18" customFormat="1" ht="25" customHeight="1" x14ac:dyDescent="0.25">
      <c r="A9" s="18">
        <f t="shared" si="0"/>
        <v>3</v>
      </c>
      <c r="B9" s="19" t="s">
        <v>16</v>
      </c>
      <c r="C9" s="16">
        <v>15191470</v>
      </c>
      <c r="D9" s="21">
        <v>16368524</v>
      </c>
      <c r="E9" s="14">
        <f>IF(OR(C9=0,D9=0),"　　－　　",ROUND(C9/D9*100,1))</f>
        <v>92.8</v>
      </c>
      <c r="F9" s="22">
        <v>699926</v>
      </c>
      <c r="G9" s="22">
        <v>739497</v>
      </c>
      <c r="H9" s="14">
        <f>IF(OR(F9=0,G9=0),"　　－　　",ROUND(F9/G9*100,1))</f>
        <v>94.6</v>
      </c>
      <c r="I9" s="16">
        <v>16274478</v>
      </c>
      <c r="J9" s="23">
        <v>15738615</v>
      </c>
      <c r="K9" s="14">
        <f>IF(OR(I9=0,J9=0),"　　－　　",ROUND(I9/J9*100,1))</f>
        <v>103.4</v>
      </c>
      <c r="L9" s="17">
        <f>C9+F9+I9</f>
        <v>32165874</v>
      </c>
      <c r="M9" s="17">
        <f>D9+G9+J9</f>
        <v>32846636</v>
      </c>
      <c r="N9" s="14">
        <f>IF(OR(L9=0,M9=0),"　　－　　",ROUND(L9/M9*100,1))</f>
        <v>97.9</v>
      </c>
    </row>
    <row r="10" spans="1:14" s="11" customFormat="1" ht="25" customHeight="1" x14ac:dyDescent="0.25">
      <c r="A10" s="11">
        <f t="shared" si="0"/>
        <v>4</v>
      </c>
      <c r="B10" s="19" t="s">
        <v>17</v>
      </c>
      <c r="C10" s="17">
        <v>7368675.1260000002</v>
      </c>
      <c r="D10" s="24">
        <v>6787579</v>
      </c>
      <c r="E10" s="14">
        <f t="shared" ref="E10:E49" si="1">IF(OR(C10=0,D10=0),"　　－　　",ROUND(C10/D10*100,1))</f>
        <v>108.6</v>
      </c>
      <c r="F10" s="25">
        <v>2698835</v>
      </c>
      <c r="G10" s="26">
        <v>2483761</v>
      </c>
      <c r="H10" s="14">
        <f t="shared" ref="H10:H50" si="2">IF(OR(F10=0,G10=0),"　　－　　",ROUND(F10/G10*100,1))</f>
        <v>108.7</v>
      </c>
      <c r="I10" s="17">
        <v>18712990.375</v>
      </c>
      <c r="J10" s="27">
        <v>19381291.851999998</v>
      </c>
      <c r="K10" s="14">
        <f t="shared" ref="K10:K50" si="3">IF(OR(I10=0,J10=0),"　　－　　",ROUND(I10/J10*100,1))</f>
        <v>96.6</v>
      </c>
      <c r="L10" s="17">
        <f t="shared" ref="L10:M49" si="4">C10+F10+I10</f>
        <v>28780500.501000002</v>
      </c>
      <c r="M10" s="17">
        <f t="shared" si="4"/>
        <v>28652631.851999998</v>
      </c>
      <c r="N10" s="14">
        <f t="shared" ref="N10:N50" si="5">IF(OR(L10=0,M10=0),"　　－　　",ROUND(L10/M10*100,1))</f>
        <v>100.4</v>
      </c>
    </row>
    <row r="11" spans="1:14" s="11" customFormat="1" ht="25" customHeight="1" x14ac:dyDescent="0.25">
      <c r="A11" s="11">
        <f t="shared" si="0"/>
        <v>5</v>
      </c>
      <c r="B11" s="28" t="s">
        <v>18</v>
      </c>
      <c r="C11" s="16">
        <v>9618466</v>
      </c>
      <c r="D11" s="16">
        <v>9367098</v>
      </c>
      <c r="E11" s="14">
        <v>102.7</v>
      </c>
      <c r="F11" s="22">
        <v>1438738</v>
      </c>
      <c r="G11" s="20">
        <v>1674496</v>
      </c>
      <c r="H11" s="14">
        <v>85.9</v>
      </c>
      <c r="I11" s="16">
        <v>19768470</v>
      </c>
      <c r="J11" s="23">
        <v>20638068</v>
      </c>
      <c r="K11" s="14">
        <v>95.8</v>
      </c>
      <c r="L11" s="17">
        <f t="shared" si="4"/>
        <v>30825674</v>
      </c>
      <c r="M11" s="17">
        <f t="shared" si="4"/>
        <v>31679662</v>
      </c>
      <c r="N11" s="14">
        <v>97.3</v>
      </c>
    </row>
    <row r="12" spans="1:14" s="11" customFormat="1" ht="25" customHeight="1" x14ac:dyDescent="0.25">
      <c r="A12" s="11">
        <f t="shared" si="0"/>
        <v>6</v>
      </c>
      <c r="B12" s="28" t="s">
        <v>19</v>
      </c>
      <c r="C12" s="16">
        <v>1920815.2889999999</v>
      </c>
      <c r="D12" s="29">
        <v>1710948.5329999998</v>
      </c>
      <c r="E12" s="14">
        <v>112.3</v>
      </c>
      <c r="F12" s="22">
        <v>1042415.616</v>
      </c>
      <c r="G12" s="20">
        <v>453236.6559999999</v>
      </c>
      <c r="H12" s="14">
        <v>230</v>
      </c>
      <c r="I12" s="16">
        <v>8705648.7880000006</v>
      </c>
      <c r="J12" s="16">
        <v>12945932.013</v>
      </c>
      <c r="K12" s="14">
        <v>67.2</v>
      </c>
      <c r="L12" s="17">
        <f t="shared" si="4"/>
        <v>11668879.693</v>
      </c>
      <c r="M12" s="17">
        <f t="shared" si="4"/>
        <v>15110117.202</v>
      </c>
      <c r="N12" s="14">
        <v>77.2</v>
      </c>
    </row>
    <row r="13" spans="1:14" s="11" customFormat="1" ht="25" customHeight="1" x14ac:dyDescent="0.25">
      <c r="A13" s="11">
        <f t="shared" si="0"/>
        <v>7</v>
      </c>
      <c r="B13" s="19" t="s">
        <v>20</v>
      </c>
      <c r="C13" s="17">
        <v>1636751</v>
      </c>
      <c r="D13" s="24">
        <v>1315202</v>
      </c>
      <c r="E13" s="14">
        <f t="shared" si="1"/>
        <v>124.4</v>
      </c>
      <c r="F13" s="25">
        <v>22637</v>
      </c>
      <c r="G13" s="26">
        <v>18104</v>
      </c>
      <c r="H13" s="14">
        <f t="shared" si="2"/>
        <v>125</v>
      </c>
      <c r="I13" s="17">
        <v>5518485</v>
      </c>
      <c r="J13" s="27">
        <v>7600333</v>
      </c>
      <c r="K13" s="14">
        <f t="shared" si="3"/>
        <v>72.599999999999994</v>
      </c>
      <c r="L13" s="17">
        <f t="shared" si="4"/>
        <v>7177873</v>
      </c>
      <c r="M13" s="17">
        <f t="shared" si="4"/>
        <v>8933639</v>
      </c>
      <c r="N13" s="14">
        <f t="shared" si="5"/>
        <v>80.3</v>
      </c>
    </row>
    <row r="14" spans="1:14" s="11" customFormat="1" ht="25" customHeight="1" x14ac:dyDescent="0.25">
      <c r="A14" s="11">
        <f t="shared" si="0"/>
        <v>8</v>
      </c>
      <c r="B14" s="19" t="s">
        <v>21</v>
      </c>
      <c r="C14" s="30">
        <v>2754642</v>
      </c>
      <c r="D14" s="31">
        <v>2967339</v>
      </c>
      <c r="E14" s="14">
        <v>92.8</v>
      </c>
      <c r="F14" s="30">
        <v>675609</v>
      </c>
      <c r="G14" s="31">
        <v>476338</v>
      </c>
      <c r="H14" s="14">
        <v>141.80000000000001</v>
      </c>
      <c r="I14" s="30">
        <v>4906260</v>
      </c>
      <c r="J14" s="29">
        <v>5422795</v>
      </c>
      <c r="K14" s="14">
        <v>90.5</v>
      </c>
      <c r="L14" s="17">
        <f t="shared" si="4"/>
        <v>8336511</v>
      </c>
      <c r="M14" s="17">
        <f t="shared" si="4"/>
        <v>8866472</v>
      </c>
      <c r="N14" s="14">
        <v>94</v>
      </c>
    </row>
    <row r="15" spans="1:14" s="11" customFormat="1" ht="25" customHeight="1" x14ac:dyDescent="0.25">
      <c r="A15" s="11">
        <f t="shared" si="0"/>
        <v>9</v>
      </c>
      <c r="B15" s="19" t="s">
        <v>22</v>
      </c>
      <c r="C15" s="21">
        <v>2446</v>
      </c>
      <c r="D15" s="32">
        <v>6748</v>
      </c>
      <c r="E15" s="14">
        <v>36.200000000000003</v>
      </c>
      <c r="F15" s="33">
        <v>172276.9645</v>
      </c>
      <c r="G15" s="34">
        <v>129285.81199999999</v>
      </c>
      <c r="H15" s="14">
        <v>133.30000000000001</v>
      </c>
      <c r="I15" s="21">
        <v>4621570.0355000002</v>
      </c>
      <c r="J15" s="35">
        <v>6037509.1880000001</v>
      </c>
      <c r="K15" s="14">
        <v>76.5</v>
      </c>
      <c r="L15" s="17">
        <f t="shared" si="4"/>
        <v>4796293</v>
      </c>
      <c r="M15" s="17">
        <f t="shared" si="4"/>
        <v>6173543</v>
      </c>
      <c r="N15" s="14">
        <v>77.7</v>
      </c>
    </row>
    <row r="16" spans="1:14" s="11" customFormat="1" ht="25" customHeight="1" x14ac:dyDescent="0.25">
      <c r="A16" s="11">
        <f t="shared" si="0"/>
        <v>10</v>
      </c>
      <c r="B16" s="36" t="s">
        <v>23</v>
      </c>
      <c r="C16" s="30">
        <v>893445</v>
      </c>
      <c r="D16" s="31">
        <v>888404</v>
      </c>
      <c r="E16" s="14">
        <f t="shared" si="1"/>
        <v>100.6</v>
      </c>
      <c r="F16" s="22">
        <v>335424</v>
      </c>
      <c r="G16" s="37">
        <v>378849</v>
      </c>
      <c r="H16" s="14">
        <f t="shared" si="2"/>
        <v>88.5</v>
      </c>
      <c r="I16" s="30">
        <v>5457647</v>
      </c>
      <c r="J16" s="27">
        <v>5489828</v>
      </c>
      <c r="K16" s="14">
        <f t="shared" si="3"/>
        <v>99.4</v>
      </c>
      <c r="L16" s="17">
        <f t="shared" si="4"/>
        <v>6686516</v>
      </c>
      <c r="M16" s="17">
        <f t="shared" si="4"/>
        <v>6757081</v>
      </c>
      <c r="N16" s="14">
        <f t="shared" si="5"/>
        <v>99</v>
      </c>
    </row>
    <row r="17" spans="1:14" ht="25" customHeight="1" x14ac:dyDescent="0.25">
      <c r="A17" s="11">
        <f t="shared" si="0"/>
        <v>11</v>
      </c>
      <c r="B17" s="38" t="s">
        <v>24</v>
      </c>
      <c r="C17" s="39">
        <v>2758097.6949999998</v>
      </c>
      <c r="D17" s="39">
        <v>2140984.3560000001</v>
      </c>
      <c r="E17" s="14">
        <f t="shared" si="1"/>
        <v>128.80000000000001</v>
      </c>
      <c r="F17" s="40">
        <v>131</v>
      </c>
      <c r="G17" s="41">
        <v>46477.646000000001</v>
      </c>
      <c r="H17" s="14">
        <f t="shared" si="2"/>
        <v>0.3</v>
      </c>
      <c r="I17" s="39">
        <v>2049209.953</v>
      </c>
      <c r="J17" s="42">
        <v>1874888.6129999999</v>
      </c>
      <c r="K17" s="77">
        <f t="shared" si="3"/>
        <v>109.3</v>
      </c>
      <c r="L17" s="78">
        <f t="shared" si="4"/>
        <v>4807438.648</v>
      </c>
      <c r="M17" s="78">
        <f t="shared" si="4"/>
        <v>4062350.6150000002</v>
      </c>
      <c r="N17" s="77">
        <f t="shared" si="5"/>
        <v>118.3</v>
      </c>
    </row>
    <row r="18" spans="1:14" s="11" customFormat="1" ht="25" customHeight="1" x14ac:dyDescent="0.25">
      <c r="A18" s="11">
        <f t="shared" si="0"/>
        <v>12</v>
      </c>
      <c r="B18" s="43" t="s">
        <v>25</v>
      </c>
      <c r="C18" s="16">
        <v>680155</v>
      </c>
      <c r="D18" s="16">
        <v>486898</v>
      </c>
      <c r="E18" s="14">
        <f t="shared" si="1"/>
        <v>139.69999999999999</v>
      </c>
      <c r="F18" s="22">
        <v>0</v>
      </c>
      <c r="G18" s="37">
        <v>0</v>
      </c>
      <c r="H18" s="14" t="str">
        <f t="shared" si="2"/>
        <v>　　－　　</v>
      </c>
      <c r="I18" s="39">
        <v>2888362</v>
      </c>
      <c r="J18" s="39">
        <v>3130797</v>
      </c>
      <c r="K18" s="77">
        <f t="shared" si="3"/>
        <v>92.3</v>
      </c>
      <c r="L18" s="78">
        <f t="shared" si="4"/>
        <v>3568517</v>
      </c>
      <c r="M18" s="78">
        <f t="shared" si="4"/>
        <v>3617695</v>
      </c>
      <c r="N18" s="77">
        <f t="shared" si="5"/>
        <v>98.6</v>
      </c>
    </row>
    <row r="19" spans="1:14" s="11" customFormat="1" ht="24.75" customHeight="1" x14ac:dyDescent="0.25">
      <c r="A19" s="11">
        <f t="shared" si="0"/>
        <v>13</v>
      </c>
      <c r="B19" s="19" t="s">
        <v>26</v>
      </c>
      <c r="C19" s="16">
        <v>156340</v>
      </c>
      <c r="D19" s="23">
        <v>159750</v>
      </c>
      <c r="E19" s="14">
        <f t="shared" si="1"/>
        <v>97.9</v>
      </c>
      <c r="F19" s="20">
        <v>0</v>
      </c>
      <c r="G19" s="20">
        <v>0</v>
      </c>
      <c r="H19" s="14" t="str">
        <f t="shared" si="2"/>
        <v>　　－　　</v>
      </c>
      <c r="I19" s="16">
        <v>2902590</v>
      </c>
      <c r="J19" s="23">
        <v>2998560</v>
      </c>
      <c r="K19" s="14">
        <f t="shared" si="3"/>
        <v>96.8</v>
      </c>
      <c r="L19" s="17">
        <f t="shared" si="4"/>
        <v>3058930</v>
      </c>
      <c r="M19" s="17">
        <f t="shared" si="4"/>
        <v>3158310</v>
      </c>
      <c r="N19" s="14">
        <f t="shared" si="5"/>
        <v>96.9</v>
      </c>
    </row>
    <row r="20" spans="1:14" s="11" customFormat="1" ht="25" customHeight="1" x14ac:dyDescent="0.25">
      <c r="A20" s="11">
        <f t="shared" si="0"/>
        <v>14</v>
      </c>
      <c r="B20" s="19" t="s">
        <v>27</v>
      </c>
      <c r="C20" s="20">
        <v>3722744</v>
      </c>
      <c r="D20" s="20">
        <v>3387667</v>
      </c>
      <c r="E20" s="14">
        <f t="shared" si="1"/>
        <v>109.9</v>
      </c>
      <c r="F20" s="41">
        <v>10204</v>
      </c>
      <c r="G20" s="20">
        <v>10955</v>
      </c>
      <c r="H20" s="14">
        <f t="shared" si="2"/>
        <v>93.1</v>
      </c>
      <c r="I20" s="20">
        <v>231476</v>
      </c>
      <c r="J20" s="20">
        <v>225250</v>
      </c>
      <c r="K20" s="14">
        <f t="shared" si="3"/>
        <v>102.8</v>
      </c>
      <c r="L20" s="17">
        <f t="shared" si="4"/>
        <v>3964424</v>
      </c>
      <c r="M20" s="17">
        <f t="shared" si="4"/>
        <v>3623872</v>
      </c>
      <c r="N20" s="14">
        <f>IF(OR(L20=0,M20=0),"　　－　　",ROUND(L20/M20*100,1))</f>
        <v>109.4</v>
      </c>
    </row>
    <row r="21" spans="1:14" s="11" customFormat="1" ht="25" customHeight="1" x14ac:dyDescent="0.25">
      <c r="A21" s="11">
        <f t="shared" si="0"/>
        <v>15</v>
      </c>
      <c r="B21" s="19" t="s">
        <v>28</v>
      </c>
      <c r="C21" s="16">
        <v>3744893</v>
      </c>
      <c r="D21" s="16">
        <v>3364353</v>
      </c>
      <c r="E21" s="14">
        <f t="shared" si="1"/>
        <v>111.3</v>
      </c>
      <c r="F21" s="22">
        <v>430</v>
      </c>
      <c r="G21" s="37">
        <v>411</v>
      </c>
      <c r="H21" s="14">
        <f t="shared" si="2"/>
        <v>104.6</v>
      </c>
      <c r="I21" s="16">
        <v>264888</v>
      </c>
      <c r="J21" s="23">
        <v>243805</v>
      </c>
      <c r="K21" s="14">
        <f t="shared" si="3"/>
        <v>108.6</v>
      </c>
      <c r="L21" s="17">
        <f t="shared" si="4"/>
        <v>4010211</v>
      </c>
      <c r="M21" s="17">
        <f t="shared" si="4"/>
        <v>3608569</v>
      </c>
      <c r="N21" s="14">
        <f t="shared" si="5"/>
        <v>111.1</v>
      </c>
    </row>
    <row r="22" spans="1:14" s="11" customFormat="1" ht="25" customHeight="1" x14ac:dyDescent="0.25">
      <c r="A22" s="11">
        <f t="shared" si="0"/>
        <v>16</v>
      </c>
      <c r="B22" s="19" t="s">
        <v>29</v>
      </c>
      <c r="C22" s="44">
        <v>3164532.4550000001</v>
      </c>
      <c r="D22" s="44">
        <v>2819451.1</v>
      </c>
      <c r="E22" s="14">
        <f t="shared" si="1"/>
        <v>112.2</v>
      </c>
      <c r="F22" s="22">
        <v>0</v>
      </c>
      <c r="G22" s="22">
        <v>0</v>
      </c>
      <c r="H22" s="14" t="str">
        <f t="shared" si="2"/>
        <v>　　－　　</v>
      </c>
      <c r="I22" s="16">
        <v>339838.04399999999</v>
      </c>
      <c r="J22" s="23">
        <v>104632.65300000001</v>
      </c>
      <c r="K22" s="14">
        <f t="shared" si="3"/>
        <v>324.8</v>
      </c>
      <c r="L22" s="17">
        <f t="shared" si="4"/>
        <v>3504370.4989999998</v>
      </c>
      <c r="M22" s="17">
        <f t="shared" si="4"/>
        <v>2924083.753</v>
      </c>
      <c r="N22" s="14">
        <f t="shared" si="5"/>
        <v>119.8</v>
      </c>
    </row>
    <row r="23" spans="1:14" s="11" customFormat="1" ht="25" customHeight="1" x14ac:dyDescent="0.25">
      <c r="A23" s="11">
        <f t="shared" si="0"/>
        <v>17</v>
      </c>
      <c r="B23" s="19" t="s">
        <v>30</v>
      </c>
      <c r="C23" s="16">
        <v>161194</v>
      </c>
      <c r="D23" s="35">
        <v>126723</v>
      </c>
      <c r="E23" s="14">
        <v>127.2</v>
      </c>
      <c r="F23" s="22">
        <v>84834</v>
      </c>
      <c r="G23" s="20">
        <v>37093</v>
      </c>
      <c r="H23" s="14">
        <v>228.7</v>
      </c>
      <c r="I23" s="16">
        <v>2024876</v>
      </c>
      <c r="J23" s="29">
        <v>2023429</v>
      </c>
      <c r="K23" s="14">
        <v>100.1</v>
      </c>
      <c r="L23" s="17">
        <v>2270904</v>
      </c>
      <c r="M23" s="17">
        <v>2187245</v>
      </c>
      <c r="N23" s="14">
        <v>103.8</v>
      </c>
    </row>
    <row r="24" spans="1:14" s="11" customFormat="1" ht="25" customHeight="1" x14ac:dyDescent="0.25">
      <c r="A24" s="11">
        <f t="shared" si="0"/>
        <v>18</v>
      </c>
      <c r="B24" s="19" t="s">
        <v>31</v>
      </c>
      <c r="C24" s="16">
        <v>2601521.6970000002</v>
      </c>
      <c r="D24" s="16">
        <v>2369850.4530000002</v>
      </c>
      <c r="E24" s="14">
        <f t="shared" si="1"/>
        <v>109.8</v>
      </c>
      <c r="F24" s="22">
        <v>0</v>
      </c>
      <c r="G24" s="45">
        <v>4316.3599999999997</v>
      </c>
      <c r="H24" s="14" t="str">
        <f t="shared" si="2"/>
        <v>　　－　　</v>
      </c>
      <c r="I24" s="16">
        <v>110539.04300000001</v>
      </c>
      <c r="J24" s="16">
        <v>176695.08900000001</v>
      </c>
      <c r="K24" s="14">
        <f t="shared" si="3"/>
        <v>62.6</v>
      </c>
      <c r="L24" s="17">
        <f t="shared" si="4"/>
        <v>2712060.74</v>
      </c>
      <c r="M24" s="17">
        <f t="shared" si="4"/>
        <v>2550861.9020000002</v>
      </c>
      <c r="N24" s="14">
        <f t="shared" si="5"/>
        <v>106.3</v>
      </c>
    </row>
    <row r="25" spans="1:14" s="18" customFormat="1" ht="25" customHeight="1" x14ac:dyDescent="0.25">
      <c r="A25" s="18">
        <f t="shared" si="0"/>
        <v>19</v>
      </c>
      <c r="B25" s="19" t="s">
        <v>32</v>
      </c>
      <c r="C25" s="30">
        <v>2046825</v>
      </c>
      <c r="D25" s="20">
        <v>947505</v>
      </c>
      <c r="E25" s="14">
        <f t="shared" si="1"/>
        <v>216</v>
      </c>
      <c r="F25" s="30">
        <v>23569</v>
      </c>
      <c r="G25" s="31">
        <v>48763</v>
      </c>
      <c r="H25" s="14">
        <f t="shared" si="2"/>
        <v>48.3</v>
      </c>
      <c r="I25" s="30">
        <v>959701</v>
      </c>
      <c r="J25" s="29">
        <v>1250459</v>
      </c>
      <c r="K25" s="14">
        <f t="shared" si="3"/>
        <v>76.7</v>
      </c>
      <c r="L25" s="17">
        <f t="shared" si="4"/>
        <v>3030095</v>
      </c>
      <c r="M25" s="17">
        <f t="shared" si="4"/>
        <v>2246727</v>
      </c>
      <c r="N25" s="14">
        <f t="shared" si="5"/>
        <v>134.9</v>
      </c>
    </row>
    <row r="26" spans="1:14" s="11" customFormat="1" ht="25" customHeight="1" x14ac:dyDescent="0.25">
      <c r="A26" s="11">
        <f t="shared" si="0"/>
        <v>20</v>
      </c>
      <c r="B26" s="19" t="s">
        <v>33</v>
      </c>
      <c r="C26" s="30">
        <v>161</v>
      </c>
      <c r="D26" s="31">
        <v>104</v>
      </c>
      <c r="E26" s="14">
        <f t="shared" si="1"/>
        <v>154.80000000000001</v>
      </c>
      <c r="F26" s="30">
        <v>149989</v>
      </c>
      <c r="G26" s="37">
        <v>186198</v>
      </c>
      <c r="H26" s="14">
        <f t="shared" si="2"/>
        <v>80.599999999999994</v>
      </c>
      <c r="I26" s="30">
        <v>1153624</v>
      </c>
      <c r="J26" s="29">
        <v>1461930</v>
      </c>
      <c r="K26" s="14">
        <f t="shared" si="3"/>
        <v>78.900000000000006</v>
      </c>
      <c r="L26" s="17">
        <f t="shared" si="4"/>
        <v>1303774</v>
      </c>
      <c r="M26" s="17">
        <f t="shared" si="4"/>
        <v>1648232</v>
      </c>
      <c r="N26" s="14">
        <f t="shared" si="5"/>
        <v>79.099999999999994</v>
      </c>
    </row>
    <row r="27" spans="1:14" s="11" customFormat="1" ht="29.25" customHeight="1" x14ac:dyDescent="0.25">
      <c r="A27" s="11">
        <f t="shared" si="0"/>
        <v>21</v>
      </c>
      <c r="B27" s="46" t="s">
        <v>34</v>
      </c>
      <c r="C27" s="16">
        <v>2009731.459</v>
      </c>
      <c r="D27" s="16">
        <v>1766307.757</v>
      </c>
      <c r="E27" s="14">
        <f t="shared" si="1"/>
        <v>113.8</v>
      </c>
      <c r="F27" s="22">
        <v>0</v>
      </c>
      <c r="G27" s="37">
        <v>0</v>
      </c>
      <c r="H27" s="14" t="str">
        <f t="shared" si="2"/>
        <v>　　－　　</v>
      </c>
      <c r="I27" s="16">
        <v>418615.07</v>
      </c>
      <c r="J27" s="23">
        <v>415903.43199999997</v>
      </c>
      <c r="K27" s="14">
        <f t="shared" si="3"/>
        <v>100.7</v>
      </c>
      <c r="L27" s="17">
        <f t="shared" si="4"/>
        <v>2428346.5290000001</v>
      </c>
      <c r="M27" s="17">
        <f t="shared" si="4"/>
        <v>2182211.1889999998</v>
      </c>
      <c r="N27" s="14">
        <f t="shared" si="5"/>
        <v>111.3</v>
      </c>
    </row>
    <row r="28" spans="1:14" s="11" customFormat="1" ht="25" customHeight="1" x14ac:dyDescent="0.25">
      <c r="A28" s="11">
        <f t="shared" si="0"/>
        <v>22</v>
      </c>
      <c r="B28" s="19" t="s">
        <v>35</v>
      </c>
      <c r="C28" s="16">
        <v>18625.669999999998</v>
      </c>
      <c r="D28" s="16">
        <v>22848.145</v>
      </c>
      <c r="E28" s="14">
        <v>81.5</v>
      </c>
      <c r="F28" s="22">
        <v>197527.704</v>
      </c>
      <c r="G28" s="22">
        <v>186491.32500000001</v>
      </c>
      <c r="H28" s="14">
        <v>105.9</v>
      </c>
      <c r="I28" s="16">
        <v>1198812.6810000001</v>
      </c>
      <c r="J28" s="23">
        <v>1329148.936</v>
      </c>
      <c r="K28" s="14">
        <v>90.2</v>
      </c>
      <c r="L28" s="17">
        <v>1414966.0550000002</v>
      </c>
      <c r="M28" s="17">
        <v>1538488.406</v>
      </c>
      <c r="N28" s="14">
        <v>92</v>
      </c>
    </row>
    <row r="29" spans="1:14" s="11" customFormat="1" ht="25" customHeight="1" x14ac:dyDescent="0.25">
      <c r="A29" s="11">
        <f t="shared" si="0"/>
        <v>23</v>
      </c>
      <c r="B29" s="19" t="s">
        <v>36</v>
      </c>
      <c r="C29" s="16">
        <v>168210</v>
      </c>
      <c r="D29" s="16">
        <v>269136</v>
      </c>
      <c r="E29" s="14">
        <f t="shared" si="1"/>
        <v>62.5</v>
      </c>
      <c r="F29" s="22">
        <v>30000</v>
      </c>
      <c r="G29" s="20">
        <v>37364</v>
      </c>
      <c r="H29" s="14">
        <f t="shared" si="2"/>
        <v>80.3</v>
      </c>
      <c r="I29" s="16">
        <v>1634580</v>
      </c>
      <c r="J29" s="23">
        <v>1887425</v>
      </c>
      <c r="K29" s="14">
        <f t="shared" si="3"/>
        <v>86.6</v>
      </c>
      <c r="L29" s="17">
        <f t="shared" si="4"/>
        <v>1832790</v>
      </c>
      <c r="M29" s="17">
        <f t="shared" si="4"/>
        <v>2193925</v>
      </c>
      <c r="N29" s="14">
        <f t="shared" si="5"/>
        <v>83.5</v>
      </c>
    </row>
    <row r="30" spans="1:14" s="11" customFormat="1" ht="25" customHeight="1" x14ac:dyDescent="0.25">
      <c r="A30" s="11">
        <f t="shared" si="0"/>
        <v>24</v>
      </c>
      <c r="B30" s="19" t="s">
        <v>37</v>
      </c>
      <c r="C30" s="16">
        <v>273122</v>
      </c>
      <c r="D30" s="16">
        <v>277595</v>
      </c>
      <c r="E30" s="14">
        <f t="shared" si="1"/>
        <v>98.4</v>
      </c>
      <c r="F30" s="22">
        <v>98765</v>
      </c>
      <c r="G30" s="37">
        <v>119709</v>
      </c>
      <c r="H30" s="14">
        <f t="shared" si="2"/>
        <v>82.5</v>
      </c>
      <c r="I30" s="16">
        <v>1236304</v>
      </c>
      <c r="J30" s="23">
        <v>1462842</v>
      </c>
      <c r="K30" s="14">
        <f t="shared" si="3"/>
        <v>84.5</v>
      </c>
      <c r="L30" s="17">
        <v>1608191</v>
      </c>
      <c r="M30" s="17">
        <f t="shared" si="4"/>
        <v>1860146</v>
      </c>
      <c r="N30" s="14">
        <f t="shared" si="5"/>
        <v>86.5</v>
      </c>
    </row>
    <row r="31" spans="1:14" s="11" customFormat="1" ht="25" customHeight="1" x14ac:dyDescent="0.25">
      <c r="A31" s="11">
        <f t="shared" si="0"/>
        <v>25</v>
      </c>
      <c r="B31" s="19" t="s">
        <v>38</v>
      </c>
      <c r="C31" s="47">
        <v>1338370.3419999999</v>
      </c>
      <c r="D31" s="48">
        <v>1563671.243</v>
      </c>
      <c r="E31" s="14">
        <v>85.6</v>
      </c>
      <c r="F31" s="49">
        <v>0</v>
      </c>
      <c r="G31" s="48">
        <v>0</v>
      </c>
      <c r="H31" s="14" t="s">
        <v>39</v>
      </c>
      <c r="I31" s="47">
        <v>156177.79099999997</v>
      </c>
      <c r="J31" s="20">
        <v>201844.462</v>
      </c>
      <c r="K31" s="14">
        <v>77.400000000000006</v>
      </c>
      <c r="L31" s="17">
        <v>1494548.1329999999</v>
      </c>
      <c r="M31" s="17">
        <v>1765515.7050000001</v>
      </c>
      <c r="N31" s="14">
        <v>84.7</v>
      </c>
    </row>
    <row r="32" spans="1:14" ht="25" customHeight="1" x14ac:dyDescent="0.25">
      <c r="A32" s="11">
        <f t="shared" si="0"/>
        <v>26</v>
      </c>
      <c r="B32" s="50" t="s">
        <v>40</v>
      </c>
      <c r="C32" s="51">
        <v>442103</v>
      </c>
      <c r="D32" s="51">
        <v>315025</v>
      </c>
      <c r="E32" s="14">
        <f t="shared" si="1"/>
        <v>140.30000000000001</v>
      </c>
      <c r="F32" s="40">
        <v>111613</v>
      </c>
      <c r="G32" s="41">
        <v>89658</v>
      </c>
      <c r="H32" s="14">
        <f t="shared" si="2"/>
        <v>124.5</v>
      </c>
      <c r="I32" s="39">
        <v>951443</v>
      </c>
      <c r="J32" s="42">
        <v>856806</v>
      </c>
      <c r="K32" s="14">
        <f t="shared" si="3"/>
        <v>111</v>
      </c>
      <c r="L32" s="17">
        <f t="shared" si="4"/>
        <v>1505159</v>
      </c>
      <c r="M32" s="17">
        <f t="shared" si="4"/>
        <v>1261489</v>
      </c>
      <c r="N32" s="14">
        <f t="shared" si="5"/>
        <v>119.3</v>
      </c>
    </row>
    <row r="33" spans="1:16" s="11" customFormat="1" ht="25" customHeight="1" x14ac:dyDescent="0.25">
      <c r="A33" s="11">
        <f t="shared" si="0"/>
        <v>27</v>
      </c>
      <c r="B33" s="19" t="s">
        <v>41</v>
      </c>
      <c r="C33" s="16">
        <v>43327</v>
      </c>
      <c r="D33" s="16">
        <v>28055</v>
      </c>
      <c r="E33" s="14">
        <v>154.4</v>
      </c>
      <c r="F33" s="22">
        <v>0</v>
      </c>
      <c r="G33" s="22">
        <v>0</v>
      </c>
      <c r="H33" s="14" t="s">
        <v>39</v>
      </c>
      <c r="I33" s="16">
        <v>949777</v>
      </c>
      <c r="J33" s="16">
        <v>995352</v>
      </c>
      <c r="K33" s="14">
        <v>95.4</v>
      </c>
      <c r="L33" s="17">
        <v>993104</v>
      </c>
      <c r="M33" s="17">
        <v>1023407</v>
      </c>
      <c r="N33" s="14">
        <v>97</v>
      </c>
      <c r="P33" s="52"/>
    </row>
    <row r="34" spans="1:16" s="11" customFormat="1" ht="25" customHeight="1" x14ac:dyDescent="0.25">
      <c r="A34" s="11">
        <f t="shared" si="0"/>
        <v>28</v>
      </c>
      <c r="B34" s="19" t="s">
        <v>42</v>
      </c>
      <c r="C34" s="47">
        <v>163809</v>
      </c>
      <c r="D34" s="48">
        <v>138235</v>
      </c>
      <c r="E34" s="14">
        <v>118.5</v>
      </c>
      <c r="F34" s="49">
        <v>98589</v>
      </c>
      <c r="G34" s="48">
        <v>60012</v>
      </c>
      <c r="H34" s="14">
        <v>164.3</v>
      </c>
      <c r="I34" s="47">
        <v>1085231</v>
      </c>
      <c r="J34" s="20">
        <v>1032062</v>
      </c>
      <c r="K34" s="14">
        <v>105.2</v>
      </c>
      <c r="L34" s="17">
        <v>1347629</v>
      </c>
      <c r="M34" s="17">
        <v>1230309</v>
      </c>
      <c r="N34" s="14">
        <v>109.5</v>
      </c>
    </row>
    <row r="35" spans="1:16" s="11" customFormat="1" ht="25" customHeight="1" x14ac:dyDescent="0.25">
      <c r="A35" s="11">
        <f t="shared" si="0"/>
        <v>29</v>
      </c>
      <c r="B35" s="36" t="s">
        <v>43</v>
      </c>
      <c r="C35" s="16">
        <v>262585</v>
      </c>
      <c r="D35" s="16">
        <v>238255.98</v>
      </c>
      <c r="E35" s="14">
        <f t="shared" si="1"/>
        <v>110.2</v>
      </c>
      <c r="F35" s="22">
        <v>0</v>
      </c>
      <c r="G35" s="22">
        <v>0</v>
      </c>
      <c r="H35" s="14" t="str">
        <f t="shared" si="2"/>
        <v>　　－　　</v>
      </c>
      <c r="I35" s="16">
        <v>936797.54399999999</v>
      </c>
      <c r="J35" s="23">
        <v>741935.71200000006</v>
      </c>
      <c r="K35" s="14">
        <f t="shared" si="3"/>
        <v>126.3</v>
      </c>
      <c r="L35" s="17">
        <f t="shared" si="4"/>
        <v>1199382.544</v>
      </c>
      <c r="M35" s="17">
        <f t="shared" si="4"/>
        <v>980191.69200000004</v>
      </c>
      <c r="N35" s="14">
        <f t="shared" si="5"/>
        <v>122.4</v>
      </c>
    </row>
    <row r="36" spans="1:16" s="11" customFormat="1" ht="25" customHeight="1" x14ac:dyDescent="0.25">
      <c r="A36" s="11">
        <f t="shared" si="0"/>
        <v>30</v>
      </c>
      <c r="B36" s="53" t="s">
        <v>44</v>
      </c>
      <c r="C36" s="16">
        <v>742241.77</v>
      </c>
      <c r="D36" s="16">
        <v>500844.34100000001</v>
      </c>
      <c r="E36" s="14">
        <f t="shared" si="1"/>
        <v>148.19999999999999</v>
      </c>
      <c r="F36" s="22">
        <v>856.75</v>
      </c>
      <c r="G36" s="54">
        <v>0</v>
      </c>
      <c r="H36" s="14" t="str">
        <f t="shared" si="2"/>
        <v>　　－　　</v>
      </c>
      <c r="I36" s="45">
        <v>119643.58900000001</v>
      </c>
      <c r="J36" s="16">
        <v>655876.25199999998</v>
      </c>
      <c r="K36" s="14">
        <f t="shared" si="3"/>
        <v>18.2</v>
      </c>
      <c r="L36" s="17">
        <f t="shared" si="4"/>
        <v>862742.10900000005</v>
      </c>
      <c r="M36" s="17">
        <f t="shared" si="4"/>
        <v>1156720.5929999999</v>
      </c>
      <c r="N36" s="14">
        <f t="shared" si="5"/>
        <v>74.599999999999994</v>
      </c>
    </row>
    <row r="37" spans="1:16" ht="25" customHeight="1" x14ac:dyDescent="0.25">
      <c r="A37" s="11">
        <f t="shared" si="0"/>
        <v>31</v>
      </c>
      <c r="B37" s="38" t="s">
        <v>45</v>
      </c>
      <c r="C37" s="39">
        <v>242539.01800000001</v>
      </c>
      <c r="D37" s="39">
        <v>387141.31899999996</v>
      </c>
      <c r="E37" s="14">
        <v>62.6</v>
      </c>
      <c r="F37" s="40">
        <v>57537.843999999997</v>
      </c>
      <c r="G37" s="41">
        <v>30838.345000000001</v>
      </c>
      <c r="H37" s="14">
        <v>186.6</v>
      </c>
      <c r="I37" s="39">
        <v>149787.65699999995</v>
      </c>
      <c r="J37" s="42">
        <v>181644.78399999999</v>
      </c>
      <c r="K37" s="14">
        <v>82.5</v>
      </c>
      <c r="L37" s="17">
        <v>449864.51899999997</v>
      </c>
      <c r="M37" s="17">
        <v>599624.44799999997</v>
      </c>
      <c r="N37" s="14">
        <v>75</v>
      </c>
    </row>
    <row r="38" spans="1:16" ht="25" customHeight="1" x14ac:dyDescent="0.25">
      <c r="A38" s="11">
        <f t="shared" si="0"/>
        <v>32</v>
      </c>
      <c r="B38" s="38" t="s">
        <v>46</v>
      </c>
      <c r="C38" s="51">
        <v>770862</v>
      </c>
      <c r="D38" s="51">
        <v>626290</v>
      </c>
      <c r="E38" s="14">
        <f t="shared" si="1"/>
        <v>123.1</v>
      </c>
      <c r="F38" s="40">
        <v>0</v>
      </c>
      <c r="G38" s="41">
        <v>0</v>
      </c>
      <c r="H38" s="14" t="str">
        <f t="shared" si="2"/>
        <v>　　－　　</v>
      </c>
      <c r="I38" s="39">
        <v>16223</v>
      </c>
      <c r="J38" s="42">
        <v>13707</v>
      </c>
      <c r="K38" s="14">
        <f t="shared" si="3"/>
        <v>118.4</v>
      </c>
      <c r="L38" s="17">
        <f t="shared" si="4"/>
        <v>787085</v>
      </c>
      <c r="M38" s="17">
        <f t="shared" si="4"/>
        <v>639997</v>
      </c>
      <c r="N38" s="14">
        <f t="shared" si="5"/>
        <v>123</v>
      </c>
    </row>
    <row r="39" spans="1:16" s="11" customFormat="1" ht="25" customHeight="1" x14ac:dyDescent="0.25">
      <c r="A39" s="11">
        <f t="shared" si="0"/>
        <v>33</v>
      </c>
      <c r="B39" s="19" t="s">
        <v>47</v>
      </c>
      <c r="C39" s="16">
        <v>832339</v>
      </c>
      <c r="D39" s="16">
        <v>728017</v>
      </c>
      <c r="E39" s="14">
        <f t="shared" si="1"/>
        <v>114.3</v>
      </c>
      <c r="F39" s="22">
        <v>0</v>
      </c>
      <c r="G39" s="20">
        <v>0</v>
      </c>
      <c r="H39" s="14" t="str">
        <f t="shared" si="2"/>
        <v>　　－　　</v>
      </c>
      <c r="I39" s="16">
        <v>19106</v>
      </c>
      <c r="J39" s="23">
        <v>18928</v>
      </c>
      <c r="K39" s="14">
        <f t="shared" si="3"/>
        <v>100.9</v>
      </c>
      <c r="L39" s="17">
        <f t="shared" si="4"/>
        <v>851445</v>
      </c>
      <c r="M39" s="17">
        <f t="shared" si="4"/>
        <v>746945</v>
      </c>
      <c r="N39" s="14">
        <f t="shared" si="5"/>
        <v>114</v>
      </c>
    </row>
    <row r="40" spans="1:16" ht="25" customHeight="1" x14ac:dyDescent="0.25">
      <c r="A40" s="11">
        <f t="shared" si="0"/>
        <v>34</v>
      </c>
      <c r="B40" s="38" t="s">
        <v>48</v>
      </c>
      <c r="C40" s="39">
        <v>39042</v>
      </c>
      <c r="D40" s="39">
        <v>74159</v>
      </c>
      <c r="E40" s="14">
        <f t="shared" si="1"/>
        <v>52.6</v>
      </c>
      <c r="F40" s="40">
        <v>8497</v>
      </c>
      <c r="G40" s="41">
        <v>6280</v>
      </c>
      <c r="H40" s="14">
        <f t="shared" si="2"/>
        <v>135.30000000000001</v>
      </c>
      <c r="I40" s="39">
        <v>397830</v>
      </c>
      <c r="J40" s="42">
        <v>484314</v>
      </c>
      <c r="K40" s="14">
        <f t="shared" si="3"/>
        <v>82.1</v>
      </c>
      <c r="L40" s="17">
        <f t="shared" si="4"/>
        <v>445369</v>
      </c>
      <c r="M40" s="17">
        <f t="shared" si="4"/>
        <v>564753</v>
      </c>
      <c r="N40" s="14">
        <f t="shared" si="5"/>
        <v>78.900000000000006</v>
      </c>
    </row>
    <row r="41" spans="1:16" ht="25" customHeight="1" x14ac:dyDescent="0.25">
      <c r="A41" s="11">
        <f t="shared" si="0"/>
        <v>35</v>
      </c>
      <c r="B41" s="38" t="s">
        <v>49</v>
      </c>
      <c r="C41" s="41">
        <v>108888</v>
      </c>
      <c r="D41" s="41">
        <v>83147</v>
      </c>
      <c r="E41" s="14">
        <f t="shared" si="1"/>
        <v>131</v>
      </c>
      <c r="F41" s="41">
        <v>0</v>
      </c>
      <c r="G41" s="41">
        <v>0</v>
      </c>
      <c r="H41" s="14" t="str">
        <f t="shared" si="2"/>
        <v>　　－　　</v>
      </c>
      <c r="I41" s="41">
        <v>263828</v>
      </c>
      <c r="J41" s="41">
        <v>349561</v>
      </c>
      <c r="K41" s="14">
        <f t="shared" si="3"/>
        <v>75.5</v>
      </c>
      <c r="L41" s="17">
        <f t="shared" si="4"/>
        <v>372716</v>
      </c>
      <c r="M41" s="17">
        <f t="shared" si="4"/>
        <v>432708</v>
      </c>
      <c r="N41" s="14">
        <f t="shared" si="5"/>
        <v>86.1</v>
      </c>
    </row>
    <row r="42" spans="1:16" ht="25" customHeight="1" x14ac:dyDescent="0.25">
      <c r="A42" s="11">
        <f t="shared" si="0"/>
        <v>36</v>
      </c>
      <c r="B42" s="38" t="s">
        <v>50</v>
      </c>
      <c r="C42" s="55">
        <v>3115</v>
      </c>
      <c r="D42" s="56">
        <v>14655</v>
      </c>
      <c r="E42" s="14">
        <f t="shared" si="1"/>
        <v>21.3</v>
      </c>
      <c r="F42" s="56">
        <v>46514</v>
      </c>
      <c r="G42" s="57">
        <v>44937</v>
      </c>
      <c r="H42" s="14">
        <f t="shared" si="2"/>
        <v>103.5</v>
      </c>
      <c r="I42" s="57">
        <v>316476</v>
      </c>
      <c r="J42" s="58">
        <v>342865</v>
      </c>
      <c r="K42" s="14">
        <f t="shared" si="3"/>
        <v>92.3</v>
      </c>
      <c r="L42" s="17">
        <f t="shared" si="4"/>
        <v>366105</v>
      </c>
      <c r="M42" s="17">
        <f t="shared" si="4"/>
        <v>402457</v>
      </c>
      <c r="N42" s="14">
        <f t="shared" si="5"/>
        <v>91</v>
      </c>
    </row>
    <row r="43" spans="1:16" ht="25" customHeight="1" x14ac:dyDescent="0.25">
      <c r="A43" s="11">
        <f t="shared" si="0"/>
        <v>37</v>
      </c>
      <c r="B43" s="59" t="s">
        <v>51</v>
      </c>
      <c r="C43" s="51">
        <v>524393</v>
      </c>
      <c r="D43" s="51">
        <v>430274</v>
      </c>
      <c r="E43" s="14">
        <f t="shared" si="1"/>
        <v>121.9</v>
      </c>
      <c r="F43" s="40">
        <v>0</v>
      </c>
      <c r="G43" s="41">
        <v>0</v>
      </c>
      <c r="H43" s="14" t="str">
        <f t="shared" si="2"/>
        <v>　　－　　</v>
      </c>
      <c r="I43" s="39">
        <v>13030</v>
      </c>
      <c r="J43" s="42">
        <v>5716</v>
      </c>
      <c r="K43" s="14">
        <f t="shared" si="3"/>
        <v>228</v>
      </c>
      <c r="L43" s="17">
        <f t="shared" si="4"/>
        <v>537423</v>
      </c>
      <c r="M43" s="17">
        <f t="shared" si="4"/>
        <v>435990</v>
      </c>
      <c r="N43" s="14">
        <f t="shared" si="5"/>
        <v>123.3</v>
      </c>
    </row>
    <row r="44" spans="1:16" ht="25" customHeight="1" x14ac:dyDescent="0.25">
      <c r="A44" s="11">
        <f t="shared" si="0"/>
        <v>38</v>
      </c>
      <c r="B44" s="38" t="s">
        <v>52</v>
      </c>
      <c r="C44" s="39">
        <v>81522</v>
      </c>
      <c r="D44" s="39">
        <v>205024</v>
      </c>
      <c r="E44" s="14">
        <f t="shared" si="1"/>
        <v>39.799999999999997</v>
      </c>
      <c r="F44" s="40">
        <v>0</v>
      </c>
      <c r="G44" s="41">
        <v>0</v>
      </c>
      <c r="H44" s="14" t="str">
        <f t="shared" si="2"/>
        <v>　　－　　</v>
      </c>
      <c r="I44" s="39">
        <v>0</v>
      </c>
      <c r="J44" s="42">
        <v>0</v>
      </c>
      <c r="K44" s="14" t="str">
        <f t="shared" si="3"/>
        <v>　　－　　</v>
      </c>
      <c r="L44" s="17">
        <f t="shared" si="4"/>
        <v>81522</v>
      </c>
      <c r="M44" s="17">
        <f t="shared" si="4"/>
        <v>205024</v>
      </c>
      <c r="N44" s="14">
        <f t="shared" si="5"/>
        <v>39.799999999999997</v>
      </c>
    </row>
    <row r="45" spans="1:16" ht="25" customHeight="1" x14ac:dyDescent="0.25">
      <c r="A45" s="11">
        <f t="shared" si="0"/>
        <v>39</v>
      </c>
      <c r="B45" s="38" t="s">
        <v>53</v>
      </c>
      <c r="C45" s="39">
        <v>405666</v>
      </c>
      <c r="D45" s="39">
        <v>461127.359</v>
      </c>
      <c r="E45" s="14">
        <f t="shared" si="1"/>
        <v>88</v>
      </c>
      <c r="F45" s="40">
        <v>0</v>
      </c>
      <c r="G45" s="41">
        <v>0</v>
      </c>
      <c r="H45" s="14" t="str">
        <f t="shared" si="2"/>
        <v>　　－　　</v>
      </c>
      <c r="I45" s="39">
        <v>0</v>
      </c>
      <c r="J45" s="42">
        <v>0</v>
      </c>
      <c r="K45" s="14" t="str">
        <f t="shared" si="3"/>
        <v>　　－　　</v>
      </c>
      <c r="L45" s="17">
        <f t="shared" si="4"/>
        <v>405666</v>
      </c>
      <c r="M45" s="17">
        <f t="shared" si="4"/>
        <v>461127.359</v>
      </c>
      <c r="N45" s="14">
        <f t="shared" si="5"/>
        <v>88</v>
      </c>
    </row>
    <row r="46" spans="1:16" ht="25" customHeight="1" x14ac:dyDescent="0.25">
      <c r="A46" s="11">
        <f t="shared" si="0"/>
        <v>40</v>
      </c>
      <c r="B46" s="38" t="s">
        <v>54</v>
      </c>
      <c r="C46" s="39">
        <f>7579</f>
        <v>7579</v>
      </c>
      <c r="D46" s="39">
        <v>14348</v>
      </c>
      <c r="E46" s="14">
        <f t="shared" si="1"/>
        <v>52.8</v>
      </c>
      <c r="F46" s="60">
        <v>37155</v>
      </c>
      <c r="G46" s="41">
        <v>20881</v>
      </c>
      <c r="H46" s="14">
        <f t="shared" si="2"/>
        <v>177.9</v>
      </c>
      <c r="I46" s="60">
        <v>300259</v>
      </c>
      <c r="J46" s="42">
        <v>294766</v>
      </c>
      <c r="K46" s="14">
        <f t="shared" si="3"/>
        <v>101.9</v>
      </c>
      <c r="L46" s="17">
        <f t="shared" si="4"/>
        <v>344993</v>
      </c>
      <c r="M46" s="17">
        <f t="shared" si="4"/>
        <v>329995</v>
      </c>
      <c r="N46" s="14">
        <f t="shared" si="5"/>
        <v>104.5</v>
      </c>
    </row>
    <row r="47" spans="1:16" ht="25" customHeight="1" x14ac:dyDescent="0.25">
      <c r="A47" s="11">
        <f t="shared" si="0"/>
        <v>41</v>
      </c>
      <c r="B47" s="38" t="s">
        <v>55</v>
      </c>
      <c r="C47" s="51">
        <v>6081</v>
      </c>
      <c r="D47" s="35">
        <v>1490</v>
      </c>
      <c r="E47" s="14">
        <f t="shared" si="1"/>
        <v>408.1</v>
      </c>
      <c r="F47" s="40">
        <v>0</v>
      </c>
      <c r="G47" s="41">
        <v>3180</v>
      </c>
      <c r="H47" s="14" t="str">
        <f t="shared" si="2"/>
        <v>　　－　　</v>
      </c>
      <c r="I47" s="39">
        <v>390113</v>
      </c>
      <c r="J47" s="42">
        <v>424944</v>
      </c>
      <c r="K47" s="14">
        <f t="shared" si="3"/>
        <v>91.8</v>
      </c>
      <c r="L47" s="17">
        <f t="shared" si="4"/>
        <v>396194</v>
      </c>
      <c r="M47" s="17">
        <f t="shared" si="4"/>
        <v>429614</v>
      </c>
      <c r="N47" s="14">
        <f t="shared" si="5"/>
        <v>92.2</v>
      </c>
    </row>
    <row r="48" spans="1:16" ht="25" customHeight="1" x14ac:dyDescent="0.25">
      <c r="A48" s="11">
        <f t="shared" si="0"/>
        <v>42</v>
      </c>
      <c r="B48" s="38" t="s">
        <v>56</v>
      </c>
      <c r="C48" s="39">
        <v>191119</v>
      </c>
      <c r="D48" s="16">
        <v>180865</v>
      </c>
      <c r="E48" s="14">
        <f t="shared" si="1"/>
        <v>105.7</v>
      </c>
      <c r="F48" s="40">
        <v>0</v>
      </c>
      <c r="G48" s="41">
        <v>0</v>
      </c>
      <c r="H48" s="14" t="str">
        <f t="shared" si="2"/>
        <v>　　－　　</v>
      </c>
      <c r="I48" s="39">
        <v>108219</v>
      </c>
      <c r="J48" s="42">
        <v>95945</v>
      </c>
      <c r="K48" s="14">
        <f t="shared" si="3"/>
        <v>112.8</v>
      </c>
      <c r="L48" s="17">
        <f t="shared" si="4"/>
        <v>299338</v>
      </c>
      <c r="M48" s="17">
        <f t="shared" si="4"/>
        <v>276810</v>
      </c>
      <c r="N48" s="14">
        <f t="shared" si="5"/>
        <v>108.1</v>
      </c>
    </row>
    <row r="49" spans="1:15" ht="25" customHeight="1" x14ac:dyDescent="0.25">
      <c r="A49" s="11">
        <f t="shared" si="0"/>
        <v>43</v>
      </c>
      <c r="B49" s="38" t="s">
        <v>57</v>
      </c>
      <c r="C49" s="39">
        <v>0</v>
      </c>
      <c r="D49" s="16">
        <v>211</v>
      </c>
      <c r="E49" s="14" t="str">
        <f t="shared" si="1"/>
        <v>　　－　　</v>
      </c>
      <c r="F49" s="40">
        <v>0</v>
      </c>
      <c r="G49" s="41">
        <v>0</v>
      </c>
      <c r="H49" s="14" t="str">
        <f t="shared" si="2"/>
        <v>　　－　　</v>
      </c>
      <c r="I49" s="39">
        <v>48282</v>
      </c>
      <c r="J49" s="39">
        <v>53534</v>
      </c>
      <c r="K49" s="14">
        <f t="shared" si="3"/>
        <v>90.2</v>
      </c>
      <c r="L49" s="17">
        <f t="shared" si="4"/>
        <v>48282</v>
      </c>
      <c r="M49" s="17">
        <f t="shared" si="4"/>
        <v>53745</v>
      </c>
      <c r="N49" s="14">
        <f t="shared" si="5"/>
        <v>89.8</v>
      </c>
    </row>
    <row r="50" spans="1:15" s="61" customFormat="1" ht="25" customHeight="1" x14ac:dyDescent="0.25">
      <c r="B50" s="62" t="s">
        <v>58</v>
      </c>
      <c r="C50" s="63">
        <f>SUM(C7:C49)</f>
        <v>122051251.03828642</v>
      </c>
      <c r="D50" s="63">
        <f>SUM(D7:D49)</f>
        <v>113463662.88064429</v>
      </c>
      <c r="E50" s="64">
        <f>IF(OR(C50=0,D50=0),"　　－　　",ROUND(C50/D50*100,1))</f>
        <v>107.6</v>
      </c>
      <c r="F50" s="63">
        <f t="shared" ref="F50:G50" si="6">SUM(F7:F49)</f>
        <v>16711324.022372918</v>
      </c>
      <c r="G50" s="63">
        <f t="shared" si="6"/>
        <v>16302922.792320902</v>
      </c>
      <c r="H50" s="64">
        <f t="shared" si="2"/>
        <v>102.5</v>
      </c>
      <c r="I50" s="63">
        <f t="shared" ref="I50:J50" si="7">SUM(I7:I49)</f>
        <v>175116675.33634064</v>
      </c>
      <c r="J50" s="63">
        <f t="shared" si="7"/>
        <v>190137001.93503502</v>
      </c>
      <c r="K50" s="64">
        <f t="shared" si="3"/>
        <v>92.1</v>
      </c>
      <c r="L50" s="63">
        <f t="shared" ref="L50:M50" si="8">SUM(L7:L49)</f>
        <v>313879251.39700001</v>
      </c>
      <c r="M50" s="63">
        <f t="shared" si="8"/>
        <v>319903588.60800028</v>
      </c>
      <c r="N50" s="64">
        <f t="shared" si="5"/>
        <v>98.1</v>
      </c>
      <c r="O50" s="65"/>
    </row>
    <row r="51" spans="1:15" s="61" customFormat="1" ht="13" x14ac:dyDescent="0.2"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66"/>
      <c r="N51" s="67"/>
    </row>
    <row r="52" spans="1:15" s="61" customFormat="1" ht="15" customHeight="1" x14ac:dyDescent="0.2">
      <c r="C52" s="68"/>
      <c r="D52" s="68"/>
      <c r="E52" s="69"/>
      <c r="F52" s="68"/>
      <c r="G52" s="68"/>
      <c r="H52" s="69"/>
      <c r="I52" s="68"/>
      <c r="J52" s="70"/>
      <c r="K52" s="69"/>
      <c r="L52" s="68"/>
      <c r="M52" s="68"/>
    </row>
    <row r="53" spans="1:15" s="61" customFormat="1" ht="15" customHeight="1" x14ac:dyDescent="0.2">
      <c r="B53" s="71" t="s">
        <v>71</v>
      </c>
      <c r="C53" s="66"/>
      <c r="D53" s="66"/>
      <c r="E53" s="67"/>
      <c r="F53" s="66"/>
      <c r="G53" s="66"/>
      <c r="H53" s="67"/>
      <c r="I53" s="66"/>
      <c r="J53" s="66"/>
      <c r="K53" s="67"/>
      <c r="L53" s="66"/>
      <c r="M53" s="66"/>
      <c r="N53" s="3" t="s">
        <v>59</v>
      </c>
    </row>
    <row r="54" spans="1:15" s="61" customFormat="1" ht="17.149999999999999" customHeight="1" x14ac:dyDescent="0.25">
      <c r="B54" s="5"/>
      <c r="C54" s="82" t="s">
        <v>3</v>
      </c>
      <c r="D54" s="83"/>
      <c r="E54" s="83"/>
      <c r="F54" s="82" t="s">
        <v>4</v>
      </c>
      <c r="G54" s="83"/>
      <c r="H54" s="83"/>
      <c r="I54" s="82" t="s">
        <v>5</v>
      </c>
      <c r="J54" s="83"/>
      <c r="K54" s="83"/>
      <c r="L54" s="82" t="s">
        <v>6</v>
      </c>
      <c r="M54" s="83"/>
      <c r="N54" s="84"/>
    </row>
    <row r="55" spans="1:15" s="61" customFormat="1" ht="17.149999999999999" customHeight="1" x14ac:dyDescent="0.25">
      <c r="B55" s="6" t="s">
        <v>7</v>
      </c>
      <c r="C55" s="7" t="s">
        <v>8</v>
      </c>
      <c r="D55" s="7" t="s">
        <v>9</v>
      </c>
      <c r="E55" s="7" t="s">
        <v>10</v>
      </c>
      <c r="F55" s="7" t="s">
        <v>8</v>
      </c>
      <c r="G55" s="7" t="s">
        <v>9</v>
      </c>
      <c r="H55" s="7" t="s">
        <v>10</v>
      </c>
      <c r="I55" s="7" t="s">
        <v>8</v>
      </c>
      <c r="J55" s="7" t="s">
        <v>9</v>
      </c>
      <c r="K55" s="7" t="s">
        <v>10</v>
      </c>
      <c r="L55" s="7" t="s">
        <v>8</v>
      </c>
      <c r="M55" s="7" t="s">
        <v>9</v>
      </c>
      <c r="N55" s="7" t="s">
        <v>10</v>
      </c>
    </row>
    <row r="56" spans="1:15" s="61" customFormat="1" ht="17.149999999999999" customHeight="1" x14ac:dyDescent="0.25">
      <c r="B56" s="8"/>
      <c r="C56" s="9" t="s">
        <v>11</v>
      </c>
      <c r="D56" s="9" t="s">
        <v>12</v>
      </c>
      <c r="E56" s="10" t="s">
        <v>13</v>
      </c>
      <c r="F56" s="9" t="s">
        <v>11</v>
      </c>
      <c r="G56" s="9" t="s">
        <v>12</v>
      </c>
      <c r="H56" s="10" t="s">
        <v>13</v>
      </c>
      <c r="I56" s="9" t="s">
        <v>11</v>
      </c>
      <c r="J56" s="9" t="s">
        <v>12</v>
      </c>
      <c r="K56" s="10" t="s">
        <v>13</v>
      </c>
      <c r="L56" s="9" t="s">
        <v>11</v>
      </c>
      <c r="M56" s="9" t="s">
        <v>12</v>
      </c>
      <c r="N56" s="10" t="s">
        <v>13</v>
      </c>
    </row>
    <row r="57" spans="1:15" s="11" customFormat="1" ht="25" customHeight="1" x14ac:dyDescent="0.25">
      <c r="B57" s="28" t="s">
        <v>60</v>
      </c>
      <c r="C57" s="13">
        <v>30927017.517286427</v>
      </c>
      <c r="D57" s="13">
        <v>26282457.294644296</v>
      </c>
      <c r="E57" s="14">
        <v>117.7</v>
      </c>
      <c r="F57" s="15">
        <v>7685101.1438729167</v>
      </c>
      <c r="G57" s="15">
        <v>7858299.6483209021</v>
      </c>
      <c r="H57" s="14">
        <v>97.8</v>
      </c>
      <c r="I57" s="13">
        <v>63662684.76584065</v>
      </c>
      <c r="J57" s="16">
        <v>67413176.949035004</v>
      </c>
      <c r="K57" s="14">
        <v>94.4</v>
      </c>
      <c r="L57" s="17">
        <v>102274803.42699999</v>
      </c>
      <c r="M57" s="17">
        <v>101553933.8920002</v>
      </c>
      <c r="N57" s="14">
        <v>100.7</v>
      </c>
    </row>
    <row r="58" spans="1:15" s="18" customFormat="1" ht="25" customHeight="1" x14ac:dyDescent="0.25">
      <c r="B58" s="19" t="s">
        <v>61</v>
      </c>
      <c r="C58" s="20">
        <v>7368675.1260000002</v>
      </c>
      <c r="D58" s="20">
        <v>6787579</v>
      </c>
      <c r="E58" s="14">
        <v>108.6</v>
      </c>
      <c r="F58" s="20">
        <v>2698835</v>
      </c>
      <c r="G58" s="20">
        <v>2483761</v>
      </c>
      <c r="H58" s="14">
        <v>108.7</v>
      </c>
      <c r="I58" s="20">
        <v>18712990.375</v>
      </c>
      <c r="J58" s="20">
        <v>19381291.851999998</v>
      </c>
      <c r="K58" s="14">
        <v>96.6</v>
      </c>
      <c r="L58" s="17">
        <v>28780500.501000002</v>
      </c>
      <c r="M58" s="17">
        <v>28652631.851999998</v>
      </c>
      <c r="N58" s="14">
        <v>100.4</v>
      </c>
    </row>
    <row r="59" spans="1:15" s="18" customFormat="1" ht="25" customHeight="1" x14ac:dyDescent="0.25">
      <c r="B59" s="19" t="s">
        <v>15</v>
      </c>
      <c r="C59" s="16">
        <v>24025789</v>
      </c>
      <c r="D59" s="21">
        <v>23639355</v>
      </c>
      <c r="E59" s="14">
        <v>101.6</v>
      </c>
      <c r="F59" s="22">
        <v>984149</v>
      </c>
      <c r="G59" s="22">
        <v>1157491</v>
      </c>
      <c r="H59" s="14">
        <v>85</v>
      </c>
      <c r="I59" s="16">
        <v>3852802</v>
      </c>
      <c r="J59" s="23">
        <v>4133886</v>
      </c>
      <c r="K59" s="14">
        <v>93.2</v>
      </c>
      <c r="L59" s="17">
        <v>28862741</v>
      </c>
      <c r="M59" s="17">
        <v>28930733</v>
      </c>
      <c r="N59" s="14">
        <v>99.8</v>
      </c>
    </row>
    <row r="60" spans="1:15" s="11" customFormat="1" ht="25" customHeight="1" x14ac:dyDescent="0.25">
      <c r="B60" s="19" t="s">
        <v>62</v>
      </c>
      <c r="C60" s="17">
        <v>15191470</v>
      </c>
      <c r="D60" s="24">
        <v>16368524</v>
      </c>
      <c r="E60" s="14">
        <v>92.8</v>
      </c>
      <c r="F60" s="25">
        <v>699926</v>
      </c>
      <c r="G60" s="26">
        <v>739497</v>
      </c>
      <c r="H60" s="14">
        <v>94.6</v>
      </c>
      <c r="I60" s="17">
        <v>16274478</v>
      </c>
      <c r="J60" s="27">
        <v>15738615</v>
      </c>
      <c r="K60" s="14">
        <v>103.4</v>
      </c>
      <c r="L60" s="17">
        <v>32165874</v>
      </c>
      <c r="M60" s="17">
        <v>32846636</v>
      </c>
      <c r="N60" s="14">
        <v>97.9</v>
      </c>
    </row>
    <row r="61" spans="1:15" s="11" customFormat="1" ht="25" customHeight="1" x14ac:dyDescent="0.25">
      <c r="B61" s="28" t="s">
        <v>63</v>
      </c>
      <c r="C61" s="16">
        <v>9618466</v>
      </c>
      <c r="D61" s="16">
        <v>9367098</v>
      </c>
      <c r="E61" s="14">
        <v>102.7</v>
      </c>
      <c r="F61" s="22">
        <v>1438738</v>
      </c>
      <c r="G61" s="20">
        <v>1674496</v>
      </c>
      <c r="H61" s="14">
        <v>85.9</v>
      </c>
      <c r="I61" s="16">
        <v>19768470</v>
      </c>
      <c r="J61" s="23">
        <v>20638068</v>
      </c>
      <c r="K61" s="14">
        <v>95.8</v>
      </c>
      <c r="L61" s="17">
        <v>30825674</v>
      </c>
      <c r="M61" s="17">
        <v>31679662</v>
      </c>
      <c r="N61" s="14">
        <v>97.3</v>
      </c>
    </row>
    <row r="62" spans="1:15" s="11" customFormat="1" ht="25" customHeight="1" x14ac:dyDescent="0.25">
      <c r="B62" s="28" t="s">
        <v>64</v>
      </c>
      <c r="C62" s="16">
        <v>1920815.2889999999</v>
      </c>
      <c r="D62" s="29">
        <v>1710948.5329999998</v>
      </c>
      <c r="E62" s="14">
        <v>112.3</v>
      </c>
      <c r="F62" s="22">
        <v>1042415.616</v>
      </c>
      <c r="G62" s="20">
        <v>453236.6559999999</v>
      </c>
      <c r="H62" s="14">
        <v>230</v>
      </c>
      <c r="I62" s="16">
        <v>8705648.7880000006</v>
      </c>
      <c r="J62" s="16">
        <v>12945932.013</v>
      </c>
      <c r="K62" s="14">
        <v>67.2</v>
      </c>
      <c r="L62" s="17">
        <v>11668879.693</v>
      </c>
      <c r="M62" s="17">
        <v>15110117.202</v>
      </c>
      <c r="N62" s="14">
        <v>77.2</v>
      </c>
    </row>
    <row r="63" spans="1:15" s="11" customFormat="1" ht="25" customHeight="1" x14ac:dyDescent="0.25">
      <c r="B63" s="19" t="s">
        <v>65</v>
      </c>
      <c r="C63" s="17">
        <v>1636751</v>
      </c>
      <c r="D63" s="24">
        <v>1315202</v>
      </c>
      <c r="E63" s="14">
        <v>124.4</v>
      </c>
      <c r="F63" s="25">
        <v>22637</v>
      </c>
      <c r="G63" s="26">
        <v>18104</v>
      </c>
      <c r="H63" s="14">
        <v>125</v>
      </c>
      <c r="I63" s="17">
        <v>5518485</v>
      </c>
      <c r="J63" s="27">
        <v>7600333</v>
      </c>
      <c r="K63" s="14">
        <v>72.599999999999994</v>
      </c>
      <c r="L63" s="17">
        <v>7177873</v>
      </c>
      <c r="M63" s="17">
        <v>8933639</v>
      </c>
      <c r="N63" s="14">
        <v>80.3</v>
      </c>
    </row>
    <row r="64" spans="1:15" s="11" customFormat="1" ht="25" customHeight="1" x14ac:dyDescent="0.25">
      <c r="B64" s="19" t="s">
        <v>66</v>
      </c>
      <c r="C64" s="30">
        <v>893445</v>
      </c>
      <c r="D64" s="31">
        <v>888404</v>
      </c>
      <c r="E64" s="14">
        <v>100.6</v>
      </c>
      <c r="F64" s="30">
        <v>335424</v>
      </c>
      <c r="G64" s="31">
        <v>378849</v>
      </c>
      <c r="H64" s="14">
        <v>88.5</v>
      </c>
      <c r="I64" s="30">
        <v>5457647</v>
      </c>
      <c r="J64" s="29">
        <v>5489828</v>
      </c>
      <c r="K64" s="14">
        <v>99.4</v>
      </c>
      <c r="L64" s="16">
        <v>6686516</v>
      </c>
      <c r="M64" s="17">
        <v>6757081</v>
      </c>
      <c r="N64" s="14">
        <v>99</v>
      </c>
    </row>
    <row r="65" spans="2:14" s="11" customFormat="1" ht="25" customHeight="1" x14ac:dyDescent="0.25">
      <c r="B65" s="19" t="s">
        <v>67</v>
      </c>
      <c r="C65" s="21">
        <v>2446</v>
      </c>
      <c r="D65" s="32">
        <v>6748</v>
      </c>
      <c r="E65" s="14">
        <v>36.200000000000003</v>
      </c>
      <c r="F65" s="33">
        <v>172276.9645</v>
      </c>
      <c r="G65" s="34">
        <v>129285.81199999999</v>
      </c>
      <c r="H65" s="14">
        <v>133.30000000000001</v>
      </c>
      <c r="I65" s="21">
        <v>4621570.0355000002</v>
      </c>
      <c r="J65" s="35">
        <v>6037509.1880000001</v>
      </c>
      <c r="K65" s="14">
        <v>76.5</v>
      </c>
      <c r="L65" s="17">
        <v>4796293</v>
      </c>
      <c r="M65" s="17">
        <v>6173543</v>
      </c>
      <c r="N65" s="14">
        <v>77.7</v>
      </c>
    </row>
    <row r="66" spans="2:14" s="11" customFormat="1" ht="25" customHeight="1" x14ac:dyDescent="0.25">
      <c r="B66" s="36" t="s">
        <v>68</v>
      </c>
      <c r="C66" s="30">
        <v>680155</v>
      </c>
      <c r="D66" s="31">
        <v>486898</v>
      </c>
      <c r="E66" s="14">
        <v>139.69999999999999</v>
      </c>
      <c r="F66" s="22">
        <v>0</v>
      </c>
      <c r="G66" s="37">
        <v>0</v>
      </c>
      <c r="H66" s="14" t="s">
        <v>39</v>
      </c>
      <c r="I66" s="75">
        <v>2888362</v>
      </c>
      <c r="J66" s="76">
        <v>3130797</v>
      </c>
      <c r="K66" s="77">
        <v>92.3</v>
      </c>
      <c r="L66" s="78">
        <v>3568517</v>
      </c>
      <c r="M66" s="78">
        <v>3617695</v>
      </c>
      <c r="N66" s="77">
        <v>98.6</v>
      </c>
    </row>
    <row r="67" spans="2:14" ht="25" customHeight="1" x14ac:dyDescent="0.25">
      <c r="B67" s="62" t="s">
        <v>69</v>
      </c>
      <c r="C67" s="72">
        <f>SUM(C57:C66)</f>
        <v>92265029.932286441</v>
      </c>
      <c r="D67" s="72">
        <f>SUM(D57:D66)</f>
        <v>86853213.827644289</v>
      </c>
      <c r="E67" s="64">
        <f>IF(OR(C67=0,D67=0),"　　－　　",ROUND(C67/D67*100,1))</f>
        <v>106.2</v>
      </c>
      <c r="F67" s="72">
        <f>SUM(F57:F66)</f>
        <v>15079502.724372918</v>
      </c>
      <c r="G67" s="72">
        <f>SUM(G57:G66)</f>
        <v>14893020.116320902</v>
      </c>
      <c r="H67" s="64">
        <f>IF(OR(F67=0,G67=0),"　　－　　",ROUND(F67/G67*100,1))</f>
        <v>101.3</v>
      </c>
      <c r="I67" s="72">
        <f>SUM(I57:I66)</f>
        <v>149463137.96434063</v>
      </c>
      <c r="J67" s="72">
        <f>SUM(J57:J66)</f>
        <v>162509437.00203499</v>
      </c>
      <c r="K67" s="64">
        <f>IF(OR(I67=0,J67=0),"　　－　　",ROUND(I67/J67*100,1))</f>
        <v>92</v>
      </c>
      <c r="L67" s="72">
        <f>SUM(L57:L66)</f>
        <v>256807671.62099996</v>
      </c>
      <c r="M67" s="72">
        <f>SUM(M57:M66)</f>
        <v>264255671.94600019</v>
      </c>
      <c r="N67" s="64">
        <f>IF(OR(L67=0,M67=0),"　　－　　",ROUND(L67/M67*100,1))</f>
        <v>97.2</v>
      </c>
    </row>
    <row r="68" spans="2:14" ht="15" customHeight="1" x14ac:dyDescent="0.2"/>
    <row r="69" spans="2:14" ht="15" customHeight="1" x14ac:dyDescent="0.2"/>
    <row r="70" spans="2:14" ht="15" customHeight="1" x14ac:dyDescent="0.2"/>
    <row r="71" spans="2:14" ht="15" customHeight="1" x14ac:dyDescent="0.2"/>
    <row r="72" spans="2:14" ht="18.75" customHeight="1" x14ac:dyDescent="0.2">
      <c r="B72" s="79" t="s">
        <v>70</v>
      </c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3"/>
      <c r="N72" s="74"/>
    </row>
  </sheetData>
  <mergeCells count="12">
    <mergeCell ref="B72:L72"/>
    <mergeCell ref="B1:N1"/>
    <mergeCell ref="B2:N2"/>
    <mergeCell ref="C4:E4"/>
    <mergeCell ref="F4:H4"/>
    <mergeCell ref="I4:K4"/>
    <mergeCell ref="L4:N4"/>
    <mergeCell ref="B51:L51"/>
    <mergeCell ref="C54:E54"/>
    <mergeCell ref="F54:H54"/>
    <mergeCell ref="I54:K54"/>
    <mergeCell ref="L54:N54"/>
  </mergeCells>
  <phoneticPr fontId="2"/>
  <printOptions horizontalCentered="1" verticalCentered="1"/>
  <pageMargins left="0.59055118110236227" right="0.59055118110236227" top="0.39370078740157483" bottom="0.19685039370078741" header="0.51181102362204722" footer="0.19685039370078741"/>
  <pageSetup paperSize="8" scale="64" fitToHeight="0" orientation="landscape" horizontalDpi="1200" verticalDpi="1200" r:id="rId1"/>
  <headerFooter alignWithMargins="0"/>
  <rowBreaks count="1" manualBreakCount="1">
    <brk id="51" min="1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各社別内訳</vt:lpstr>
      <vt:lpstr>各社別内訳!Print_Area</vt:lpstr>
      <vt:lpstr>各社別内訳!Print_Titles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