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7086C6DD-8FB2-4804-8997-55DED9712583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4" i="1" l="1"/>
  <c r="Q614" i="1" s="1"/>
  <c r="S614" i="1" s="1"/>
  <c r="O613" i="1"/>
  <c r="Q613" i="1" s="1"/>
  <c r="S613" i="1" s="1"/>
  <c r="O612" i="1"/>
  <c r="Q612" i="1" s="1"/>
  <c r="S612" i="1" s="1"/>
  <c r="O5" i="1" l="1"/>
  <c r="Q5" i="1" s="1"/>
  <c r="S5" i="1" s="1"/>
  <c r="O6" i="1"/>
  <c r="Q6" i="1" s="1"/>
  <c r="S6" i="1" s="1"/>
  <c r="O7" i="1"/>
  <c r="Q7" i="1" s="1"/>
  <c r="S7" i="1" s="1"/>
  <c r="O8" i="1"/>
  <c r="Q8" i="1" s="1"/>
  <c r="S8" i="1" s="1"/>
  <c r="O9" i="1"/>
  <c r="Q9" i="1" s="1"/>
  <c r="S9" i="1" s="1"/>
  <c r="O10" i="1"/>
  <c r="Q10" i="1" s="1"/>
  <c r="S10" i="1" s="1"/>
  <c r="O11" i="1"/>
  <c r="Q11" i="1" s="1"/>
  <c r="S11" i="1" s="1"/>
  <c r="O12" i="1"/>
  <c r="Q12" i="1" s="1"/>
  <c r="S12" i="1" s="1"/>
  <c r="O13" i="1"/>
  <c r="Q13" i="1" s="1"/>
  <c r="S13" i="1" s="1"/>
  <c r="O14" i="1"/>
  <c r="Q14" i="1" s="1"/>
  <c r="S14" i="1" s="1"/>
  <c r="O15" i="1"/>
  <c r="Q15" i="1" s="1"/>
  <c r="S15" i="1" s="1"/>
  <c r="O16" i="1"/>
  <c r="Q16" i="1" s="1"/>
  <c r="S16" i="1" s="1"/>
  <c r="O17" i="1"/>
  <c r="Q17" i="1" s="1"/>
  <c r="S17" i="1" s="1"/>
  <c r="O18" i="1"/>
  <c r="Q18" i="1" s="1"/>
  <c r="S18" i="1" s="1"/>
  <c r="O19" i="1"/>
  <c r="Q19" i="1" s="1"/>
  <c r="S19" i="1" s="1"/>
  <c r="O20" i="1"/>
  <c r="Q20" i="1" s="1"/>
  <c r="S20" i="1" s="1"/>
  <c r="O21" i="1"/>
  <c r="Q21" i="1" s="1"/>
  <c r="S21" i="1" s="1"/>
  <c r="O22" i="1"/>
  <c r="Q22" i="1" s="1"/>
  <c r="S22" i="1" s="1"/>
  <c r="O23" i="1"/>
  <c r="Q23" i="1" s="1"/>
  <c r="S23" i="1" s="1"/>
  <c r="O24" i="1"/>
  <c r="Q24" i="1" s="1"/>
  <c r="S24" i="1" s="1"/>
  <c r="O25" i="1"/>
  <c r="Q25" i="1" s="1"/>
  <c r="S25" i="1" s="1"/>
  <c r="O26" i="1"/>
  <c r="Q26" i="1" s="1"/>
  <c r="S26" i="1" s="1"/>
  <c r="O27" i="1"/>
  <c r="Q27" i="1" s="1"/>
  <c r="S27" i="1" s="1"/>
  <c r="O28" i="1"/>
  <c r="Q28" i="1" s="1"/>
  <c r="S28" i="1" s="1"/>
  <c r="O29" i="1"/>
  <c r="Q29" i="1" s="1"/>
  <c r="S29" i="1" s="1"/>
  <c r="O30" i="1"/>
  <c r="Q30" i="1" s="1"/>
  <c r="S30" i="1" s="1"/>
  <c r="O31" i="1"/>
  <c r="Q31" i="1" s="1"/>
  <c r="S31" i="1" s="1"/>
  <c r="O32" i="1"/>
  <c r="Q32" i="1" s="1"/>
  <c r="S32" i="1" s="1"/>
  <c r="O33" i="1"/>
  <c r="Q33" i="1" s="1"/>
  <c r="S33" i="1" s="1"/>
  <c r="O34" i="1"/>
  <c r="Q34" i="1" s="1"/>
  <c r="S34" i="1" s="1"/>
  <c r="O35" i="1"/>
  <c r="Q35" i="1" s="1"/>
  <c r="S35" i="1" s="1"/>
  <c r="O36" i="1"/>
  <c r="Q36" i="1" s="1"/>
  <c r="S36" i="1" s="1"/>
  <c r="O37" i="1"/>
  <c r="Q37" i="1" s="1"/>
  <c r="S37" i="1" s="1"/>
  <c r="O38" i="1"/>
  <c r="Q38" i="1" s="1"/>
  <c r="S38" i="1" s="1"/>
  <c r="O39" i="1"/>
  <c r="Q39" i="1" s="1"/>
  <c r="S39" i="1" s="1"/>
  <c r="O40" i="1"/>
  <c r="Q40" i="1" s="1"/>
  <c r="S40" i="1" s="1"/>
  <c r="O41" i="1"/>
  <c r="Q41" i="1" s="1"/>
  <c r="S41" i="1" s="1"/>
  <c r="O42" i="1"/>
  <c r="Q42" i="1" s="1"/>
  <c r="S42" i="1" s="1"/>
  <c r="O43" i="1"/>
  <c r="Q43" i="1" s="1"/>
  <c r="S43" i="1" s="1"/>
  <c r="O44" i="1"/>
  <c r="Q44" i="1" s="1"/>
  <c r="S44" i="1" s="1"/>
  <c r="O45" i="1"/>
  <c r="Q45" i="1" s="1"/>
  <c r="S45" i="1" s="1"/>
  <c r="O46" i="1"/>
  <c r="Q46" i="1" s="1"/>
  <c r="S46" i="1" s="1"/>
  <c r="O47" i="1"/>
  <c r="Q47" i="1" s="1"/>
  <c r="S47" i="1" s="1"/>
  <c r="O48" i="1"/>
  <c r="Q48" i="1" s="1"/>
  <c r="S48" i="1" s="1"/>
  <c r="O49" i="1"/>
  <c r="Q49" i="1" s="1"/>
  <c r="S49" i="1" s="1"/>
  <c r="O50" i="1"/>
  <c r="Q50" i="1" s="1"/>
  <c r="S50" i="1" s="1"/>
  <c r="O51" i="1"/>
  <c r="Q51" i="1" s="1"/>
  <c r="S51" i="1" s="1"/>
  <c r="O52" i="1"/>
  <c r="Q52" i="1" s="1"/>
  <c r="S52" i="1" s="1"/>
  <c r="O53" i="1"/>
  <c r="Q53" i="1" s="1"/>
  <c r="S53" i="1" s="1"/>
  <c r="O54" i="1"/>
  <c r="Q54" i="1" s="1"/>
  <c r="S54" i="1" s="1"/>
  <c r="O55" i="1"/>
  <c r="Q55" i="1" s="1"/>
  <c r="S55" i="1" s="1"/>
  <c r="O56" i="1"/>
  <c r="Q56" i="1" s="1"/>
  <c r="S56" i="1" s="1"/>
  <c r="O57" i="1"/>
  <c r="Q57" i="1" s="1"/>
  <c r="S57" i="1" s="1"/>
  <c r="O58" i="1"/>
  <c r="Q58" i="1" s="1"/>
  <c r="S58" i="1" s="1"/>
  <c r="O59" i="1"/>
  <c r="Q59" i="1" s="1"/>
  <c r="S59" i="1" s="1"/>
  <c r="O60" i="1"/>
  <c r="Q60" i="1" s="1"/>
  <c r="S60" i="1" s="1"/>
  <c r="O61" i="1"/>
  <c r="Q61" i="1" s="1"/>
  <c r="S61" i="1" s="1"/>
  <c r="O62" i="1"/>
  <c r="Q62" i="1" s="1"/>
  <c r="S62" i="1" s="1"/>
  <c r="O63" i="1"/>
  <c r="Q63" i="1" s="1"/>
  <c r="S63" i="1" s="1"/>
  <c r="O64" i="1"/>
  <c r="Q64" i="1" s="1"/>
  <c r="S64" i="1" s="1"/>
  <c r="O65" i="1"/>
  <c r="Q65" i="1" s="1"/>
  <c r="S65" i="1" s="1"/>
  <c r="O66" i="1"/>
  <c r="Q66" i="1" s="1"/>
  <c r="S66" i="1" s="1"/>
  <c r="O67" i="1"/>
  <c r="Q67" i="1" s="1"/>
  <c r="S67" i="1" s="1"/>
  <c r="O68" i="1"/>
  <c r="Q68" i="1" s="1"/>
  <c r="S68" i="1" s="1"/>
  <c r="O69" i="1"/>
  <c r="Q69" i="1" s="1"/>
  <c r="S69" i="1" s="1"/>
  <c r="O70" i="1"/>
  <c r="Q70" i="1" s="1"/>
  <c r="S70" i="1" s="1"/>
  <c r="O71" i="1"/>
  <c r="Q71" i="1" s="1"/>
  <c r="S71" i="1" s="1"/>
  <c r="O72" i="1"/>
  <c r="Q72" i="1" s="1"/>
  <c r="S72" i="1" s="1"/>
  <c r="O73" i="1"/>
  <c r="Q73" i="1" s="1"/>
  <c r="S73" i="1" s="1"/>
  <c r="O74" i="1"/>
  <c r="Q74" i="1" s="1"/>
  <c r="S74" i="1" s="1"/>
  <c r="O75" i="1"/>
  <c r="Q75" i="1" s="1"/>
  <c r="S75" i="1" s="1"/>
  <c r="O76" i="1"/>
  <c r="Q76" i="1" s="1"/>
  <c r="S76" i="1" s="1"/>
  <c r="O77" i="1"/>
  <c r="Q77" i="1" s="1"/>
  <c r="S77" i="1" s="1"/>
  <c r="O78" i="1"/>
  <c r="Q78" i="1" s="1"/>
  <c r="S78" i="1" s="1"/>
  <c r="O79" i="1"/>
  <c r="Q79" i="1" s="1"/>
  <c r="S79" i="1" s="1"/>
  <c r="O80" i="1"/>
  <c r="Q80" i="1" s="1"/>
  <c r="S80" i="1" s="1"/>
  <c r="O81" i="1"/>
  <c r="Q81" i="1" s="1"/>
  <c r="S81" i="1" s="1"/>
  <c r="O82" i="1"/>
  <c r="Q82" i="1" s="1"/>
  <c r="S82" i="1" s="1"/>
  <c r="O83" i="1"/>
  <c r="Q83" i="1" s="1"/>
  <c r="S83" i="1" s="1"/>
  <c r="O84" i="1"/>
  <c r="Q84" i="1" s="1"/>
  <c r="S84" i="1" s="1"/>
  <c r="O85" i="1"/>
  <c r="Q85" i="1" s="1"/>
  <c r="S85" i="1" s="1"/>
  <c r="O86" i="1"/>
  <c r="Q86" i="1" s="1"/>
  <c r="S86" i="1" s="1"/>
  <c r="O87" i="1"/>
  <c r="Q87" i="1" s="1"/>
  <c r="S87" i="1" s="1"/>
  <c r="O88" i="1"/>
  <c r="Q88" i="1" s="1"/>
  <c r="S88" i="1" s="1"/>
  <c r="O89" i="1"/>
  <c r="Q89" i="1" s="1"/>
  <c r="S89" i="1" s="1"/>
  <c r="O90" i="1"/>
  <c r="Q90" i="1" s="1"/>
  <c r="S90" i="1" s="1"/>
  <c r="O91" i="1"/>
  <c r="Q91" i="1" s="1"/>
  <c r="S91" i="1" s="1"/>
  <c r="O92" i="1"/>
  <c r="Q92" i="1" s="1"/>
  <c r="S92" i="1" s="1"/>
  <c r="O93" i="1"/>
  <c r="Q93" i="1" s="1"/>
  <c r="S93" i="1" s="1"/>
  <c r="O94" i="1"/>
  <c r="Q94" i="1" s="1"/>
  <c r="S94" i="1" s="1"/>
  <c r="O95" i="1"/>
  <c r="Q95" i="1" s="1"/>
  <c r="S95" i="1" s="1"/>
  <c r="O96" i="1"/>
  <c r="Q96" i="1" s="1"/>
  <c r="S96" i="1" s="1"/>
  <c r="O97" i="1"/>
  <c r="Q97" i="1" s="1"/>
  <c r="S97" i="1" s="1"/>
  <c r="O98" i="1"/>
  <c r="Q98" i="1" s="1"/>
  <c r="S98" i="1" s="1"/>
  <c r="O99" i="1"/>
  <c r="Q99" i="1" s="1"/>
  <c r="S99" i="1" s="1"/>
  <c r="O100" i="1"/>
  <c r="Q100" i="1" s="1"/>
  <c r="S100" i="1" s="1"/>
  <c r="O101" i="1"/>
  <c r="Q101" i="1" s="1"/>
  <c r="S101" i="1" s="1"/>
  <c r="O102" i="1"/>
  <c r="Q102" i="1" s="1"/>
  <c r="S102" i="1" s="1"/>
  <c r="O103" i="1"/>
  <c r="Q103" i="1" s="1"/>
  <c r="S103" i="1" s="1"/>
  <c r="O104" i="1"/>
  <c r="Q104" i="1" s="1"/>
  <c r="S104" i="1" s="1"/>
  <c r="O105" i="1"/>
  <c r="Q105" i="1" s="1"/>
  <c r="S105" i="1" s="1"/>
  <c r="O106" i="1"/>
  <c r="Q106" i="1" s="1"/>
  <c r="S106" i="1" s="1"/>
  <c r="O107" i="1"/>
  <c r="Q107" i="1" s="1"/>
  <c r="S107" i="1" s="1"/>
  <c r="O108" i="1"/>
  <c r="Q108" i="1" s="1"/>
  <c r="S108" i="1" s="1"/>
  <c r="O109" i="1"/>
  <c r="Q109" i="1" s="1"/>
  <c r="S109" i="1" s="1"/>
  <c r="O110" i="1"/>
  <c r="Q110" i="1" s="1"/>
  <c r="S110" i="1" s="1"/>
  <c r="O111" i="1"/>
  <c r="Q111" i="1" s="1"/>
  <c r="S111" i="1" s="1"/>
  <c r="O112" i="1"/>
  <c r="Q112" i="1" s="1"/>
  <c r="S112" i="1" s="1"/>
  <c r="O113" i="1"/>
  <c r="Q113" i="1" s="1"/>
  <c r="S113" i="1" s="1"/>
  <c r="O114" i="1"/>
  <c r="Q114" i="1" s="1"/>
  <c r="S114" i="1" s="1"/>
  <c r="O115" i="1"/>
  <c r="Q115" i="1" s="1"/>
  <c r="S115" i="1" s="1"/>
  <c r="O116" i="1"/>
  <c r="Q116" i="1" s="1"/>
  <c r="S116" i="1" s="1"/>
  <c r="O117" i="1"/>
  <c r="Q117" i="1" s="1"/>
  <c r="S117" i="1" s="1"/>
  <c r="O118" i="1"/>
  <c r="Q118" i="1" s="1"/>
  <c r="S118" i="1" s="1"/>
  <c r="O119" i="1"/>
  <c r="Q119" i="1" s="1"/>
  <c r="S119" i="1" s="1"/>
  <c r="O120" i="1"/>
  <c r="Q120" i="1" s="1"/>
  <c r="S120" i="1" s="1"/>
  <c r="O121" i="1"/>
  <c r="Q121" i="1" s="1"/>
  <c r="S121" i="1" s="1"/>
  <c r="O122" i="1"/>
  <c r="Q122" i="1" s="1"/>
  <c r="S122" i="1" s="1"/>
  <c r="O123" i="1"/>
  <c r="Q123" i="1" s="1"/>
  <c r="S123" i="1" s="1"/>
  <c r="O124" i="1"/>
  <c r="Q124" i="1" s="1"/>
  <c r="S124" i="1" s="1"/>
  <c r="O125" i="1"/>
  <c r="Q125" i="1" s="1"/>
  <c r="S125" i="1" s="1"/>
  <c r="O126" i="1"/>
  <c r="Q126" i="1" s="1"/>
  <c r="S126" i="1" s="1"/>
  <c r="O127" i="1"/>
  <c r="Q127" i="1" s="1"/>
  <c r="S127" i="1" s="1"/>
  <c r="O128" i="1"/>
  <c r="Q128" i="1" s="1"/>
  <c r="S128" i="1" s="1"/>
  <c r="O129" i="1"/>
  <c r="Q129" i="1" s="1"/>
  <c r="S129" i="1" s="1"/>
  <c r="O130" i="1"/>
  <c r="Q130" i="1" s="1"/>
  <c r="S130" i="1" s="1"/>
  <c r="O131" i="1"/>
  <c r="Q131" i="1" s="1"/>
  <c r="S131" i="1" s="1"/>
  <c r="O132" i="1"/>
  <c r="Q132" i="1" s="1"/>
  <c r="S132" i="1" s="1"/>
  <c r="O133" i="1"/>
  <c r="Q133" i="1" s="1"/>
  <c r="S133" i="1" s="1"/>
  <c r="O134" i="1"/>
  <c r="Q134" i="1" s="1"/>
  <c r="S134" i="1" s="1"/>
  <c r="O135" i="1"/>
  <c r="Q135" i="1" s="1"/>
  <c r="S135" i="1" s="1"/>
  <c r="O136" i="1"/>
  <c r="Q136" i="1" s="1"/>
  <c r="S136" i="1" s="1"/>
  <c r="O137" i="1"/>
  <c r="Q137" i="1" s="1"/>
  <c r="S137" i="1" s="1"/>
  <c r="O138" i="1"/>
  <c r="Q138" i="1" s="1"/>
  <c r="S138" i="1" s="1"/>
  <c r="O139" i="1"/>
  <c r="Q139" i="1" s="1"/>
  <c r="S139" i="1" s="1"/>
  <c r="O140" i="1"/>
  <c r="Q140" i="1" s="1"/>
  <c r="S140" i="1" s="1"/>
  <c r="O141" i="1"/>
  <c r="Q141" i="1" s="1"/>
  <c r="S141" i="1" s="1"/>
  <c r="O142" i="1"/>
  <c r="Q142" i="1" s="1"/>
  <c r="S142" i="1" s="1"/>
  <c r="O143" i="1"/>
  <c r="Q143" i="1" s="1"/>
  <c r="S143" i="1" s="1"/>
  <c r="O144" i="1"/>
  <c r="Q144" i="1" s="1"/>
  <c r="S144" i="1" s="1"/>
  <c r="O145" i="1"/>
  <c r="Q145" i="1" s="1"/>
  <c r="S145" i="1" s="1"/>
  <c r="O146" i="1"/>
  <c r="Q146" i="1" s="1"/>
  <c r="S146" i="1" s="1"/>
  <c r="O147" i="1"/>
  <c r="Q147" i="1" s="1"/>
  <c r="S147" i="1" s="1"/>
  <c r="O148" i="1"/>
  <c r="Q148" i="1" s="1"/>
  <c r="S148" i="1" s="1"/>
  <c r="O149" i="1"/>
  <c r="Q149" i="1" s="1"/>
  <c r="S149" i="1" s="1"/>
  <c r="O150" i="1"/>
  <c r="Q150" i="1" s="1"/>
  <c r="S150" i="1" s="1"/>
  <c r="O151" i="1"/>
  <c r="Q151" i="1" s="1"/>
  <c r="S151" i="1" s="1"/>
  <c r="O152" i="1"/>
  <c r="Q152" i="1" s="1"/>
  <c r="S152" i="1" s="1"/>
  <c r="O153" i="1"/>
  <c r="Q153" i="1" s="1"/>
  <c r="S153" i="1" s="1"/>
  <c r="O154" i="1"/>
  <c r="Q154" i="1" s="1"/>
  <c r="S154" i="1" s="1"/>
  <c r="O155" i="1"/>
  <c r="Q155" i="1" s="1"/>
  <c r="S155" i="1" s="1"/>
  <c r="O156" i="1"/>
  <c r="Q156" i="1" s="1"/>
  <c r="S156" i="1" s="1"/>
  <c r="O157" i="1"/>
  <c r="Q157" i="1" s="1"/>
  <c r="S157" i="1" s="1"/>
  <c r="O158" i="1"/>
  <c r="Q158" i="1" s="1"/>
  <c r="S158" i="1" s="1"/>
  <c r="O159" i="1"/>
  <c r="Q159" i="1" s="1"/>
  <c r="S159" i="1" s="1"/>
  <c r="O160" i="1"/>
  <c r="Q160" i="1" s="1"/>
  <c r="S160" i="1" s="1"/>
  <c r="O161" i="1"/>
  <c r="Q161" i="1" s="1"/>
  <c r="S161" i="1" s="1"/>
  <c r="O162" i="1"/>
  <c r="Q162" i="1" s="1"/>
  <c r="S162" i="1" s="1"/>
  <c r="O163" i="1"/>
  <c r="Q163" i="1" s="1"/>
  <c r="S163" i="1" s="1"/>
  <c r="O164" i="1"/>
  <c r="Q164" i="1" s="1"/>
  <c r="S164" i="1" s="1"/>
  <c r="O165" i="1"/>
  <c r="Q165" i="1" s="1"/>
  <c r="S165" i="1" s="1"/>
  <c r="O166" i="1"/>
  <c r="Q166" i="1" s="1"/>
  <c r="S166" i="1" s="1"/>
  <c r="O167" i="1"/>
  <c r="Q167" i="1" s="1"/>
  <c r="S167" i="1" s="1"/>
  <c r="O168" i="1"/>
  <c r="Q168" i="1" s="1"/>
  <c r="S168" i="1" s="1"/>
  <c r="O169" i="1"/>
  <c r="Q169" i="1" s="1"/>
  <c r="S169" i="1" s="1"/>
  <c r="O170" i="1"/>
  <c r="Q170" i="1" s="1"/>
  <c r="S170" i="1" s="1"/>
  <c r="O171" i="1"/>
  <c r="Q171" i="1" s="1"/>
  <c r="S171" i="1" s="1"/>
  <c r="O172" i="1"/>
  <c r="Q172" i="1" s="1"/>
  <c r="S172" i="1" s="1"/>
  <c r="O173" i="1"/>
  <c r="Q173" i="1" s="1"/>
  <c r="S173" i="1" s="1"/>
  <c r="O174" i="1"/>
  <c r="Q174" i="1" s="1"/>
  <c r="S174" i="1" s="1"/>
  <c r="O175" i="1"/>
  <c r="Q175" i="1" s="1"/>
  <c r="S175" i="1" s="1"/>
  <c r="O176" i="1"/>
  <c r="Q176" i="1" s="1"/>
  <c r="S176" i="1" s="1"/>
  <c r="O177" i="1"/>
  <c r="Q177" i="1" s="1"/>
  <c r="S177" i="1" s="1"/>
  <c r="O178" i="1"/>
  <c r="Q178" i="1" s="1"/>
  <c r="S178" i="1" s="1"/>
  <c r="O179" i="1"/>
  <c r="Q179" i="1" s="1"/>
  <c r="S179" i="1" s="1"/>
  <c r="O180" i="1"/>
  <c r="Q180" i="1" s="1"/>
  <c r="S180" i="1" s="1"/>
  <c r="O181" i="1"/>
  <c r="Q181" i="1" s="1"/>
  <c r="S181" i="1" s="1"/>
  <c r="O182" i="1"/>
  <c r="Q182" i="1" s="1"/>
  <c r="S182" i="1" s="1"/>
  <c r="O183" i="1"/>
  <c r="Q183" i="1" s="1"/>
  <c r="S183" i="1" s="1"/>
  <c r="O184" i="1"/>
  <c r="Q184" i="1" s="1"/>
  <c r="S184" i="1" s="1"/>
  <c r="O185" i="1"/>
  <c r="Q185" i="1" s="1"/>
  <c r="S185" i="1" s="1"/>
  <c r="O186" i="1"/>
  <c r="Q186" i="1" s="1"/>
  <c r="S186" i="1" s="1"/>
  <c r="O187" i="1"/>
  <c r="Q187" i="1" s="1"/>
  <c r="S187" i="1" s="1"/>
  <c r="O188" i="1"/>
  <c r="Q188" i="1" s="1"/>
  <c r="S188" i="1" s="1"/>
  <c r="O189" i="1"/>
  <c r="Q189" i="1" s="1"/>
  <c r="S189" i="1" s="1"/>
  <c r="O190" i="1"/>
  <c r="Q190" i="1" s="1"/>
  <c r="S190" i="1" s="1"/>
  <c r="O191" i="1"/>
  <c r="Q191" i="1" s="1"/>
  <c r="S191" i="1" s="1"/>
  <c r="O192" i="1"/>
  <c r="Q192" i="1" s="1"/>
  <c r="S192" i="1" s="1"/>
  <c r="O193" i="1"/>
  <c r="Q193" i="1" s="1"/>
  <c r="S193" i="1" s="1"/>
  <c r="O194" i="1"/>
  <c r="Q194" i="1" s="1"/>
  <c r="S194" i="1" s="1"/>
  <c r="O195" i="1"/>
  <c r="Q195" i="1" s="1"/>
  <c r="S195" i="1" s="1"/>
  <c r="O196" i="1"/>
  <c r="Q196" i="1" s="1"/>
  <c r="S196" i="1" s="1"/>
  <c r="O197" i="1"/>
  <c r="Q197" i="1" s="1"/>
  <c r="S197" i="1" s="1"/>
  <c r="O198" i="1"/>
  <c r="Q198" i="1" s="1"/>
  <c r="S198" i="1" s="1"/>
  <c r="O199" i="1"/>
  <c r="Q199" i="1" s="1"/>
  <c r="S199" i="1" s="1"/>
  <c r="O200" i="1"/>
  <c r="Q200" i="1" s="1"/>
  <c r="S200" i="1" s="1"/>
  <c r="O201" i="1"/>
  <c r="Q201" i="1" s="1"/>
  <c r="S201" i="1" s="1"/>
  <c r="O202" i="1"/>
  <c r="Q202" i="1" s="1"/>
  <c r="S202" i="1" s="1"/>
  <c r="O203" i="1"/>
  <c r="Q203" i="1" s="1"/>
  <c r="S203" i="1" s="1"/>
  <c r="O204" i="1"/>
  <c r="Q204" i="1" s="1"/>
  <c r="S204" i="1" s="1"/>
  <c r="O205" i="1"/>
  <c r="Q205" i="1" s="1"/>
  <c r="S205" i="1" s="1"/>
  <c r="O206" i="1"/>
  <c r="Q206" i="1" s="1"/>
  <c r="S206" i="1" s="1"/>
  <c r="O207" i="1"/>
  <c r="Q207" i="1" s="1"/>
  <c r="S207" i="1" s="1"/>
  <c r="O208" i="1"/>
  <c r="Q208" i="1" s="1"/>
  <c r="S208" i="1" s="1"/>
  <c r="O209" i="1"/>
  <c r="Q209" i="1" s="1"/>
  <c r="S209" i="1" s="1"/>
  <c r="O210" i="1"/>
  <c r="Q210" i="1" s="1"/>
  <c r="S210" i="1" s="1"/>
  <c r="O211" i="1"/>
  <c r="Q211" i="1" s="1"/>
  <c r="S211" i="1" s="1"/>
  <c r="O212" i="1"/>
  <c r="Q212" i="1" s="1"/>
  <c r="S212" i="1" s="1"/>
  <c r="O213" i="1"/>
  <c r="Q213" i="1" s="1"/>
  <c r="S213" i="1" s="1"/>
  <c r="O214" i="1"/>
  <c r="Q214" i="1" s="1"/>
  <c r="S214" i="1" s="1"/>
  <c r="O215" i="1"/>
  <c r="Q215" i="1" s="1"/>
  <c r="S215" i="1" s="1"/>
  <c r="O216" i="1"/>
  <c r="Q216" i="1" s="1"/>
  <c r="S216" i="1" s="1"/>
  <c r="O217" i="1"/>
  <c r="Q217" i="1" s="1"/>
  <c r="S217" i="1" s="1"/>
  <c r="O218" i="1"/>
  <c r="Q218" i="1" s="1"/>
  <c r="S218" i="1" s="1"/>
  <c r="O219" i="1"/>
  <c r="Q219" i="1" s="1"/>
  <c r="S219" i="1" s="1"/>
  <c r="O220" i="1"/>
  <c r="Q220" i="1" s="1"/>
  <c r="S220" i="1" s="1"/>
  <c r="O221" i="1"/>
  <c r="Q221" i="1" s="1"/>
  <c r="S221" i="1" s="1"/>
  <c r="O222" i="1"/>
  <c r="Q222" i="1" s="1"/>
  <c r="S222" i="1" s="1"/>
  <c r="O223" i="1"/>
  <c r="Q223" i="1" s="1"/>
  <c r="S223" i="1" s="1"/>
  <c r="O224" i="1"/>
  <c r="Q224" i="1" s="1"/>
  <c r="S224" i="1" s="1"/>
  <c r="O225" i="1"/>
  <c r="Q225" i="1" s="1"/>
  <c r="S225" i="1" s="1"/>
  <c r="O226" i="1"/>
  <c r="Q226" i="1" s="1"/>
  <c r="S226" i="1" s="1"/>
  <c r="O227" i="1"/>
  <c r="Q227" i="1" s="1"/>
  <c r="S227" i="1" s="1"/>
  <c r="O228" i="1"/>
  <c r="Q228" i="1" s="1"/>
  <c r="S228" i="1" s="1"/>
  <c r="O229" i="1"/>
  <c r="Q229" i="1" s="1"/>
  <c r="S229" i="1" s="1"/>
  <c r="O230" i="1"/>
  <c r="Q230" i="1" s="1"/>
  <c r="S230" i="1" s="1"/>
  <c r="O231" i="1"/>
  <c r="Q231" i="1" s="1"/>
  <c r="S231" i="1" s="1"/>
  <c r="O232" i="1"/>
  <c r="Q232" i="1" s="1"/>
  <c r="S232" i="1" s="1"/>
  <c r="O233" i="1"/>
  <c r="Q233" i="1" s="1"/>
  <c r="S233" i="1" s="1"/>
  <c r="O234" i="1"/>
  <c r="Q234" i="1" s="1"/>
  <c r="S234" i="1" s="1"/>
  <c r="O235" i="1"/>
  <c r="Q235" i="1" s="1"/>
  <c r="S235" i="1" s="1"/>
  <c r="O236" i="1"/>
  <c r="Q236" i="1" s="1"/>
  <c r="S236" i="1" s="1"/>
  <c r="O237" i="1"/>
  <c r="Q237" i="1" s="1"/>
  <c r="S237" i="1" s="1"/>
  <c r="O238" i="1"/>
  <c r="Q238" i="1" s="1"/>
  <c r="S238" i="1" s="1"/>
  <c r="O239" i="1"/>
  <c r="Q239" i="1" s="1"/>
  <c r="S239" i="1" s="1"/>
  <c r="O240" i="1"/>
  <c r="Q240" i="1" s="1"/>
  <c r="S240" i="1" s="1"/>
  <c r="O241" i="1"/>
  <c r="Q241" i="1" s="1"/>
  <c r="S241" i="1" s="1"/>
  <c r="O242" i="1"/>
  <c r="Q242" i="1" s="1"/>
  <c r="S242" i="1" s="1"/>
  <c r="O243" i="1"/>
  <c r="Q243" i="1" s="1"/>
  <c r="S243" i="1" s="1"/>
  <c r="O244" i="1"/>
  <c r="Q244" i="1" s="1"/>
  <c r="S244" i="1" s="1"/>
  <c r="O245" i="1"/>
  <c r="Q245" i="1" s="1"/>
  <c r="S245" i="1" s="1"/>
  <c r="O246" i="1"/>
  <c r="Q246" i="1" s="1"/>
  <c r="S246" i="1" s="1"/>
  <c r="O247" i="1"/>
  <c r="Q247" i="1" s="1"/>
  <c r="S247" i="1" s="1"/>
  <c r="O248" i="1"/>
  <c r="Q248" i="1" s="1"/>
  <c r="S248" i="1" s="1"/>
  <c r="O249" i="1"/>
  <c r="Q249" i="1" s="1"/>
  <c r="S249" i="1" s="1"/>
  <c r="O250" i="1"/>
  <c r="Q250" i="1" s="1"/>
  <c r="S250" i="1" s="1"/>
  <c r="O251" i="1"/>
  <c r="Q251" i="1" s="1"/>
  <c r="S251" i="1" s="1"/>
  <c r="O252" i="1"/>
  <c r="Q252" i="1" s="1"/>
  <c r="S252" i="1" s="1"/>
  <c r="O253" i="1"/>
  <c r="Q253" i="1" s="1"/>
  <c r="S253" i="1" s="1"/>
  <c r="O254" i="1"/>
  <c r="Q254" i="1" s="1"/>
  <c r="S254" i="1" s="1"/>
  <c r="O255" i="1"/>
  <c r="Q255" i="1" s="1"/>
  <c r="S255" i="1" s="1"/>
  <c r="O256" i="1"/>
  <c r="Q256" i="1" s="1"/>
  <c r="S256" i="1" s="1"/>
  <c r="O257" i="1"/>
  <c r="Q257" i="1" s="1"/>
  <c r="S257" i="1" s="1"/>
  <c r="O258" i="1"/>
  <c r="Q258" i="1" s="1"/>
  <c r="S258" i="1" s="1"/>
  <c r="O259" i="1"/>
  <c r="Q259" i="1" s="1"/>
  <c r="S259" i="1" s="1"/>
  <c r="O260" i="1"/>
  <c r="Q260" i="1" s="1"/>
  <c r="S260" i="1" s="1"/>
  <c r="O261" i="1"/>
  <c r="Q261" i="1" s="1"/>
  <c r="S261" i="1" s="1"/>
  <c r="O262" i="1"/>
  <c r="Q262" i="1" s="1"/>
  <c r="S262" i="1" s="1"/>
  <c r="O263" i="1"/>
  <c r="Q263" i="1" s="1"/>
  <c r="S263" i="1" s="1"/>
  <c r="O264" i="1"/>
  <c r="Q264" i="1" s="1"/>
  <c r="S264" i="1" s="1"/>
  <c r="O265" i="1"/>
  <c r="Q265" i="1" s="1"/>
  <c r="S265" i="1" s="1"/>
  <c r="O266" i="1"/>
  <c r="Q266" i="1" s="1"/>
  <c r="S266" i="1" s="1"/>
  <c r="O267" i="1"/>
  <c r="Q267" i="1" s="1"/>
  <c r="S267" i="1" s="1"/>
  <c r="O268" i="1"/>
  <c r="Q268" i="1" s="1"/>
  <c r="S268" i="1" s="1"/>
  <c r="O269" i="1"/>
  <c r="Q269" i="1" s="1"/>
  <c r="S269" i="1" s="1"/>
  <c r="O270" i="1"/>
  <c r="Q270" i="1" s="1"/>
  <c r="S270" i="1" s="1"/>
  <c r="O271" i="1"/>
  <c r="Q271" i="1" s="1"/>
  <c r="S271" i="1" s="1"/>
  <c r="O272" i="1"/>
  <c r="Q272" i="1" s="1"/>
  <c r="S272" i="1" s="1"/>
  <c r="O273" i="1"/>
  <c r="Q273" i="1" s="1"/>
  <c r="S273" i="1" s="1"/>
  <c r="O274" i="1"/>
  <c r="Q274" i="1" s="1"/>
  <c r="S274" i="1" s="1"/>
  <c r="O275" i="1"/>
  <c r="Q275" i="1" s="1"/>
  <c r="S275" i="1" s="1"/>
  <c r="O276" i="1"/>
  <c r="Q276" i="1" s="1"/>
  <c r="S276" i="1" s="1"/>
  <c r="O277" i="1"/>
  <c r="Q277" i="1" s="1"/>
  <c r="S277" i="1" s="1"/>
  <c r="O278" i="1"/>
  <c r="Q278" i="1" s="1"/>
  <c r="S278" i="1" s="1"/>
  <c r="O279" i="1"/>
  <c r="Q279" i="1" s="1"/>
  <c r="S279" i="1" s="1"/>
  <c r="O280" i="1"/>
  <c r="Q280" i="1" s="1"/>
  <c r="S280" i="1" s="1"/>
  <c r="O281" i="1"/>
  <c r="Q281" i="1" s="1"/>
  <c r="S281" i="1" s="1"/>
  <c r="O282" i="1"/>
  <c r="Q282" i="1" s="1"/>
  <c r="S282" i="1" s="1"/>
  <c r="O283" i="1"/>
  <c r="Q283" i="1" s="1"/>
  <c r="S283" i="1" s="1"/>
  <c r="O284" i="1"/>
  <c r="Q284" i="1" s="1"/>
  <c r="S284" i="1" s="1"/>
  <c r="O285" i="1"/>
  <c r="Q285" i="1" s="1"/>
  <c r="S285" i="1" s="1"/>
  <c r="O286" i="1"/>
  <c r="Q286" i="1" s="1"/>
  <c r="S286" i="1" s="1"/>
  <c r="O287" i="1"/>
  <c r="Q287" i="1" s="1"/>
  <c r="S287" i="1" s="1"/>
  <c r="O288" i="1"/>
  <c r="Q288" i="1" s="1"/>
  <c r="S288" i="1" s="1"/>
  <c r="O289" i="1"/>
  <c r="Q289" i="1" s="1"/>
  <c r="S289" i="1" s="1"/>
  <c r="O290" i="1"/>
  <c r="Q290" i="1" s="1"/>
  <c r="S290" i="1" s="1"/>
  <c r="O291" i="1"/>
  <c r="Q291" i="1" s="1"/>
  <c r="S291" i="1" s="1"/>
  <c r="O292" i="1"/>
  <c r="Q292" i="1" s="1"/>
  <c r="S292" i="1" s="1"/>
  <c r="O293" i="1"/>
  <c r="Q293" i="1" s="1"/>
  <c r="S293" i="1" s="1"/>
  <c r="O294" i="1"/>
  <c r="Q294" i="1" s="1"/>
  <c r="S294" i="1" s="1"/>
  <c r="O295" i="1"/>
  <c r="Q295" i="1" s="1"/>
  <c r="S295" i="1" s="1"/>
  <c r="O296" i="1"/>
  <c r="Q296" i="1" s="1"/>
  <c r="S296" i="1" s="1"/>
  <c r="O297" i="1"/>
  <c r="Q297" i="1" s="1"/>
  <c r="S297" i="1" s="1"/>
  <c r="O298" i="1"/>
  <c r="Q298" i="1" s="1"/>
  <c r="S298" i="1" s="1"/>
  <c r="O299" i="1"/>
  <c r="Q299" i="1" s="1"/>
  <c r="S299" i="1" s="1"/>
  <c r="O300" i="1"/>
  <c r="Q300" i="1" s="1"/>
  <c r="S300" i="1" s="1"/>
  <c r="O301" i="1"/>
  <c r="Q301" i="1" s="1"/>
  <c r="S301" i="1" s="1"/>
  <c r="O302" i="1"/>
  <c r="Q302" i="1" s="1"/>
  <c r="S302" i="1" s="1"/>
  <c r="O303" i="1"/>
  <c r="Q303" i="1" s="1"/>
  <c r="S303" i="1" s="1"/>
  <c r="O304" i="1"/>
  <c r="Q304" i="1" s="1"/>
  <c r="S304" i="1" s="1"/>
  <c r="O305" i="1"/>
  <c r="Q305" i="1" s="1"/>
  <c r="S305" i="1" s="1"/>
  <c r="O306" i="1"/>
  <c r="Q306" i="1" s="1"/>
  <c r="S306" i="1" s="1"/>
  <c r="O307" i="1"/>
  <c r="Q307" i="1" s="1"/>
  <c r="S307" i="1" s="1"/>
  <c r="O308" i="1"/>
  <c r="Q308" i="1" s="1"/>
  <c r="S308" i="1" s="1"/>
  <c r="O309" i="1"/>
  <c r="Q309" i="1" s="1"/>
  <c r="S309" i="1" s="1"/>
  <c r="O310" i="1"/>
  <c r="Q310" i="1" s="1"/>
  <c r="S310" i="1" s="1"/>
  <c r="O311" i="1"/>
  <c r="Q311" i="1" s="1"/>
  <c r="S311" i="1" s="1"/>
  <c r="O312" i="1"/>
  <c r="Q312" i="1" s="1"/>
  <c r="S312" i="1" s="1"/>
  <c r="O313" i="1"/>
  <c r="Q313" i="1" s="1"/>
  <c r="S313" i="1" s="1"/>
  <c r="O314" i="1"/>
  <c r="Q314" i="1" s="1"/>
  <c r="S314" i="1" s="1"/>
  <c r="O315" i="1"/>
  <c r="Q315" i="1" s="1"/>
  <c r="S315" i="1" s="1"/>
  <c r="O316" i="1"/>
  <c r="Q316" i="1" s="1"/>
  <c r="S316" i="1" s="1"/>
  <c r="O317" i="1"/>
  <c r="Q317" i="1" s="1"/>
  <c r="S317" i="1" s="1"/>
  <c r="O318" i="1"/>
  <c r="Q318" i="1" s="1"/>
  <c r="S318" i="1" s="1"/>
  <c r="O319" i="1"/>
  <c r="Q319" i="1" s="1"/>
  <c r="S319" i="1" s="1"/>
  <c r="O320" i="1"/>
  <c r="Q320" i="1" s="1"/>
  <c r="S320" i="1" s="1"/>
  <c r="O321" i="1"/>
  <c r="Q321" i="1" s="1"/>
  <c r="S321" i="1" s="1"/>
  <c r="O322" i="1"/>
  <c r="Q322" i="1" s="1"/>
  <c r="S322" i="1" s="1"/>
  <c r="O323" i="1"/>
  <c r="Q323" i="1" s="1"/>
  <c r="S323" i="1" s="1"/>
  <c r="O324" i="1"/>
  <c r="Q324" i="1" s="1"/>
  <c r="S324" i="1" s="1"/>
  <c r="O325" i="1"/>
  <c r="Q325" i="1" s="1"/>
  <c r="S325" i="1" s="1"/>
  <c r="O326" i="1"/>
  <c r="Q326" i="1" s="1"/>
  <c r="S326" i="1" s="1"/>
  <c r="O327" i="1"/>
  <c r="Q327" i="1" s="1"/>
  <c r="S327" i="1" s="1"/>
  <c r="O328" i="1"/>
  <c r="Q328" i="1" s="1"/>
  <c r="S328" i="1" s="1"/>
  <c r="O329" i="1"/>
  <c r="Q329" i="1" s="1"/>
  <c r="S329" i="1" s="1"/>
  <c r="O330" i="1"/>
  <c r="Q330" i="1" s="1"/>
  <c r="S330" i="1" s="1"/>
  <c r="O331" i="1"/>
  <c r="Q331" i="1" s="1"/>
  <c r="S331" i="1" s="1"/>
  <c r="O332" i="1"/>
  <c r="Q332" i="1" s="1"/>
  <c r="S332" i="1" s="1"/>
  <c r="O333" i="1"/>
  <c r="Q333" i="1" s="1"/>
  <c r="S333" i="1" s="1"/>
  <c r="O334" i="1"/>
  <c r="Q334" i="1" s="1"/>
  <c r="S334" i="1" s="1"/>
  <c r="O335" i="1"/>
  <c r="Q335" i="1" s="1"/>
  <c r="S335" i="1" s="1"/>
  <c r="O336" i="1"/>
  <c r="Q336" i="1" s="1"/>
  <c r="S336" i="1" s="1"/>
  <c r="O337" i="1"/>
  <c r="Q337" i="1" s="1"/>
  <c r="S337" i="1" s="1"/>
  <c r="O338" i="1"/>
  <c r="Q338" i="1" s="1"/>
  <c r="S338" i="1" s="1"/>
  <c r="O339" i="1"/>
  <c r="Q339" i="1" s="1"/>
  <c r="S339" i="1" s="1"/>
  <c r="O340" i="1"/>
  <c r="Q340" i="1" s="1"/>
  <c r="S340" i="1" s="1"/>
  <c r="O341" i="1"/>
  <c r="Q341" i="1" s="1"/>
  <c r="S341" i="1" s="1"/>
  <c r="O342" i="1"/>
  <c r="Q342" i="1" s="1"/>
  <c r="S342" i="1" s="1"/>
  <c r="O343" i="1"/>
  <c r="Q343" i="1" s="1"/>
  <c r="S343" i="1" s="1"/>
  <c r="O344" i="1"/>
  <c r="Q344" i="1" s="1"/>
  <c r="S344" i="1" s="1"/>
  <c r="O345" i="1"/>
  <c r="Q345" i="1" s="1"/>
  <c r="S345" i="1" s="1"/>
  <c r="O346" i="1"/>
  <c r="Q346" i="1" s="1"/>
  <c r="S346" i="1" s="1"/>
  <c r="O347" i="1"/>
  <c r="Q347" i="1" s="1"/>
  <c r="S347" i="1" s="1"/>
  <c r="O348" i="1"/>
  <c r="Q348" i="1" s="1"/>
  <c r="S348" i="1" s="1"/>
  <c r="O349" i="1"/>
  <c r="Q349" i="1" s="1"/>
  <c r="S349" i="1" s="1"/>
  <c r="O350" i="1"/>
  <c r="Q350" i="1" s="1"/>
  <c r="S350" i="1" s="1"/>
  <c r="O351" i="1"/>
  <c r="Q351" i="1" s="1"/>
  <c r="S351" i="1" s="1"/>
  <c r="O352" i="1"/>
  <c r="Q352" i="1" s="1"/>
  <c r="S352" i="1" s="1"/>
  <c r="O353" i="1"/>
  <c r="Q353" i="1" s="1"/>
  <c r="S353" i="1" s="1"/>
  <c r="O354" i="1"/>
  <c r="Q354" i="1" s="1"/>
  <c r="S354" i="1" s="1"/>
  <c r="O355" i="1"/>
  <c r="Q355" i="1" s="1"/>
  <c r="S355" i="1" s="1"/>
  <c r="O356" i="1"/>
  <c r="Q356" i="1" s="1"/>
  <c r="S356" i="1" s="1"/>
  <c r="O357" i="1"/>
  <c r="Q357" i="1" s="1"/>
  <c r="S357" i="1" s="1"/>
  <c r="O358" i="1"/>
  <c r="Q358" i="1" s="1"/>
  <c r="S358" i="1" s="1"/>
  <c r="O359" i="1"/>
  <c r="Q359" i="1" s="1"/>
  <c r="S359" i="1" s="1"/>
  <c r="O360" i="1"/>
  <c r="Q360" i="1" s="1"/>
  <c r="S360" i="1" s="1"/>
  <c r="O361" i="1"/>
  <c r="Q361" i="1" s="1"/>
  <c r="S361" i="1" s="1"/>
  <c r="O362" i="1"/>
  <c r="Q362" i="1" s="1"/>
  <c r="S362" i="1" s="1"/>
  <c r="O363" i="1"/>
  <c r="Q363" i="1" s="1"/>
  <c r="S363" i="1" s="1"/>
  <c r="O364" i="1"/>
  <c r="Q364" i="1" s="1"/>
  <c r="S364" i="1" s="1"/>
  <c r="O365" i="1"/>
  <c r="Q365" i="1" s="1"/>
  <c r="S365" i="1" s="1"/>
  <c r="O366" i="1"/>
  <c r="Q366" i="1" s="1"/>
  <c r="S366" i="1" s="1"/>
  <c r="O367" i="1"/>
  <c r="Q367" i="1" s="1"/>
  <c r="S367" i="1" s="1"/>
  <c r="O368" i="1"/>
  <c r="Q368" i="1" s="1"/>
  <c r="S368" i="1" s="1"/>
  <c r="O369" i="1"/>
  <c r="Q369" i="1" s="1"/>
  <c r="S369" i="1" s="1"/>
  <c r="O370" i="1"/>
  <c r="Q370" i="1" s="1"/>
  <c r="S370" i="1" s="1"/>
  <c r="O371" i="1"/>
  <c r="Q371" i="1" s="1"/>
  <c r="S371" i="1" s="1"/>
  <c r="O372" i="1"/>
  <c r="Q372" i="1" s="1"/>
  <c r="S372" i="1" s="1"/>
  <c r="O373" i="1"/>
  <c r="Q373" i="1" s="1"/>
  <c r="S373" i="1" s="1"/>
  <c r="O374" i="1"/>
  <c r="Q374" i="1" s="1"/>
  <c r="S374" i="1" s="1"/>
  <c r="O375" i="1"/>
  <c r="Q375" i="1" s="1"/>
  <c r="S375" i="1" s="1"/>
  <c r="O376" i="1"/>
  <c r="Q376" i="1" s="1"/>
  <c r="S376" i="1" s="1"/>
  <c r="O377" i="1"/>
  <c r="Q377" i="1" s="1"/>
  <c r="S377" i="1" s="1"/>
  <c r="O378" i="1"/>
  <c r="Q378" i="1" s="1"/>
  <c r="S378" i="1" s="1"/>
  <c r="O379" i="1"/>
  <c r="Q379" i="1" s="1"/>
  <c r="S379" i="1" s="1"/>
  <c r="O380" i="1"/>
  <c r="Q380" i="1" s="1"/>
  <c r="S380" i="1" s="1"/>
  <c r="O381" i="1"/>
  <c r="Q381" i="1" s="1"/>
  <c r="S381" i="1" s="1"/>
  <c r="O382" i="1"/>
  <c r="Q382" i="1" s="1"/>
  <c r="S382" i="1" s="1"/>
  <c r="O383" i="1"/>
  <c r="Q383" i="1" s="1"/>
  <c r="S383" i="1" s="1"/>
  <c r="O384" i="1"/>
  <c r="Q384" i="1" s="1"/>
  <c r="S384" i="1" s="1"/>
  <c r="O385" i="1"/>
  <c r="Q385" i="1" s="1"/>
  <c r="S385" i="1" s="1"/>
  <c r="O386" i="1"/>
  <c r="Q386" i="1" s="1"/>
  <c r="S386" i="1" s="1"/>
  <c r="O387" i="1"/>
  <c r="Q387" i="1" s="1"/>
  <c r="S387" i="1" s="1"/>
  <c r="O388" i="1"/>
  <c r="Q388" i="1" s="1"/>
  <c r="S388" i="1" s="1"/>
  <c r="O389" i="1"/>
  <c r="Q389" i="1" s="1"/>
  <c r="S389" i="1" s="1"/>
  <c r="O390" i="1"/>
  <c r="Q390" i="1" s="1"/>
  <c r="S390" i="1" s="1"/>
  <c r="O391" i="1"/>
  <c r="Q391" i="1" s="1"/>
  <c r="S391" i="1" s="1"/>
  <c r="O392" i="1"/>
  <c r="Q392" i="1" s="1"/>
  <c r="S392" i="1" s="1"/>
  <c r="O393" i="1"/>
  <c r="Q393" i="1" s="1"/>
  <c r="S393" i="1" s="1"/>
  <c r="O394" i="1"/>
  <c r="Q394" i="1" s="1"/>
  <c r="S394" i="1" s="1"/>
  <c r="O395" i="1"/>
  <c r="Q395" i="1" s="1"/>
  <c r="S395" i="1" s="1"/>
  <c r="O396" i="1"/>
  <c r="Q396" i="1" s="1"/>
  <c r="S396" i="1" s="1"/>
  <c r="O397" i="1"/>
  <c r="Q397" i="1" s="1"/>
  <c r="S397" i="1" s="1"/>
  <c r="O398" i="1"/>
  <c r="Q398" i="1" s="1"/>
  <c r="S398" i="1" s="1"/>
  <c r="O399" i="1"/>
  <c r="Q399" i="1" s="1"/>
  <c r="S399" i="1" s="1"/>
  <c r="O400" i="1"/>
  <c r="Q400" i="1" s="1"/>
  <c r="S400" i="1" s="1"/>
  <c r="O401" i="1"/>
  <c r="Q401" i="1" s="1"/>
  <c r="S401" i="1" s="1"/>
  <c r="O402" i="1"/>
  <c r="Q402" i="1" s="1"/>
  <c r="S402" i="1" s="1"/>
  <c r="O403" i="1"/>
  <c r="Q403" i="1" s="1"/>
  <c r="S403" i="1" s="1"/>
  <c r="O404" i="1"/>
  <c r="Q404" i="1" s="1"/>
  <c r="S404" i="1" s="1"/>
  <c r="O405" i="1"/>
  <c r="Q405" i="1" s="1"/>
  <c r="S405" i="1" s="1"/>
  <c r="O406" i="1"/>
  <c r="Q406" i="1" s="1"/>
  <c r="S406" i="1" s="1"/>
  <c r="O407" i="1"/>
  <c r="Q407" i="1" s="1"/>
  <c r="S407" i="1" s="1"/>
  <c r="O408" i="1"/>
  <c r="Q408" i="1" s="1"/>
  <c r="S408" i="1" s="1"/>
  <c r="O409" i="1"/>
  <c r="Q409" i="1" s="1"/>
  <c r="S409" i="1" s="1"/>
  <c r="O410" i="1"/>
  <c r="Q410" i="1" s="1"/>
  <c r="S410" i="1" s="1"/>
  <c r="O411" i="1"/>
  <c r="Q411" i="1" s="1"/>
  <c r="S411" i="1" s="1"/>
  <c r="O412" i="1"/>
  <c r="Q412" i="1" s="1"/>
  <c r="S412" i="1" s="1"/>
  <c r="O413" i="1"/>
  <c r="Q413" i="1" s="1"/>
  <c r="S413" i="1" s="1"/>
  <c r="O414" i="1"/>
  <c r="Q414" i="1" s="1"/>
  <c r="S414" i="1" s="1"/>
  <c r="O415" i="1"/>
  <c r="Q415" i="1" s="1"/>
  <c r="S415" i="1" s="1"/>
  <c r="O416" i="1"/>
  <c r="Q416" i="1" s="1"/>
  <c r="S416" i="1" s="1"/>
  <c r="O417" i="1"/>
  <c r="Q417" i="1" s="1"/>
  <c r="S417" i="1" s="1"/>
  <c r="O418" i="1"/>
  <c r="Q418" i="1" s="1"/>
  <c r="S418" i="1" s="1"/>
  <c r="O419" i="1"/>
  <c r="Q419" i="1" s="1"/>
  <c r="S419" i="1" s="1"/>
  <c r="O420" i="1"/>
  <c r="Q420" i="1" s="1"/>
  <c r="S420" i="1" s="1"/>
  <c r="O421" i="1"/>
  <c r="Q421" i="1" s="1"/>
  <c r="S421" i="1" s="1"/>
  <c r="O422" i="1"/>
  <c r="Q422" i="1" s="1"/>
  <c r="S422" i="1" s="1"/>
  <c r="O423" i="1"/>
  <c r="Q423" i="1" s="1"/>
  <c r="S423" i="1" s="1"/>
  <c r="O424" i="1"/>
  <c r="Q424" i="1" s="1"/>
  <c r="S424" i="1" s="1"/>
  <c r="O425" i="1"/>
  <c r="Q425" i="1" s="1"/>
  <c r="S425" i="1" s="1"/>
  <c r="O426" i="1"/>
  <c r="Q426" i="1" s="1"/>
  <c r="S426" i="1" s="1"/>
  <c r="O427" i="1"/>
  <c r="Q427" i="1" s="1"/>
  <c r="S427" i="1" s="1"/>
  <c r="O428" i="1"/>
  <c r="Q428" i="1" s="1"/>
  <c r="S428" i="1" s="1"/>
  <c r="O429" i="1"/>
  <c r="Q429" i="1" s="1"/>
  <c r="S429" i="1" s="1"/>
  <c r="O430" i="1"/>
  <c r="Q430" i="1" s="1"/>
  <c r="S430" i="1" s="1"/>
  <c r="O431" i="1"/>
  <c r="Q431" i="1" s="1"/>
  <c r="S431" i="1" s="1"/>
  <c r="O432" i="1"/>
  <c r="Q432" i="1" s="1"/>
  <c r="S432" i="1" s="1"/>
  <c r="O433" i="1"/>
  <c r="Q433" i="1" s="1"/>
  <c r="S433" i="1" s="1"/>
  <c r="O434" i="1"/>
  <c r="Q434" i="1" s="1"/>
  <c r="S434" i="1" s="1"/>
  <c r="O435" i="1"/>
  <c r="Q435" i="1" s="1"/>
  <c r="S435" i="1" s="1"/>
  <c r="O436" i="1"/>
  <c r="Q436" i="1" s="1"/>
  <c r="S436" i="1" s="1"/>
  <c r="O437" i="1"/>
  <c r="Q437" i="1" s="1"/>
  <c r="S437" i="1" s="1"/>
  <c r="O438" i="1"/>
  <c r="Q438" i="1" s="1"/>
  <c r="S438" i="1" s="1"/>
  <c r="O439" i="1"/>
  <c r="Q439" i="1" s="1"/>
  <c r="S439" i="1" s="1"/>
  <c r="O440" i="1"/>
  <c r="Q440" i="1" s="1"/>
  <c r="S440" i="1" s="1"/>
  <c r="O441" i="1"/>
  <c r="Q441" i="1" s="1"/>
  <c r="S441" i="1" s="1"/>
  <c r="O442" i="1"/>
  <c r="Q442" i="1" s="1"/>
  <c r="S442" i="1" s="1"/>
  <c r="O443" i="1"/>
  <c r="Q443" i="1" s="1"/>
  <c r="S443" i="1" s="1"/>
  <c r="O444" i="1"/>
  <c r="Q444" i="1" s="1"/>
  <c r="S444" i="1" s="1"/>
  <c r="O445" i="1"/>
  <c r="Q445" i="1" s="1"/>
  <c r="S445" i="1" s="1"/>
  <c r="O446" i="1"/>
  <c r="Q446" i="1" s="1"/>
  <c r="S446" i="1" s="1"/>
  <c r="O447" i="1"/>
  <c r="Q447" i="1" s="1"/>
  <c r="S447" i="1" s="1"/>
  <c r="O448" i="1"/>
  <c r="Q448" i="1" s="1"/>
  <c r="S448" i="1" s="1"/>
  <c r="O449" i="1"/>
  <c r="Q449" i="1" s="1"/>
  <c r="S449" i="1" s="1"/>
  <c r="O450" i="1"/>
  <c r="Q450" i="1" s="1"/>
  <c r="S450" i="1" s="1"/>
  <c r="O451" i="1"/>
  <c r="Q451" i="1" s="1"/>
  <c r="S451" i="1" s="1"/>
  <c r="O452" i="1"/>
  <c r="Q452" i="1" s="1"/>
  <c r="S452" i="1" s="1"/>
  <c r="O453" i="1"/>
  <c r="Q453" i="1" s="1"/>
  <c r="S453" i="1" s="1"/>
  <c r="O454" i="1"/>
  <c r="Q454" i="1" s="1"/>
  <c r="S454" i="1" s="1"/>
  <c r="O455" i="1"/>
  <c r="Q455" i="1" s="1"/>
  <c r="S455" i="1" s="1"/>
  <c r="O456" i="1"/>
  <c r="Q456" i="1" s="1"/>
  <c r="S456" i="1" s="1"/>
  <c r="O457" i="1"/>
  <c r="Q457" i="1" s="1"/>
  <c r="S457" i="1" s="1"/>
  <c r="O458" i="1"/>
  <c r="Q458" i="1" s="1"/>
  <c r="S458" i="1" s="1"/>
  <c r="O459" i="1"/>
  <c r="Q459" i="1" s="1"/>
  <c r="S459" i="1" s="1"/>
  <c r="O460" i="1"/>
  <c r="Q460" i="1" s="1"/>
  <c r="S460" i="1" s="1"/>
  <c r="O461" i="1"/>
  <c r="Q461" i="1" s="1"/>
  <c r="S461" i="1" s="1"/>
  <c r="O462" i="1"/>
  <c r="Q462" i="1" s="1"/>
  <c r="S462" i="1" s="1"/>
  <c r="O463" i="1"/>
  <c r="Q463" i="1" s="1"/>
  <c r="S463" i="1" s="1"/>
  <c r="O464" i="1"/>
  <c r="Q464" i="1" s="1"/>
  <c r="S464" i="1" s="1"/>
  <c r="O465" i="1"/>
  <c r="Q465" i="1" s="1"/>
  <c r="S465" i="1" s="1"/>
  <c r="O466" i="1"/>
  <c r="Q466" i="1" s="1"/>
  <c r="S466" i="1" s="1"/>
  <c r="O467" i="1"/>
  <c r="Q467" i="1" s="1"/>
  <c r="S467" i="1" s="1"/>
  <c r="O468" i="1"/>
  <c r="Q468" i="1" s="1"/>
  <c r="S468" i="1" s="1"/>
  <c r="O469" i="1"/>
  <c r="Q469" i="1" s="1"/>
  <c r="S469" i="1" s="1"/>
  <c r="O470" i="1"/>
  <c r="Q470" i="1" s="1"/>
  <c r="S470" i="1" s="1"/>
  <c r="O471" i="1"/>
  <c r="Q471" i="1" s="1"/>
  <c r="S471" i="1" s="1"/>
  <c r="O472" i="1"/>
  <c r="Q472" i="1" s="1"/>
  <c r="S472" i="1" s="1"/>
  <c r="O473" i="1"/>
  <c r="Q473" i="1" s="1"/>
  <c r="S473" i="1" s="1"/>
  <c r="O474" i="1"/>
  <c r="Q474" i="1" s="1"/>
  <c r="S474" i="1" s="1"/>
  <c r="O475" i="1"/>
  <c r="Q475" i="1" s="1"/>
  <c r="S475" i="1" s="1"/>
  <c r="O476" i="1"/>
  <c r="Q476" i="1" s="1"/>
  <c r="S476" i="1" s="1"/>
  <c r="O477" i="1"/>
  <c r="Q477" i="1" s="1"/>
  <c r="S477" i="1" s="1"/>
  <c r="O478" i="1"/>
  <c r="Q478" i="1" s="1"/>
  <c r="S478" i="1" s="1"/>
  <c r="O479" i="1"/>
  <c r="Q479" i="1" s="1"/>
  <c r="S479" i="1" s="1"/>
  <c r="O480" i="1"/>
  <c r="Q480" i="1" s="1"/>
  <c r="S480" i="1" s="1"/>
  <c r="O481" i="1"/>
  <c r="Q481" i="1" s="1"/>
  <c r="S481" i="1" s="1"/>
  <c r="O482" i="1"/>
  <c r="Q482" i="1" s="1"/>
  <c r="S482" i="1" s="1"/>
  <c r="O483" i="1"/>
  <c r="Q483" i="1" s="1"/>
  <c r="S483" i="1" s="1"/>
  <c r="O484" i="1"/>
  <c r="Q484" i="1" s="1"/>
  <c r="S484" i="1" s="1"/>
  <c r="O485" i="1"/>
  <c r="Q485" i="1" s="1"/>
  <c r="S485" i="1" s="1"/>
  <c r="O486" i="1"/>
  <c r="Q486" i="1" s="1"/>
  <c r="S486" i="1" s="1"/>
  <c r="O487" i="1"/>
  <c r="Q487" i="1" s="1"/>
  <c r="S487" i="1" s="1"/>
  <c r="O488" i="1"/>
  <c r="Q488" i="1" s="1"/>
  <c r="S488" i="1" s="1"/>
  <c r="O489" i="1"/>
  <c r="Q489" i="1" s="1"/>
  <c r="S489" i="1" s="1"/>
  <c r="O490" i="1"/>
  <c r="Q490" i="1" s="1"/>
  <c r="S490" i="1" s="1"/>
  <c r="O491" i="1"/>
  <c r="Q491" i="1" s="1"/>
  <c r="S491" i="1" s="1"/>
  <c r="O492" i="1"/>
  <c r="Q492" i="1" s="1"/>
  <c r="S492" i="1" s="1"/>
  <c r="O493" i="1"/>
  <c r="Q493" i="1" s="1"/>
  <c r="S493" i="1" s="1"/>
  <c r="O494" i="1"/>
  <c r="Q494" i="1" s="1"/>
  <c r="S494" i="1" s="1"/>
  <c r="O495" i="1"/>
  <c r="Q495" i="1" s="1"/>
  <c r="S495" i="1" s="1"/>
  <c r="O496" i="1"/>
  <c r="Q496" i="1" s="1"/>
  <c r="S496" i="1" s="1"/>
  <c r="O497" i="1"/>
  <c r="Q497" i="1" s="1"/>
  <c r="S497" i="1" s="1"/>
  <c r="O498" i="1"/>
  <c r="Q498" i="1" s="1"/>
  <c r="S498" i="1" s="1"/>
  <c r="O499" i="1"/>
  <c r="Q499" i="1" s="1"/>
  <c r="S499" i="1" s="1"/>
  <c r="O500" i="1"/>
  <c r="Q500" i="1" s="1"/>
  <c r="S500" i="1" s="1"/>
  <c r="O501" i="1"/>
  <c r="Q501" i="1" s="1"/>
  <c r="S501" i="1" s="1"/>
  <c r="O502" i="1"/>
  <c r="Q502" i="1" s="1"/>
  <c r="S502" i="1" s="1"/>
  <c r="O503" i="1"/>
  <c r="Q503" i="1" s="1"/>
  <c r="S503" i="1" s="1"/>
  <c r="O504" i="1"/>
  <c r="Q504" i="1" s="1"/>
  <c r="S504" i="1" s="1"/>
  <c r="O505" i="1"/>
  <c r="Q505" i="1" s="1"/>
  <c r="S505" i="1" s="1"/>
  <c r="O506" i="1"/>
  <c r="Q506" i="1" s="1"/>
  <c r="S506" i="1" s="1"/>
  <c r="O507" i="1"/>
  <c r="Q507" i="1" s="1"/>
  <c r="S507" i="1" s="1"/>
  <c r="O508" i="1"/>
  <c r="Q508" i="1" s="1"/>
  <c r="S508" i="1" s="1"/>
  <c r="O509" i="1"/>
  <c r="Q509" i="1" s="1"/>
  <c r="S509" i="1" s="1"/>
  <c r="O510" i="1"/>
  <c r="Q510" i="1" s="1"/>
  <c r="S510" i="1" s="1"/>
  <c r="O511" i="1"/>
  <c r="Q511" i="1" s="1"/>
  <c r="S511" i="1" s="1"/>
  <c r="O512" i="1"/>
  <c r="Q512" i="1" s="1"/>
  <c r="S512" i="1" s="1"/>
  <c r="O513" i="1"/>
  <c r="Q513" i="1" s="1"/>
  <c r="S513" i="1" s="1"/>
  <c r="O514" i="1"/>
  <c r="Q514" i="1" s="1"/>
  <c r="S514" i="1" s="1"/>
  <c r="O515" i="1"/>
  <c r="Q515" i="1" s="1"/>
  <c r="S515" i="1" s="1"/>
  <c r="O516" i="1"/>
  <c r="Q516" i="1" s="1"/>
  <c r="S516" i="1" s="1"/>
  <c r="O517" i="1"/>
  <c r="Q517" i="1" s="1"/>
  <c r="S517" i="1" s="1"/>
  <c r="O518" i="1"/>
  <c r="Q518" i="1" s="1"/>
  <c r="S518" i="1" s="1"/>
  <c r="O519" i="1"/>
  <c r="Q519" i="1" s="1"/>
  <c r="S519" i="1" s="1"/>
  <c r="O520" i="1"/>
  <c r="Q520" i="1" s="1"/>
  <c r="S520" i="1" s="1"/>
  <c r="O521" i="1"/>
  <c r="Q521" i="1" s="1"/>
  <c r="S521" i="1" s="1"/>
  <c r="O522" i="1"/>
  <c r="Q522" i="1" s="1"/>
  <c r="S522" i="1" s="1"/>
  <c r="O523" i="1"/>
  <c r="Q523" i="1" s="1"/>
  <c r="S523" i="1" s="1"/>
  <c r="O524" i="1"/>
  <c r="Q524" i="1" s="1"/>
  <c r="S524" i="1" s="1"/>
  <c r="O525" i="1"/>
  <c r="Q525" i="1" s="1"/>
  <c r="S525" i="1" s="1"/>
  <c r="O526" i="1"/>
  <c r="Q526" i="1" s="1"/>
  <c r="S526" i="1" s="1"/>
  <c r="O527" i="1"/>
  <c r="Q527" i="1" s="1"/>
  <c r="S527" i="1" s="1"/>
  <c r="O528" i="1"/>
  <c r="Q528" i="1" s="1"/>
  <c r="S528" i="1" s="1"/>
  <c r="O529" i="1"/>
  <c r="Q529" i="1" s="1"/>
  <c r="S529" i="1" s="1"/>
  <c r="O530" i="1"/>
  <c r="Q530" i="1" s="1"/>
  <c r="S530" i="1" s="1"/>
  <c r="O531" i="1"/>
  <c r="Q531" i="1" s="1"/>
  <c r="S531" i="1" s="1"/>
  <c r="O532" i="1"/>
  <c r="Q532" i="1" s="1"/>
  <c r="S532" i="1" s="1"/>
  <c r="O533" i="1"/>
  <c r="Q533" i="1" s="1"/>
  <c r="S533" i="1" s="1"/>
  <c r="O534" i="1"/>
  <c r="Q534" i="1" s="1"/>
  <c r="S534" i="1" s="1"/>
  <c r="O535" i="1"/>
  <c r="Q535" i="1" s="1"/>
  <c r="S535" i="1" s="1"/>
  <c r="O536" i="1"/>
  <c r="Q536" i="1" s="1"/>
  <c r="S536" i="1" s="1"/>
  <c r="O537" i="1"/>
  <c r="Q537" i="1" s="1"/>
  <c r="S537" i="1" s="1"/>
  <c r="O538" i="1"/>
  <c r="Q538" i="1" s="1"/>
  <c r="S538" i="1" s="1"/>
  <c r="O539" i="1"/>
  <c r="Q539" i="1" s="1"/>
  <c r="S539" i="1" s="1"/>
  <c r="O540" i="1"/>
  <c r="Q540" i="1" s="1"/>
  <c r="S540" i="1" s="1"/>
  <c r="O541" i="1"/>
  <c r="Q541" i="1" s="1"/>
  <c r="S541" i="1" s="1"/>
  <c r="O542" i="1"/>
  <c r="Q542" i="1" s="1"/>
  <c r="S542" i="1" s="1"/>
  <c r="O543" i="1"/>
  <c r="Q543" i="1" s="1"/>
  <c r="S543" i="1" s="1"/>
  <c r="O544" i="1"/>
  <c r="Q544" i="1" s="1"/>
  <c r="S544" i="1" s="1"/>
  <c r="O545" i="1"/>
  <c r="Q545" i="1" s="1"/>
  <c r="S545" i="1" s="1"/>
  <c r="O546" i="1"/>
  <c r="Q546" i="1" s="1"/>
  <c r="S546" i="1" s="1"/>
  <c r="O547" i="1"/>
  <c r="Q547" i="1" s="1"/>
  <c r="S547" i="1" s="1"/>
  <c r="O548" i="1"/>
  <c r="Q548" i="1" s="1"/>
  <c r="S548" i="1" s="1"/>
  <c r="O549" i="1"/>
  <c r="Q549" i="1" s="1"/>
  <c r="S549" i="1" s="1"/>
  <c r="O550" i="1"/>
  <c r="Q550" i="1" s="1"/>
  <c r="S550" i="1" s="1"/>
  <c r="O551" i="1"/>
  <c r="Q551" i="1" s="1"/>
  <c r="S551" i="1" s="1"/>
  <c r="O552" i="1"/>
  <c r="Q552" i="1" s="1"/>
  <c r="S552" i="1" s="1"/>
  <c r="O553" i="1"/>
  <c r="Q553" i="1" s="1"/>
  <c r="S553" i="1" s="1"/>
  <c r="O554" i="1"/>
  <c r="Q554" i="1" s="1"/>
  <c r="S554" i="1" s="1"/>
  <c r="O555" i="1"/>
  <c r="Q555" i="1" s="1"/>
  <c r="S555" i="1" s="1"/>
  <c r="O556" i="1"/>
  <c r="Q556" i="1" s="1"/>
  <c r="S556" i="1" s="1"/>
  <c r="O557" i="1"/>
  <c r="Q557" i="1" s="1"/>
  <c r="S557" i="1" s="1"/>
  <c r="O558" i="1"/>
  <c r="Q558" i="1" s="1"/>
  <c r="S558" i="1" s="1"/>
  <c r="O559" i="1"/>
  <c r="Q559" i="1" s="1"/>
  <c r="S559" i="1" s="1"/>
  <c r="O560" i="1"/>
  <c r="Q560" i="1" s="1"/>
  <c r="S560" i="1" s="1"/>
  <c r="O561" i="1"/>
  <c r="Q561" i="1" s="1"/>
  <c r="S561" i="1" s="1"/>
  <c r="O562" i="1"/>
  <c r="Q562" i="1" s="1"/>
  <c r="S562" i="1" s="1"/>
  <c r="O563" i="1"/>
  <c r="Q563" i="1" s="1"/>
  <c r="S563" i="1" s="1"/>
  <c r="O564" i="1"/>
  <c r="Q564" i="1" s="1"/>
  <c r="S564" i="1" s="1"/>
  <c r="O565" i="1"/>
  <c r="Q565" i="1" s="1"/>
  <c r="S565" i="1" s="1"/>
  <c r="O566" i="1"/>
  <c r="Q566" i="1" s="1"/>
  <c r="S566" i="1" s="1"/>
  <c r="O567" i="1"/>
  <c r="Q567" i="1" s="1"/>
  <c r="S567" i="1" s="1"/>
  <c r="O568" i="1"/>
  <c r="Q568" i="1" s="1"/>
  <c r="S568" i="1" s="1"/>
  <c r="O569" i="1"/>
  <c r="Q569" i="1" s="1"/>
  <c r="S569" i="1" s="1"/>
  <c r="O570" i="1"/>
  <c r="Q570" i="1" s="1"/>
  <c r="S570" i="1" s="1"/>
  <c r="O571" i="1"/>
  <c r="Q571" i="1" s="1"/>
  <c r="S571" i="1" s="1"/>
  <c r="O572" i="1"/>
  <c r="Q572" i="1" s="1"/>
  <c r="S572" i="1" s="1"/>
  <c r="O573" i="1"/>
  <c r="Q573" i="1" s="1"/>
  <c r="S573" i="1" s="1"/>
  <c r="O574" i="1"/>
  <c r="Q574" i="1" s="1"/>
  <c r="S574" i="1" s="1"/>
  <c r="O575" i="1"/>
  <c r="Q575" i="1" s="1"/>
  <c r="S575" i="1" s="1"/>
  <c r="O576" i="1"/>
  <c r="Q576" i="1" s="1"/>
  <c r="S576" i="1" s="1"/>
  <c r="O577" i="1"/>
  <c r="Q577" i="1" s="1"/>
  <c r="S577" i="1" s="1"/>
  <c r="O578" i="1"/>
  <c r="Q578" i="1" s="1"/>
  <c r="S578" i="1" s="1"/>
  <c r="O579" i="1"/>
  <c r="Q579" i="1" s="1"/>
  <c r="S579" i="1" s="1"/>
  <c r="O580" i="1"/>
  <c r="Q580" i="1" s="1"/>
  <c r="S580" i="1" s="1"/>
  <c r="O581" i="1"/>
  <c r="Q581" i="1" s="1"/>
  <c r="S581" i="1" s="1"/>
  <c r="O582" i="1"/>
  <c r="Q582" i="1" s="1"/>
  <c r="S582" i="1" s="1"/>
  <c r="O583" i="1"/>
  <c r="Q583" i="1" s="1"/>
  <c r="S583" i="1" s="1"/>
  <c r="O584" i="1"/>
  <c r="Q584" i="1" s="1"/>
  <c r="S584" i="1" s="1"/>
  <c r="O585" i="1"/>
  <c r="Q585" i="1" s="1"/>
  <c r="S585" i="1" s="1"/>
  <c r="O586" i="1"/>
  <c r="Q586" i="1" s="1"/>
  <c r="S586" i="1" s="1"/>
  <c r="O587" i="1"/>
  <c r="Q587" i="1" s="1"/>
  <c r="S587" i="1" s="1"/>
  <c r="O588" i="1"/>
  <c r="Q588" i="1" s="1"/>
  <c r="S588" i="1" s="1"/>
  <c r="O589" i="1"/>
  <c r="Q589" i="1" s="1"/>
  <c r="S589" i="1" s="1"/>
  <c r="O590" i="1"/>
  <c r="Q590" i="1" s="1"/>
  <c r="S590" i="1" s="1"/>
  <c r="O591" i="1"/>
  <c r="Q591" i="1" s="1"/>
  <c r="S591" i="1" s="1"/>
  <c r="O592" i="1"/>
  <c r="Q592" i="1" s="1"/>
  <c r="S592" i="1" s="1"/>
  <c r="O593" i="1"/>
  <c r="Q593" i="1" s="1"/>
  <c r="S593" i="1" s="1"/>
  <c r="O594" i="1"/>
  <c r="Q594" i="1" s="1"/>
  <c r="S594" i="1" s="1"/>
  <c r="O595" i="1"/>
  <c r="Q595" i="1" s="1"/>
  <c r="S595" i="1" s="1"/>
  <c r="O596" i="1"/>
  <c r="Q596" i="1" s="1"/>
  <c r="S596" i="1" s="1"/>
  <c r="O597" i="1"/>
  <c r="Q597" i="1" s="1"/>
  <c r="S597" i="1" s="1"/>
  <c r="O598" i="1"/>
  <c r="Q598" i="1" s="1"/>
  <c r="S598" i="1" s="1"/>
  <c r="O599" i="1"/>
  <c r="Q599" i="1" s="1"/>
  <c r="S599" i="1" s="1"/>
  <c r="O600" i="1"/>
  <c r="Q600" i="1" s="1"/>
  <c r="S600" i="1" s="1"/>
  <c r="O601" i="1"/>
  <c r="Q601" i="1" s="1"/>
  <c r="S601" i="1" s="1"/>
  <c r="O602" i="1"/>
  <c r="Q602" i="1" s="1"/>
  <c r="S602" i="1" s="1"/>
  <c r="O603" i="1"/>
  <c r="Q603" i="1" s="1"/>
  <c r="S603" i="1" s="1"/>
  <c r="O604" i="1"/>
  <c r="Q604" i="1" s="1"/>
  <c r="S604" i="1" s="1"/>
  <c r="O605" i="1"/>
  <c r="Q605" i="1" s="1"/>
  <c r="S605" i="1" s="1"/>
  <c r="O606" i="1"/>
  <c r="Q606" i="1" s="1"/>
  <c r="S606" i="1" s="1"/>
  <c r="O607" i="1"/>
  <c r="Q607" i="1" s="1"/>
  <c r="S607" i="1" s="1"/>
  <c r="O608" i="1"/>
  <c r="Q608" i="1" s="1"/>
  <c r="S608" i="1" s="1"/>
  <c r="O609" i="1"/>
  <c r="Q609" i="1" s="1"/>
  <c r="S609" i="1" s="1"/>
  <c r="O610" i="1"/>
  <c r="Q610" i="1" s="1"/>
  <c r="S610" i="1" s="1"/>
  <c r="O611" i="1"/>
  <c r="Q611" i="1" s="1"/>
  <c r="S611" i="1" s="1"/>
  <c r="O4" i="1"/>
  <c r="Q4" i="1" s="1"/>
  <c r="S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<sst xmlns="http://schemas.openxmlformats.org/spreadsheetml/2006/main" count="8633" uniqueCount="3204">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</sst>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="85" zoomScaleNormal="85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3176</v>
      </c>
      <c r="H4" s="145" t="s">
        <v>3203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2402</v>
      </c>
      <c r="H5" s="159" t="s">
        <v>442</v>
      </c>
      <c r="I5" s="160"/>
      <c r="J5" s="161" t="s">
        <v>2544</v>
      </c>
      <c r="K5" s="160"/>
      <c r="L5" s="161" t="s">
        <v>2379</v>
      </c>
      <c r="M5" s="160"/>
      <c r="N5" s="161" t="s">
        <v>2545</v>
      </c>
      <c r="O5" s="160"/>
      <c r="P5" s="161" t="s">
        <v>2546</v>
      </c>
      <c r="Q5" s="160"/>
      <c r="R5" s="161" t="s">
        <v>817</v>
      </c>
      <c r="S5" s="160"/>
      <c r="T5" s="161" t="s">
        <v>2547</v>
      </c>
      <c r="U5" s="160"/>
      <c r="V5" s="161" t="s">
        <v>2549</v>
      </c>
      <c r="W5" s="160"/>
      <c r="X5" s="161" t="s">
        <v>2550</v>
      </c>
      <c r="Y5" s="160"/>
      <c r="Z5" s="161" t="s">
        <v>2551</v>
      </c>
      <c r="AA5" s="160"/>
      <c r="AB5" s="161" t="s">
        <v>2552</v>
      </c>
      <c r="AC5" s="160"/>
      <c r="AD5" s="161" t="s">
        <v>2402</v>
      </c>
      <c r="AE5" s="160"/>
    </row>
    <row r="6" spans="1:44" s="6" customFormat="1" x14ac:dyDescent="0.2">
      <c r="A6" s="7" t="s">
        <v>2553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0</v>
      </c>
      <c r="O6" s="57">
        <f t="shared" si="0"/>
        <v>0</v>
      </c>
      <c r="P6" s="67">
        <f t="shared" si="0"/>
        <v>0</v>
      </c>
      <c r="Q6" s="57">
        <f t="shared" si="0"/>
        <v>0</v>
      </c>
      <c r="R6" s="67">
        <f t="shared" si="0"/>
        <v>0</v>
      </c>
      <c r="S6" s="57">
        <f t="shared" si="0"/>
        <v>0</v>
      </c>
      <c r="T6" s="67">
        <f t="shared" si="0"/>
        <v>0</v>
      </c>
      <c r="U6" s="57">
        <f t="shared" si="0"/>
        <v>0</v>
      </c>
      <c r="V6" s="67">
        <f t="shared" si="0"/>
        <v>0</v>
      </c>
      <c r="W6" s="57">
        <f t="shared" si="0"/>
        <v>0</v>
      </c>
      <c r="X6" s="67">
        <f t="shared" si="0"/>
        <v>0</v>
      </c>
      <c r="Y6" s="57">
        <f t="shared" si="0"/>
        <v>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0</v>
      </c>
      <c r="P7" s="68">
        <f t="shared" si="1"/>
        <v>0</v>
      </c>
      <c r="Q7" s="58">
        <f t="shared" si="1"/>
        <v>0</v>
      </c>
      <c r="R7" s="68">
        <f t="shared" si="1"/>
        <v>0</v>
      </c>
      <c r="S7" s="58">
        <f t="shared" si="1"/>
        <v>0</v>
      </c>
      <c r="T7" s="68">
        <f t="shared" si="1"/>
        <v>0</v>
      </c>
      <c r="U7" s="58">
        <f t="shared" si="1"/>
        <v>0</v>
      </c>
      <c r="V7" s="68">
        <f t="shared" si="1"/>
        <v>0</v>
      </c>
      <c r="W7" s="58">
        <f t="shared" si="1"/>
        <v>0</v>
      </c>
      <c r="X7" s="68">
        <f t="shared" si="1"/>
        <v>0</v>
      </c>
      <c r="Y7" s="58">
        <f t="shared" si="1"/>
        <v>0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2554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0</v>
      </c>
      <c r="O8" s="59">
        <f t="shared" si="2"/>
        <v>0</v>
      </c>
      <c r="P8" s="69">
        <f t="shared" si="2"/>
        <v>0</v>
      </c>
      <c r="Q8" s="59">
        <f t="shared" si="2"/>
        <v>0</v>
      </c>
      <c r="R8" s="69">
        <f t="shared" si="2"/>
        <v>0</v>
      </c>
      <c r="S8" s="59">
        <f t="shared" si="2"/>
        <v>0</v>
      </c>
      <c r="T8" s="69">
        <f t="shared" si="2"/>
        <v>0</v>
      </c>
      <c r="U8" s="59">
        <f t="shared" si="2"/>
        <v>0</v>
      </c>
      <c r="V8" s="69">
        <f t="shared" si="2"/>
        <v>0</v>
      </c>
      <c r="W8" s="59">
        <f t="shared" si="2"/>
        <v>0</v>
      </c>
      <c r="X8" s="69">
        <f t="shared" si="2"/>
        <v>0</v>
      </c>
      <c r="Y8" s="59">
        <f t="shared" si="2"/>
        <v>0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2195</v>
      </c>
      <c r="B9" s="13"/>
      <c r="C9" s="21"/>
      <c r="D9" s="26" t="s">
        <v>2555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0</v>
      </c>
      <c r="O9" s="60">
        <f>SUMIF(型式一覧!$K:$K,"010101",型式一覧!U:U)</f>
        <v>0</v>
      </c>
      <c r="P9" s="70">
        <f>SUMIF(型式一覧!$K:$K,"010101",型式一覧!V:V)</f>
        <v>0</v>
      </c>
      <c r="Q9" s="60">
        <f>SUMIF(型式一覧!$K:$K,"010101",型式一覧!W:W)</f>
        <v>0</v>
      </c>
      <c r="R9" s="70">
        <f>SUMIF(型式一覧!$K:$K,"010101",型式一覧!X:X)</f>
        <v>0</v>
      </c>
      <c r="S9" s="60">
        <f>SUMIF(型式一覧!$K:$K,"010101",型式一覧!Y:Y)</f>
        <v>0</v>
      </c>
      <c r="T9" s="70">
        <f>SUMIF(型式一覧!$K:$K,"010101",型式一覧!Z:Z)</f>
        <v>0</v>
      </c>
      <c r="U9" s="60">
        <f>SUMIF(型式一覧!$K:$K,"010101",型式一覧!AA:AA)</f>
        <v>0</v>
      </c>
      <c r="V9" s="70">
        <f>SUMIF(型式一覧!$K:$K,"010101",型式一覧!AB:AB)</f>
        <v>0</v>
      </c>
      <c r="W9" s="60">
        <f>SUMIF(型式一覧!$K:$K,"010101",型式一覧!AC:AC)</f>
        <v>0</v>
      </c>
      <c r="X9" s="70">
        <f>SUMIF(型式一覧!$K:$K,"010101",型式一覧!AD:AD)</f>
        <v>0</v>
      </c>
      <c r="Y9" s="60">
        <f>SUMIF(型式一覧!$K:$K,"010101",型式一覧!AE:AE)</f>
        <v>0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1240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0</v>
      </c>
      <c r="P10" s="70">
        <f>SUMIF(型式一覧!$K:$K,"010201",型式一覧!V:V)</f>
        <v>0</v>
      </c>
      <c r="Q10" s="60">
        <f>SUMIF(型式一覧!$K:$K,"010201",型式一覧!W:W)</f>
        <v>0</v>
      </c>
      <c r="R10" s="70">
        <f>SUMIF(型式一覧!$K:$K,"010201",型式一覧!X:X)</f>
        <v>0</v>
      </c>
      <c r="S10" s="60">
        <f>SUMIF(型式一覧!$K:$K,"010201",型式一覧!Y:Y)</f>
        <v>0</v>
      </c>
      <c r="T10" s="70">
        <f>SUMIF(型式一覧!$K:$K,"010201",型式一覧!Z:Z)</f>
        <v>0</v>
      </c>
      <c r="U10" s="60">
        <f>SUMIF(型式一覧!$K:$K,"010201",型式一覧!AA:AA)</f>
        <v>0</v>
      </c>
      <c r="V10" s="70">
        <f>SUMIF(型式一覧!$K:$K,"010201",型式一覧!AB:AB)</f>
        <v>0</v>
      </c>
      <c r="W10" s="60">
        <f>SUMIF(型式一覧!$K:$K,"010201",型式一覧!AC:AC)</f>
        <v>0</v>
      </c>
      <c r="X10" s="70">
        <f>SUMIF(型式一覧!$K:$K,"010201",型式一覧!AD:AD)</f>
        <v>0</v>
      </c>
      <c r="Y10" s="60">
        <f>SUMIF(型式一覧!$K:$K,"010201",型式一覧!AE:AE)</f>
        <v>0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2557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0</v>
      </c>
      <c r="O11" s="59">
        <f t="shared" si="3"/>
        <v>0</v>
      </c>
      <c r="P11" s="69">
        <f t="shared" si="3"/>
        <v>0</v>
      </c>
      <c r="Q11" s="59">
        <f t="shared" si="3"/>
        <v>0</v>
      </c>
      <c r="R11" s="69">
        <f t="shared" si="3"/>
        <v>0</v>
      </c>
      <c r="S11" s="59">
        <f t="shared" si="3"/>
        <v>0</v>
      </c>
      <c r="T11" s="69">
        <f t="shared" si="3"/>
        <v>0</v>
      </c>
      <c r="U11" s="59">
        <f t="shared" si="3"/>
        <v>0</v>
      </c>
      <c r="V11" s="69">
        <f t="shared" si="3"/>
        <v>0</v>
      </c>
      <c r="W11" s="59">
        <f t="shared" si="3"/>
        <v>0</v>
      </c>
      <c r="X11" s="69">
        <f t="shared" si="3"/>
        <v>0</v>
      </c>
      <c r="Y11" s="59">
        <f t="shared" si="3"/>
        <v>0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1168</v>
      </c>
      <c r="B12" s="13"/>
      <c r="C12" s="21"/>
      <c r="D12" s="20" t="s">
        <v>2555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0</v>
      </c>
      <c r="P12" s="69">
        <f>SUMIF(型式一覧!$K:$K,"010102",型式一覧!V:V)</f>
        <v>0</v>
      </c>
      <c r="Q12" s="59">
        <f>SUMIF(型式一覧!$K:$K,"010102",型式一覧!W:W)</f>
        <v>0</v>
      </c>
      <c r="R12" s="69">
        <f>SUMIF(型式一覧!$K:$K,"010102",型式一覧!X:X)</f>
        <v>0</v>
      </c>
      <c r="S12" s="59">
        <f>SUMIF(型式一覧!$K:$K,"010102",型式一覧!Y:Y)</f>
        <v>0</v>
      </c>
      <c r="T12" s="69">
        <f>SUMIF(型式一覧!$K:$K,"010102",型式一覧!Z:Z)</f>
        <v>0</v>
      </c>
      <c r="U12" s="59">
        <f>SUMIF(型式一覧!$K:$K,"010102",型式一覧!AA:AA)</f>
        <v>0</v>
      </c>
      <c r="V12" s="69">
        <f>SUMIF(型式一覧!$K:$K,"010102",型式一覧!AB:AB)</f>
        <v>0</v>
      </c>
      <c r="W12" s="59">
        <f>SUMIF(型式一覧!$K:$K,"010102",型式一覧!AC:AC)</f>
        <v>0</v>
      </c>
      <c r="X12" s="69">
        <f>SUMIF(型式一覧!$K:$K,"010102",型式一覧!AD:AD)</f>
        <v>0</v>
      </c>
      <c r="Y12" s="59">
        <f>SUMIF(型式一覧!$K:$K,"010102",型式一覧!AE:AE)</f>
        <v>0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462</v>
      </c>
      <c r="B13" s="13"/>
      <c r="C13" s="21"/>
      <c r="D13" s="21"/>
      <c r="E13" s="20" t="s">
        <v>1320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0</v>
      </c>
      <c r="P13" s="69">
        <f>SUMIF(型式一覧!$L:$L,$A13,型式一覧!V:V)</f>
        <v>0</v>
      </c>
      <c r="Q13" s="59">
        <f>SUMIF(型式一覧!$L:$L,$A13,型式一覧!W:W)</f>
        <v>0</v>
      </c>
      <c r="R13" s="69">
        <f>SUMIF(型式一覧!$L:$L,$A13,型式一覧!X:X)</f>
        <v>0</v>
      </c>
      <c r="S13" s="59">
        <f>SUMIF(型式一覧!$L:$L,$A13,型式一覧!Y:Y)</f>
        <v>0</v>
      </c>
      <c r="T13" s="69">
        <f>SUMIF(型式一覧!$L:$L,$A13,型式一覧!Z:Z)</f>
        <v>0</v>
      </c>
      <c r="U13" s="59">
        <f>SUMIF(型式一覧!$L:$L,$A13,型式一覧!AA:AA)</f>
        <v>0</v>
      </c>
      <c r="V13" s="69">
        <f>SUMIF(型式一覧!$L:$L,$A13,型式一覧!AB:AB)</f>
        <v>0</v>
      </c>
      <c r="W13" s="59">
        <f>SUMIF(型式一覧!$L:$L,$A13,型式一覧!AC:AC)</f>
        <v>0</v>
      </c>
      <c r="X13" s="69">
        <f>SUMIF(型式一覧!$L:$L,$A13,型式一覧!AD:AD)</f>
        <v>0</v>
      </c>
      <c r="Y13" s="59">
        <f>SUMIF(型式一覧!$L:$L,$A13,型式一覧!AE:AE)</f>
        <v>0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0</v>
      </c>
      <c r="P14" s="71">
        <f>SUMIF(型式一覧!$L:$L,$A14,型式一覧!V:V)</f>
        <v>0</v>
      </c>
      <c r="Q14" s="61">
        <f>SUMIF(型式一覧!$L:$L,$A14,型式一覧!W:W)</f>
        <v>0</v>
      </c>
      <c r="R14" s="71">
        <f>SUMIF(型式一覧!$L:$L,$A14,型式一覧!X:X)</f>
        <v>0</v>
      </c>
      <c r="S14" s="61">
        <f>SUMIF(型式一覧!$L:$L,$A14,型式一覧!Y:Y)</f>
        <v>0</v>
      </c>
      <c r="T14" s="71">
        <f>SUMIF(型式一覧!$L:$L,$A14,型式一覧!Z:Z)</f>
        <v>0</v>
      </c>
      <c r="U14" s="61">
        <f>SUMIF(型式一覧!$L:$L,$A14,型式一覧!AA:AA)</f>
        <v>0</v>
      </c>
      <c r="V14" s="71">
        <f>SUMIF(型式一覧!$L:$L,$A14,型式一覧!AB:AB)</f>
        <v>0</v>
      </c>
      <c r="W14" s="61">
        <f>SUMIF(型式一覧!$L:$L,$A14,型式一覧!AC:AC)</f>
        <v>0</v>
      </c>
      <c r="X14" s="71">
        <f>SUMIF(型式一覧!$L:$L,$A14,型式一覧!AD:AD)</f>
        <v>0</v>
      </c>
      <c r="Y14" s="61">
        <f>SUMIF(型式一覧!$L:$L,$A14,型式一覧!AE:AE)</f>
        <v>0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816</v>
      </c>
      <c r="B15" s="13"/>
      <c r="C15" s="21"/>
      <c r="D15" s="21"/>
      <c r="E15" s="21" t="s">
        <v>1853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0</v>
      </c>
      <c r="P15" s="71">
        <f>SUMIF(型式一覧!$L:$L,$A15,型式一覧!V:V)</f>
        <v>0</v>
      </c>
      <c r="Q15" s="61">
        <f>SUMIF(型式一覧!$L:$L,$A15,型式一覧!W:W)</f>
        <v>0</v>
      </c>
      <c r="R15" s="71">
        <f>SUMIF(型式一覧!$L:$L,$A15,型式一覧!X:X)</f>
        <v>0</v>
      </c>
      <c r="S15" s="61">
        <f>SUMIF(型式一覧!$L:$L,$A15,型式一覧!Y:Y)</f>
        <v>0</v>
      </c>
      <c r="T15" s="71">
        <f>SUMIF(型式一覧!$L:$L,$A15,型式一覧!Z:Z)</f>
        <v>0</v>
      </c>
      <c r="U15" s="61">
        <f>SUMIF(型式一覧!$L:$L,$A15,型式一覧!AA:AA)</f>
        <v>0</v>
      </c>
      <c r="V15" s="71">
        <f>SUMIF(型式一覧!$L:$L,$A15,型式一覧!AB:AB)</f>
        <v>0</v>
      </c>
      <c r="W15" s="61">
        <f>SUMIF(型式一覧!$L:$L,$A15,型式一覧!AC:AC)</f>
        <v>0</v>
      </c>
      <c r="X15" s="71">
        <f>SUMIF(型式一覧!$L:$L,$A15,型式一覧!AD:AD)</f>
        <v>0</v>
      </c>
      <c r="Y15" s="61">
        <f>SUMIF(型式一覧!$L:$L,$A15,型式一覧!AE:AE)</f>
        <v>0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822</v>
      </c>
      <c r="B16" s="13"/>
      <c r="C16" s="21"/>
      <c r="D16" s="21"/>
      <c r="E16" s="21" t="s">
        <v>1354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0</v>
      </c>
      <c r="P16" s="71">
        <f>SUMIF(型式一覧!$L:$L,$A16,型式一覧!V:V)</f>
        <v>0</v>
      </c>
      <c r="Q16" s="61">
        <f>SUMIF(型式一覧!$L:$L,$A16,型式一覧!W:W)</f>
        <v>0</v>
      </c>
      <c r="R16" s="71">
        <f>SUMIF(型式一覧!$L:$L,$A16,型式一覧!X:X)</f>
        <v>0</v>
      </c>
      <c r="S16" s="61">
        <f>SUMIF(型式一覧!$L:$L,$A16,型式一覧!Y:Y)</f>
        <v>0</v>
      </c>
      <c r="T16" s="71">
        <f>SUMIF(型式一覧!$L:$L,$A16,型式一覧!Z:Z)</f>
        <v>0</v>
      </c>
      <c r="U16" s="61">
        <f>SUMIF(型式一覧!$L:$L,$A16,型式一覧!AA:AA)</f>
        <v>0</v>
      </c>
      <c r="V16" s="71">
        <f>SUMIF(型式一覧!$L:$L,$A16,型式一覧!AB:AB)</f>
        <v>0</v>
      </c>
      <c r="W16" s="61">
        <f>SUMIF(型式一覧!$L:$L,$A16,型式一覧!AC:AC)</f>
        <v>0</v>
      </c>
      <c r="X16" s="71">
        <f>SUMIF(型式一覧!$L:$L,$A16,型式一覧!AD:AD)</f>
        <v>0</v>
      </c>
      <c r="Y16" s="61">
        <f>SUMIF(型式一覧!$L:$L,$A16,型式一覧!AE:AE)</f>
        <v>0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1583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0</v>
      </c>
      <c r="P17" s="72">
        <f t="shared" si="4"/>
        <v>0</v>
      </c>
      <c r="Q17" s="62">
        <f t="shared" si="4"/>
        <v>0</v>
      </c>
      <c r="R17" s="72">
        <f t="shared" si="4"/>
        <v>0</v>
      </c>
      <c r="S17" s="62">
        <f t="shared" si="4"/>
        <v>0</v>
      </c>
      <c r="T17" s="72">
        <f t="shared" si="4"/>
        <v>0</v>
      </c>
      <c r="U17" s="62">
        <f t="shared" si="4"/>
        <v>0</v>
      </c>
      <c r="V17" s="72">
        <f t="shared" si="4"/>
        <v>0</v>
      </c>
      <c r="W17" s="62">
        <f t="shared" si="4"/>
        <v>0</v>
      </c>
      <c r="X17" s="72">
        <f t="shared" si="4"/>
        <v>0</v>
      </c>
      <c r="Y17" s="62">
        <f t="shared" si="4"/>
        <v>0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1774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0</v>
      </c>
      <c r="P18" s="69">
        <f>SUMIF(型式一覧!$K:$K,"010202",型式一覧!V:V)</f>
        <v>0</v>
      </c>
      <c r="Q18" s="59">
        <f>SUMIF(型式一覧!$K:$K,"010202",型式一覧!W:W)</f>
        <v>0</v>
      </c>
      <c r="R18" s="69">
        <f>SUMIF(型式一覧!$K:$K,"010202",型式一覧!X:X)</f>
        <v>0</v>
      </c>
      <c r="S18" s="59">
        <f>SUMIF(型式一覧!$K:$K,"010202",型式一覧!Y:Y)</f>
        <v>0</v>
      </c>
      <c r="T18" s="69">
        <f>SUMIF(型式一覧!$K:$K,"010202",型式一覧!Z:Z)</f>
        <v>0</v>
      </c>
      <c r="U18" s="59">
        <f>SUMIF(型式一覧!$K:$K,"010202",型式一覧!AA:AA)</f>
        <v>0</v>
      </c>
      <c r="V18" s="69">
        <f>SUMIF(型式一覧!$K:$K,"010202",型式一覧!AB:AB)</f>
        <v>0</v>
      </c>
      <c r="W18" s="59">
        <f>SUMIF(型式一覧!$K:$K,"010202",型式一覧!AC:AC)</f>
        <v>0</v>
      </c>
      <c r="X18" s="69">
        <f>SUMIF(型式一覧!$K:$K,"010202",型式一覧!AD:AD)</f>
        <v>0</v>
      </c>
      <c r="Y18" s="59">
        <f>SUMIF(型式一覧!$K:$K,"010202",型式一覧!AE:AE)</f>
        <v>0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1196</v>
      </c>
      <c r="B19" s="13"/>
      <c r="C19" s="21"/>
      <c r="D19" s="21"/>
      <c r="E19" s="20" t="s">
        <v>1320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0</v>
      </c>
      <c r="P19" s="69">
        <f>SUMIF(型式一覧!$L:$L,$A19,型式一覧!V:V)</f>
        <v>0</v>
      </c>
      <c r="Q19" s="59">
        <f>SUMIF(型式一覧!$L:$L,$A19,型式一覧!W:W)</f>
        <v>0</v>
      </c>
      <c r="R19" s="69">
        <f>SUMIF(型式一覧!$L:$L,$A19,型式一覧!X:X)</f>
        <v>0</v>
      </c>
      <c r="S19" s="59">
        <f>SUMIF(型式一覧!$L:$L,$A19,型式一覧!Y:Y)</f>
        <v>0</v>
      </c>
      <c r="T19" s="69">
        <f>SUMIF(型式一覧!$L:$L,$A19,型式一覧!Z:Z)</f>
        <v>0</v>
      </c>
      <c r="U19" s="59">
        <f>SUMIF(型式一覧!$L:$L,$A19,型式一覧!AA:AA)</f>
        <v>0</v>
      </c>
      <c r="V19" s="69">
        <f>SUMIF(型式一覧!$L:$L,$A19,型式一覧!AB:AB)</f>
        <v>0</v>
      </c>
      <c r="W19" s="59">
        <f>SUMIF(型式一覧!$L:$L,$A19,型式一覧!AC:AC)</f>
        <v>0</v>
      </c>
      <c r="X19" s="69">
        <f>SUMIF(型式一覧!$L:$L,$A19,型式一覧!AD:AD)</f>
        <v>0</v>
      </c>
      <c r="Y19" s="59">
        <f>SUMIF(型式一覧!$L:$L,$A19,型式一覧!AE:AE)</f>
        <v>0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1723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0</v>
      </c>
      <c r="P20" s="71">
        <f>SUMIF(型式一覧!$L:$L,$A20,型式一覧!V:V)</f>
        <v>0</v>
      </c>
      <c r="Q20" s="61">
        <f>SUMIF(型式一覧!$L:$L,$A20,型式一覧!W:W)</f>
        <v>0</v>
      </c>
      <c r="R20" s="71">
        <f>SUMIF(型式一覧!$L:$L,$A20,型式一覧!X:X)</f>
        <v>0</v>
      </c>
      <c r="S20" s="61">
        <f>SUMIF(型式一覧!$L:$L,$A20,型式一覧!Y:Y)</f>
        <v>0</v>
      </c>
      <c r="T20" s="71">
        <f>SUMIF(型式一覧!$L:$L,$A20,型式一覧!Z:Z)</f>
        <v>0</v>
      </c>
      <c r="U20" s="61">
        <f>SUMIF(型式一覧!$L:$L,$A20,型式一覧!AA:AA)</f>
        <v>0</v>
      </c>
      <c r="V20" s="71">
        <f>SUMIF(型式一覧!$L:$L,$A20,型式一覧!AB:AB)</f>
        <v>0</v>
      </c>
      <c r="W20" s="61">
        <f>SUMIF(型式一覧!$L:$L,$A20,型式一覧!AC:AC)</f>
        <v>0</v>
      </c>
      <c r="X20" s="71">
        <f>SUMIF(型式一覧!$L:$L,$A20,型式一覧!AD:AD)</f>
        <v>0</v>
      </c>
      <c r="Y20" s="61">
        <f>SUMIF(型式一覧!$L:$L,$A20,型式一覧!AE:AE)</f>
        <v>0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1353</v>
      </c>
      <c r="B21" s="13"/>
      <c r="C21" s="21"/>
      <c r="D21" s="21"/>
      <c r="E21" s="21" t="s">
        <v>2559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0</v>
      </c>
      <c r="P21" s="71">
        <f>SUMIF(型式一覧!$L:$L,$A21,型式一覧!V:V)</f>
        <v>0</v>
      </c>
      <c r="Q21" s="61">
        <f>SUMIF(型式一覧!$L:$L,$A21,型式一覧!W:W)</f>
        <v>0</v>
      </c>
      <c r="R21" s="71">
        <f>SUMIF(型式一覧!$L:$L,$A21,型式一覧!X:X)</f>
        <v>0</v>
      </c>
      <c r="S21" s="61">
        <f>SUMIF(型式一覧!$L:$L,$A21,型式一覧!Y:Y)</f>
        <v>0</v>
      </c>
      <c r="T21" s="71">
        <f>SUMIF(型式一覧!$L:$L,$A21,型式一覧!Z:Z)</f>
        <v>0</v>
      </c>
      <c r="U21" s="61">
        <f>SUMIF(型式一覧!$L:$L,$A21,型式一覧!AA:AA)</f>
        <v>0</v>
      </c>
      <c r="V21" s="71">
        <f>SUMIF(型式一覧!$L:$L,$A21,型式一覧!AB:AB)</f>
        <v>0</v>
      </c>
      <c r="W21" s="61">
        <f>SUMIF(型式一覧!$L:$L,$A21,型式一覧!AC:AC)</f>
        <v>0</v>
      </c>
      <c r="X21" s="71">
        <f>SUMIF(型式一覧!$L:$L,$A21,型式一覧!AD:AD)</f>
        <v>0</v>
      </c>
      <c r="Y21" s="61">
        <f>SUMIF(型式一覧!$L:$L,$A21,型式一覧!AE:AE)</f>
        <v>0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2575</v>
      </c>
      <c r="B22" s="13"/>
      <c r="C22" s="21"/>
      <c r="D22" s="21"/>
      <c r="E22" s="21" t="s">
        <v>2560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0</v>
      </c>
      <c r="P22" s="71">
        <f>SUMIF(型式一覧!$L:$L,$A22,型式一覧!V:V)</f>
        <v>0</v>
      </c>
      <c r="Q22" s="61">
        <f>SUMIF(型式一覧!$L:$L,$A22,型式一覧!W:W)</f>
        <v>0</v>
      </c>
      <c r="R22" s="71">
        <f>SUMIF(型式一覧!$L:$L,$A22,型式一覧!X:X)</f>
        <v>0</v>
      </c>
      <c r="S22" s="61">
        <f>SUMIF(型式一覧!$L:$L,$A22,型式一覧!Y:Y)</f>
        <v>0</v>
      </c>
      <c r="T22" s="71">
        <f>SUMIF(型式一覧!$L:$L,$A22,型式一覧!Z:Z)</f>
        <v>0</v>
      </c>
      <c r="U22" s="61">
        <f>SUMIF(型式一覧!$L:$L,$A22,型式一覧!AA:AA)</f>
        <v>0</v>
      </c>
      <c r="V22" s="71">
        <f>SUMIF(型式一覧!$L:$L,$A22,型式一覧!AB:AB)</f>
        <v>0</v>
      </c>
      <c r="W22" s="61">
        <f>SUMIF(型式一覧!$L:$L,$A22,型式一覧!AC:AC)</f>
        <v>0</v>
      </c>
      <c r="X22" s="71">
        <f>SUMIF(型式一覧!$L:$L,$A22,型式一覧!AD:AD)</f>
        <v>0</v>
      </c>
      <c r="Y22" s="61">
        <f>SUMIF(型式一覧!$L:$L,$A22,型式一覧!AE:AE)</f>
        <v>0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2577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0</v>
      </c>
      <c r="P23" s="71">
        <f>SUMIF(型式一覧!$L:$L,$A23,型式一覧!V:V)</f>
        <v>0</v>
      </c>
      <c r="Q23" s="61">
        <f>SUMIF(型式一覧!$L:$L,$A23,型式一覧!W:W)</f>
        <v>0</v>
      </c>
      <c r="R23" s="71">
        <f>SUMIF(型式一覧!$L:$L,$A23,型式一覧!X:X)</f>
        <v>0</v>
      </c>
      <c r="S23" s="61">
        <f>SUMIF(型式一覧!$L:$L,$A23,型式一覧!Y:Y)</f>
        <v>0</v>
      </c>
      <c r="T23" s="71">
        <f>SUMIF(型式一覧!$L:$L,$A23,型式一覧!Z:Z)</f>
        <v>0</v>
      </c>
      <c r="U23" s="61">
        <f>SUMIF(型式一覧!$L:$L,$A23,型式一覧!AA:AA)</f>
        <v>0</v>
      </c>
      <c r="V23" s="71">
        <f>SUMIF(型式一覧!$L:$L,$A23,型式一覧!AB:AB)</f>
        <v>0</v>
      </c>
      <c r="W23" s="61">
        <f>SUMIF(型式一覧!$L:$L,$A23,型式一覧!AC:AC)</f>
        <v>0</v>
      </c>
      <c r="X23" s="71">
        <f>SUMIF(型式一覧!$L:$L,$A23,型式一覧!AD:AD)</f>
        <v>0</v>
      </c>
      <c r="Y23" s="61">
        <f>SUMIF(型式一覧!$L:$L,$A23,型式一覧!AE:AE)</f>
        <v>0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1583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0</v>
      </c>
      <c r="P24" s="72">
        <f t="shared" si="5"/>
        <v>0</v>
      </c>
      <c r="Q24" s="62">
        <f t="shared" si="5"/>
        <v>0</v>
      </c>
      <c r="R24" s="72">
        <f t="shared" si="5"/>
        <v>0</v>
      </c>
      <c r="S24" s="62">
        <f t="shared" si="5"/>
        <v>0</v>
      </c>
      <c r="T24" s="72">
        <f t="shared" si="5"/>
        <v>0</v>
      </c>
      <c r="U24" s="62">
        <f t="shared" si="5"/>
        <v>0</v>
      </c>
      <c r="V24" s="72">
        <f t="shared" si="5"/>
        <v>0</v>
      </c>
      <c r="W24" s="62">
        <f t="shared" si="5"/>
        <v>0</v>
      </c>
      <c r="X24" s="72">
        <f t="shared" si="5"/>
        <v>0</v>
      </c>
      <c r="Y24" s="62">
        <f t="shared" si="5"/>
        <v>0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2138</v>
      </c>
      <c r="B25" s="13"/>
      <c r="C25" s="21"/>
      <c r="D25" s="20" t="s">
        <v>2561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0</v>
      </c>
      <c r="O25" s="59">
        <f>SUMIF(型式一覧!$K:$K,"010302",型式一覧!U:U)</f>
        <v>0</v>
      </c>
      <c r="P25" s="69">
        <f>SUMIF(型式一覧!$K:$K,"010302",型式一覧!V:V)</f>
        <v>0</v>
      </c>
      <c r="Q25" s="59">
        <f>SUMIF(型式一覧!$K:$K,"010302",型式一覧!W:W)</f>
        <v>0</v>
      </c>
      <c r="R25" s="69">
        <f>SUMIF(型式一覧!$K:$K,"010302",型式一覧!X:X)</f>
        <v>0</v>
      </c>
      <c r="S25" s="59">
        <f>SUMIF(型式一覧!$K:$K,"010302",型式一覧!Y:Y)</f>
        <v>0</v>
      </c>
      <c r="T25" s="69">
        <f>SUMIF(型式一覧!$K:$K,"010302",型式一覧!Z:Z)</f>
        <v>0</v>
      </c>
      <c r="U25" s="59">
        <f>SUMIF(型式一覧!$K:$K,"010302",型式一覧!AA:AA)</f>
        <v>0</v>
      </c>
      <c r="V25" s="69">
        <f>SUMIF(型式一覧!$K:$K,"010302",型式一覧!AB:AB)</f>
        <v>0</v>
      </c>
      <c r="W25" s="59">
        <f>SUMIF(型式一覧!$K:$K,"010302",型式一覧!AC:AC)</f>
        <v>0</v>
      </c>
      <c r="X25" s="69">
        <f>SUMIF(型式一覧!$K:$K,"010302",型式一覧!AD:AD)</f>
        <v>0</v>
      </c>
      <c r="Y25" s="59">
        <f>SUMIF(型式一覧!$K:$K,"010302",型式一覧!AE:AE)</f>
        <v>0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2517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0</v>
      </c>
      <c r="O26" s="59">
        <f>SUMIF(型式一覧!$L:$L,$A26,型式一覧!U:U)</f>
        <v>0</v>
      </c>
      <c r="P26" s="69">
        <f>SUMIF(型式一覧!$L:$L,$A26,型式一覧!V:V)</f>
        <v>0</v>
      </c>
      <c r="Q26" s="59">
        <f>SUMIF(型式一覧!$L:$L,$A26,型式一覧!W:W)</f>
        <v>0</v>
      </c>
      <c r="R26" s="69">
        <f>SUMIF(型式一覧!$L:$L,$A26,型式一覧!X:X)</f>
        <v>0</v>
      </c>
      <c r="S26" s="59">
        <f>SUMIF(型式一覧!$L:$L,$A26,型式一覧!Y:Y)</f>
        <v>0</v>
      </c>
      <c r="T26" s="69">
        <f>SUMIF(型式一覧!$L:$L,$A26,型式一覧!Z:Z)</f>
        <v>0</v>
      </c>
      <c r="U26" s="59">
        <f>SUMIF(型式一覧!$L:$L,$A26,型式一覧!AA:AA)</f>
        <v>0</v>
      </c>
      <c r="V26" s="69">
        <f>SUMIF(型式一覧!$L:$L,$A26,型式一覧!AB:AB)</f>
        <v>0</v>
      </c>
      <c r="W26" s="59">
        <f>SUMIF(型式一覧!$L:$L,$A26,型式一覧!AC:AC)</f>
        <v>0</v>
      </c>
      <c r="X26" s="69">
        <f>SUMIF(型式一覧!$L:$L,$A26,型式一覧!AD:AD)</f>
        <v>0</v>
      </c>
      <c r="Y26" s="59">
        <f>SUMIF(型式一覧!$L:$L,$A26,型式一覧!AE:AE)</f>
        <v>0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3061</v>
      </c>
      <c r="B27" s="13"/>
      <c r="C27" s="21"/>
      <c r="D27" s="21"/>
      <c r="E27" s="140" t="s">
        <v>3062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0</v>
      </c>
      <c r="O27" s="61">
        <f>SUMIF(型式一覧!$L:$L,$A27,型式一覧!U:U)</f>
        <v>0</v>
      </c>
      <c r="P27" s="71">
        <f>SUMIF(型式一覧!$L:$L,$A27,型式一覧!V:V)</f>
        <v>0</v>
      </c>
      <c r="Q27" s="61">
        <f>SUMIF(型式一覧!$L:$L,$A27,型式一覧!W:W)</f>
        <v>0</v>
      </c>
      <c r="R27" s="71">
        <f>SUMIF(型式一覧!$L:$L,$A27,型式一覧!X:X)</f>
        <v>0</v>
      </c>
      <c r="S27" s="61">
        <f>SUMIF(型式一覧!$L:$L,$A27,型式一覧!Y:Y)</f>
        <v>0</v>
      </c>
      <c r="T27" s="71">
        <f>SUMIF(型式一覧!$L:$L,$A27,型式一覧!Z:Z)</f>
        <v>0</v>
      </c>
      <c r="U27" s="61">
        <f>SUMIF(型式一覧!$L:$L,$A27,型式一覧!AA:AA)</f>
        <v>0</v>
      </c>
      <c r="V27" s="71">
        <f>SUMIF(型式一覧!$L:$L,$A27,型式一覧!AB:AB)</f>
        <v>0</v>
      </c>
      <c r="W27" s="61">
        <f>SUMIF(型式一覧!$L:$L,$A27,型式一覧!AC:AC)</f>
        <v>0</v>
      </c>
      <c r="X27" s="71">
        <f>SUMIF(型式一覧!$L:$L,$A27,型式一覧!AD:AD)</f>
        <v>0</v>
      </c>
      <c r="Y27" s="61">
        <f>SUMIF(型式一覧!$L:$L,$A27,型式一覧!AE:AE)</f>
        <v>0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1901</v>
      </c>
      <c r="B28" s="13"/>
      <c r="C28" s="21"/>
      <c r="D28" s="21"/>
      <c r="E28" s="21" t="s">
        <v>2563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0</v>
      </c>
      <c r="P28" s="71">
        <f>SUMIF(型式一覧!$L:$L,$A28,型式一覧!V:V)</f>
        <v>0</v>
      </c>
      <c r="Q28" s="61">
        <f>SUMIF(型式一覧!$L:$L,$A28,型式一覧!W:W)</f>
        <v>0</v>
      </c>
      <c r="R28" s="71">
        <f>SUMIF(型式一覧!$L:$L,$A28,型式一覧!X:X)</f>
        <v>0</v>
      </c>
      <c r="S28" s="61">
        <f>SUMIF(型式一覧!$L:$L,$A28,型式一覧!Y:Y)</f>
        <v>0</v>
      </c>
      <c r="T28" s="71">
        <f>SUMIF(型式一覧!$L:$L,$A28,型式一覧!Z:Z)</f>
        <v>0</v>
      </c>
      <c r="U28" s="61">
        <f>SUMIF(型式一覧!$L:$L,$A28,型式一覧!AA:AA)</f>
        <v>0</v>
      </c>
      <c r="V28" s="71">
        <f>SUMIF(型式一覧!$L:$L,$A28,型式一覧!AB:AB)</f>
        <v>0</v>
      </c>
      <c r="W28" s="61">
        <f>SUMIF(型式一覧!$L:$L,$A28,型式一覧!AC:AC)</f>
        <v>0</v>
      </c>
      <c r="X28" s="71">
        <f>SUMIF(型式一覧!$L:$L,$A28,型式一覧!AD:AD)</f>
        <v>0</v>
      </c>
      <c r="Y28" s="61">
        <f>SUMIF(型式一覧!$L:$L,$A28,型式一覧!AE:AE)</f>
        <v>0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0</v>
      </c>
      <c r="P29" s="71">
        <f>SUMIF(型式一覧!$L:$L,$A29,型式一覧!V:V)</f>
        <v>0</v>
      </c>
      <c r="Q29" s="61">
        <f>SUMIF(型式一覧!$L:$L,$A29,型式一覧!W:W)</f>
        <v>0</v>
      </c>
      <c r="R29" s="71">
        <f>SUMIF(型式一覧!$L:$L,$A29,型式一覧!X:X)</f>
        <v>0</v>
      </c>
      <c r="S29" s="61">
        <f>SUMIF(型式一覧!$L:$L,$A29,型式一覧!Y:Y)</f>
        <v>0</v>
      </c>
      <c r="T29" s="71">
        <f>SUMIF(型式一覧!$L:$L,$A29,型式一覧!Z:Z)</f>
        <v>0</v>
      </c>
      <c r="U29" s="61">
        <f>SUMIF(型式一覧!$L:$L,$A29,型式一覧!AA:AA)</f>
        <v>0</v>
      </c>
      <c r="V29" s="71">
        <f>SUMIF(型式一覧!$L:$L,$A29,型式一覧!AB:AB)</f>
        <v>0</v>
      </c>
      <c r="W29" s="61">
        <f>SUMIF(型式一覧!$L:$L,$A29,型式一覧!AC:AC)</f>
        <v>0</v>
      </c>
      <c r="X29" s="71">
        <f>SUMIF(型式一覧!$L:$L,$A29,型式一覧!AD:AD)</f>
        <v>0</v>
      </c>
      <c r="Y29" s="61">
        <f>SUMIF(型式一覧!$L:$L,$A29,型式一覧!AE:AE)</f>
        <v>0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2526</v>
      </c>
      <c r="B30" s="13"/>
      <c r="C30" s="21"/>
      <c r="D30" s="21"/>
      <c r="E30" s="21" t="s">
        <v>1961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0</v>
      </c>
      <c r="P30" s="71">
        <f>SUMIF(型式一覧!$L:$L,$A30,型式一覧!V:V)</f>
        <v>0</v>
      </c>
      <c r="Q30" s="61">
        <f>SUMIF(型式一覧!$L:$L,$A30,型式一覧!W:W)</f>
        <v>0</v>
      </c>
      <c r="R30" s="71">
        <f>SUMIF(型式一覧!$L:$L,$A30,型式一覧!X:X)</f>
        <v>0</v>
      </c>
      <c r="S30" s="61">
        <f>SUMIF(型式一覧!$L:$L,$A30,型式一覧!Y:Y)</f>
        <v>0</v>
      </c>
      <c r="T30" s="71">
        <f>SUMIF(型式一覧!$L:$L,$A30,型式一覧!Z:Z)</f>
        <v>0</v>
      </c>
      <c r="U30" s="61">
        <f>SUMIF(型式一覧!$L:$L,$A30,型式一覧!AA:AA)</f>
        <v>0</v>
      </c>
      <c r="V30" s="71">
        <f>SUMIF(型式一覧!$L:$L,$A30,型式一覧!AB:AB)</f>
        <v>0</v>
      </c>
      <c r="W30" s="61">
        <f>SUMIF(型式一覧!$L:$L,$A30,型式一覧!AC:AC)</f>
        <v>0</v>
      </c>
      <c r="X30" s="71">
        <f>SUMIF(型式一覧!$L:$L,$A30,型式一覧!AD:AD)</f>
        <v>0</v>
      </c>
      <c r="Y30" s="61">
        <f>SUMIF(型式一覧!$L:$L,$A30,型式一覧!AE:AE)</f>
        <v>0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0</v>
      </c>
      <c r="P31" s="71">
        <f>SUMIF(型式一覧!$L:$L,$A31,型式一覧!V:V)</f>
        <v>0</v>
      </c>
      <c r="Q31" s="61">
        <f>SUMIF(型式一覧!$L:$L,$A31,型式一覧!W:W)</f>
        <v>0</v>
      </c>
      <c r="R31" s="71">
        <f>SUMIF(型式一覧!$L:$L,$A31,型式一覧!X:X)</f>
        <v>0</v>
      </c>
      <c r="S31" s="61">
        <f>SUMIF(型式一覧!$L:$L,$A31,型式一覧!Y:Y)</f>
        <v>0</v>
      </c>
      <c r="T31" s="71">
        <f>SUMIF(型式一覧!$L:$L,$A31,型式一覧!Z:Z)</f>
        <v>0</v>
      </c>
      <c r="U31" s="61">
        <f>SUMIF(型式一覧!$L:$L,$A31,型式一覧!AA:AA)</f>
        <v>0</v>
      </c>
      <c r="V31" s="71">
        <f>SUMIF(型式一覧!$L:$L,$A31,型式一覧!AB:AB)</f>
        <v>0</v>
      </c>
      <c r="W31" s="61">
        <f>SUMIF(型式一覧!$L:$L,$A31,型式一覧!AC:AC)</f>
        <v>0</v>
      </c>
      <c r="X31" s="71">
        <f>SUMIF(型式一覧!$L:$L,$A31,型式一覧!AD:AD)</f>
        <v>0</v>
      </c>
      <c r="Y31" s="61">
        <f>SUMIF(型式一覧!$L:$L,$A31,型式一覧!AE:AE)</f>
        <v>0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1631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0</v>
      </c>
      <c r="P32" s="71">
        <f>SUMIF(型式一覧!$L:$L,$A32,型式一覧!V:V)</f>
        <v>0</v>
      </c>
      <c r="Q32" s="61">
        <f>SUMIF(型式一覧!$L:$L,$A32,型式一覧!W:W)</f>
        <v>0</v>
      </c>
      <c r="R32" s="71">
        <f>SUMIF(型式一覧!$L:$L,$A32,型式一覧!X:X)</f>
        <v>0</v>
      </c>
      <c r="S32" s="61">
        <f>SUMIF(型式一覧!$L:$L,$A32,型式一覧!Y:Y)</f>
        <v>0</v>
      </c>
      <c r="T32" s="71">
        <f>SUMIF(型式一覧!$L:$L,$A32,型式一覧!Z:Z)</f>
        <v>0</v>
      </c>
      <c r="U32" s="61">
        <f>SUMIF(型式一覧!$L:$L,$A32,型式一覧!AA:AA)</f>
        <v>0</v>
      </c>
      <c r="V32" s="71">
        <f>SUMIF(型式一覧!$L:$L,$A32,型式一覧!AB:AB)</f>
        <v>0</v>
      </c>
      <c r="W32" s="61">
        <f>SUMIF(型式一覧!$L:$L,$A32,型式一覧!AC:AC)</f>
        <v>0</v>
      </c>
      <c r="X32" s="71">
        <f>SUMIF(型式一覧!$L:$L,$A32,型式一覧!AD:AD)</f>
        <v>0</v>
      </c>
      <c r="Y32" s="61">
        <f>SUMIF(型式一覧!$L:$L,$A32,型式一覧!AE:AE)</f>
        <v>0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2578</v>
      </c>
      <c r="B33" s="13"/>
      <c r="C33" s="21"/>
      <c r="D33" s="21"/>
      <c r="E33" s="21" t="s">
        <v>2564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0</v>
      </c>
      <c r="P33" s="71">
        <f>SUMIF(型式一覧!$L:$L,$A33,型式一覧!V:V)</f>
        <v>0</v>
      </c>
      <c r="Q33" s="61">
        <f>SUMIF(型式一覧!$L:$L,$A33,型式一覧!W:W)</f>
        <v>0</v>
      </c>
      <c r="R33" s="71">
        <f>SUMIF(型式一覧!$L:$L,$A33,型式一覧!X:X)</f>
        <v>0</v>
      </c>
      <c r="S33" s="61">
        <f>SUMIF(型式一覧!$L:$L,$A33,型式一覧!Y:Y)</f>
        <v>0</v>
      </c>
      <c r="T33" s="71">
        <f>SUMIF(型式一覧!$L:$L,$A33,型式一覧!Z:Z)</f>
        <v>0</v>
      </c>
      <c r="U33" s="61">
        <f>SUMIF(型式一覧!$L:$L,$A33,型式一覧!AA:AA)</f>
        <v>0</v>
      </c>
      <c r="V33" s="71">
        <f>SUMIF(型式一覧!$L:$L,$A33,型式一覧!AB:AB)</f>
        <v>0</v>
      </c>
      <c r="W33" s="61">
        <f>SUMIF(型式一覧!$L:$L,$A33,型式一覧!AC:AC)</f>
        <v>0</v>
      </c>
      <c r="X33" s="71">
        <f>SUMIF(型式一覧!$L:$L,$A33,型式一覧!AD:AD)</f>
        <v>0</v>
      </c>
      <c r="Y33" s="61">
        <f>SUMIF(型式一覧!$L:$L,$A33,型式一覧!AE:AE)</f>
        <v>0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2579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1583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0</v>
      </c>
      <c r="O35" s="62">
        <f t="shared" si="6"/>
        <v>0</v>
      </c>
      <c r="P35" s="72">
        <f t="shared" si="6"/>
        <v>0</v>
      </c>
      <c r="Q35" s="62">
        <f t="shared" si="6"/>
        <v>0</v>
      </c>
      <c r="R35" s="72">
        <f>R25-SUM(R26:R34)</f>
        <v>0</v>
      </c>
      <c r="S35" s="62">
        <f t="shared" si="6"/>
        <v>0</v>
      </c>
      <c r="T35" s="72">
        <f t="shared" si="6"/>
        <v>0</v>
      </c>
      <c r="U35" s="62">
        <f t="shared" si="6"/>
        <v>0</v>
      </c>
      <c r="V35" s="72">
        <f t="shared" si="6"/>
        <v>0</v>
      </c>
      <c r="W35" s="62">
        <f t="shared" si="6"/>
        <v>0</v>
      </c>
      <c r="X35" s="72">
        <f t="shared" si="6"/>
        <v>0</v>
      </c>
      <c r="Y35" s="62">
        <f t="shared" si="6"/>
        <v>0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2565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0</v>
      </c>
      <c r="P36" s="69">
        <f t="shared" si="7"/>
        <v>0</v>
      </c>
      <c r="Q36" s="59">
        <f t="shared" si="7"/>
        <v>0</v>
      </c>
      <c r="R36" s="69">
        <f t="shared" si="7"/>
        <v>0</v>
      </c>
      <c r="S36" s="59">
        <f t="shared" si="7"/>
        <v>0</v>
      </c>
      <c r="T36" s="69">
        <f t="shared" si="7"/>
        <v>0</v>
      </c>
      <c r="U36" s="59">
        <f t="shared" si="7"/>
        <v>0</v>
      </c>
      <c r="V36" s="69">
        <f t="shared" si="7"/>
        <v>0</v>
      </c>
      <c r="W36" s="59">
        <f t="shared" si="7"/>
        <v>0</v>
      </c>
      <c r="X36" s="69">
        <f t="shared" si="7"/>
        <v>0</v>
      </c>
      <c r="Y36" s="59">
        <f t="shared" si="7"/>
        <v>0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2612</v>
      </c>
      <c r="B37" s="13"/>
      <c r="C37" s="21"/>
      <c r="D37" s="20" t="s">
        <v>2561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0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0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0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0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0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0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2581</v>
      </c>
      <c r="B38" s="13"/>
      <c r="C38" s="21"/>
      <c r="D38" s="21"/>
      <c r="E38" s="20" t="s">
        <v>2566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0</v>
      </c>
      <c r="P38" s="69">
        <f>SUMIF(型式一覧!$L:$L,$A38,型式一覧!V:V)</f>
        <v>0</v>
      </c>
      <c r="Q38" s="59">
        <f>SUMIF(型式一覧!$L:$L,$A38,型式一覧!W:W)</f>
        <v>0</v>
      </c>
      <c r="R38" s="69">
        <f>SUMIF(型式一覧!$L:$L,$A38,型式一覧!X:X)</f>
        <v>0</v>
      </c>
      <c r="S38" s="59">
        <f>SUMIF(型式一覧!$L:$L,$A38,型式一覧!Y:Y)</f>
        <v>0</v>
      </c>
      <c r="T38" s="69">
        <f>SUMIF(型式一覧!$L:$L,$A38,型式一覧!Z:Z)</f>
        <v>0</v>
      </c>
      <c r="U38" s="59">
        <f>SUMIF(型式一覧!$L:$L,$A38,型式一覧!AA:AA)</f>
        <v>0</v>
      </c>
      <c r="V38" s="69">
        <f>SUMIF(型式一覧!$L:$L,$A38,型式一覧!AB:AB)</f>
        <v>0</v>
      </c>
      <c r="W38" s="59">
        <f>SUMIF(型式一覧!$L:$L,$A38,型式一覧!AC:AC)</f>
        <v>0</v>
      </c>
      <c r="X38" s="69">
        <f>SUMIF(型式一覧!$L:$L,$A38,型式一覧!AD:AD)</f>
        <v>0</v>
      </c>
      <c r="Y38" s="59">
        <f>SUMIF(型式一覧!$L:$L,$A38,型式一覧!AE:AE)</f>
        <v>0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3030</v>
      </c>
      <c r="B39" s="13"/>
      <c r="C39" s="21"/>
      <c r="D39" s="21"/>
      <c r="E39" s="21" t="s">
        <v>1955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0</v>
      </c>
      <c r="P39" s="71">
        <f>SUMIF(型式一覧!$L:$L,$A39,型式一覧!V:V)</f>
        <v>0</v>
      </c>
      <c r="Q39" s="61">
        <f>SUMIF(型式一覧!$L:$L,$A39,型式一覧!W:W)</f>
        <v>0</v>
      </c>
      <c r="R39" s="71">
        <f>SUMIF(型式一覧!$L:$L,$A39,型式一覧!X:X)</f>
        <v>0</v>
      </c>
      <c r="S39" s="61">
        <f>SUMIF(型式一覧!$L:$L,$A39,型式一覧!Y:Y)</f>
        <v>0</v>
      </c>
      <c r="T39" s="71">
        <f>SUMIF(型式一覧!$L:$L,$A39,型式一覧!Z:Z)</f>
        <v>0</v>
      </c>
      <c r="U39" s="61">
        <f>SUMIF(型式一覧!$L:$L,$A39,型式一覧!AA:AA)</f>
        <v>0</v>
      </c>
      <c r="V39" s="71">
        <f>SUMIF(型式一覧!$L:$L,$A39,型式一覧!AB:AB)</f>
        <v>0</v>
      </c>
      <c r="W39" s="61">
        <f>SUMIF(型式一覧!$L:$L,$A39,型式一覧!AC:AC)</f>
        <v>0</v>
      </c>
      <c r="X39" s="71">
        <f>SUMIF(型式一覧!$L:$L,$A39,型式一覧!AD:AD)</f>
        <v>0</v>
      </c>
      <c r="Y39" s="61">
        <f>SUMIF(型式一覧!$L:$L,$A39,型式一覧!AE:AE)</f>
        <v>0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1583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0</v>
      </c>
      <c r="O41" s="64">
        <f t="shared" si="9"/>
        <v>0</v>
      </c>
      <c r="P41" s="73">
        <f t="shared" si="9"/>
        <v>0</v>
      </c>
      <c r="Q41" s="64">
        <f t="shared" si="9"/>
        <v>0</v>
      </c>
      <c r="R41" s="73">
        <f t="shared" si="9"/>
        <v>0</v>
      </c>
      <c r="S41" s="64">
        <f t="shared" si="9"/>
        <v>0</v>
      </c>
      <c r="T41" s="73">
        <f t="shared" si="9"/>
        <v>0</v>
      </c>
      <c r="U41" s="64">
        <f t="shared" si="9"/>
        <v>0</v>
      </c>
      <c r="V41" s="73">
        <f t="shared" si="9"/>
        <v>0</v>
      </c>
      <c r="W41" s="64">
        <f t="shared" si="9"/>
        <v>0</v>
      </c>
      <c r="X41" s="73">
        <f t="shared" si="9"/>
        <v>0</v>
      </c>
      <c r="Y41" s="64">
        <f t="shared" si="9"/>
        <v>0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2554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0</v>
      </c>
      <c r="P42" s="69">
        <f t="shared" si="10"/>
        <v>0</v>
      </c>
      <c r="Q42" s="59">
        <f t="shared" si="10"/>
        <v>0</v>
      </c>
      <c r="R42" s="69">
        <f t="shared" si="10"/>
        <v>0</v>
      </c>
      <c r="S42" s="59">
        <f t="shared" si="10"/>
        <v>0</v>
      </c>
      <c r="T42" s="69">
        <f t="shared" si="10"/>
        <v>0</v>
      </c>
      <c r="U42" s="59">
        <f t="shared" si="10"/>
        <v>0</v>
      </c>
      <c r="V42" s="69">
        <f t="shared" si="10"/>
        <v>0</v>
      </c>
      <c r="W42" s="59">
        <f t="shared" si="10"/>
        <v>0</v>
      </c>
      <c r="X42" s="69">
        <f t="shared" si="10"/>
        <v>0</v>
      </c>
      <c r="Y42" s="59">
        <f t="shared" si="10"/>
        <v>0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2613</v>
      </c>
      <c r="B43" s="13"/>
      <c r="C43" s="21"/>
      <c r="D43" s="20" t="s">
        <v>2555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0</v>
      </c>
      <c r="P43" s="69">
        <f>SUMIF(型式一覧!$K:$K,"020101",型式一覧!V:V)</f>
        <v>0</v>
      </c>
      <c r="Q43" s="59">
        <f>SUMIF(型式一覧!$K:$K,"020101",型式一覧!W:W)</f>
        <v>0</v>
      </c>
      <c r="R43" s="69">
        <f>SUMIF(型式一覧!$K:$K,"020101",型式一覧!X:X)</f>
        <v>0</v>
      </c>
      <c r="S43" s="59">
        <f>SUMIF(型式一覧!$K:$K,"020101",型式一覧!Y:Y)</f>
        <v>0</v>
      </c>
      <c r="T43" s="69">
        <f>SUMIF(型式一覧!$K:$K,"020101",型式一覧!Z:Z)</f>
        <v>0</v>
      </c>
      <c r="U43" s="59">
        <f>SUMIF(型式一覧!$K:$K,"020101",型式一覧!AA:AA)</f>
        <v>0</v>
      </c>
      <c r="V43" s="69">
        <f>SUMIF(型式一覧!$K:$K,"020101",型式一覧!AB:AB)</f>
        <v>0</v>
      </c>
      <c r="W43" s="59">
        <f>SUMIF(型式一覧!$K:$K,"020101",型式一覧!AC:AC)</f>
        <v>0</v>
      </c>
      <c r="X43" s="69">
        <f>SUMIF(型式一覧!$K:$K,"020101",型式一覧!AD:AD)</f>
        <v>0</v>
      </c>
      <c r="Y43" s="59">
        <f>SUMIF(型式一覧!$K:$K,"020101",型式一覧!AE:AE)</f>
        <v>0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2582</v>
      </c>
      <c r="B44" s="13"/>
      <c r="C44" s="21"/>
      <c r="D44" s="21"/>
      <c r="E44" s="20" t="s">
        <v>2567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0</v>
      </c>
      <c r="P44" s="69">
        <f>SUMIF(型式一覧!$L:$L,$A44,型式一覧!V:V)</f>
        <v>0</v>
      </c>
      <c r="Q44" s="59">
        <f>SUMIF(型式一覧!$L:$L,$A44,型式一覧!W:W)</f>
        <v>0</v>
      </c>
      <c r="R44" s="69">
        <f>SUMIF(型式一覧!$L:$L,$A44,型式一覧!X:X)</f>
        <v>0</v>
      </c>
      <c r="S44" s="59">
        <f>SUMIF(型式一覧!$L:$L,$A44,型式一覧!Y:Y)</f>
        <v>0</v>
      </c>
      <c r="T44" s="69">
        <f>SUMIF(型式一覧!$L:$L,$A44,型式一覧!Z:Z)</f>
        <v>0</v>
      </c>
      <c r="U44" s="59">
        <f>SUMIF(型式一覧!$L:$L,$A44,型式一覧!AA:AA)</f>
        <v>0</v>
      </c>
      <c r="V44" s="69">
        <f>SUMIF(型式一覧!$L:$L,$A44,型式一覧!AB:AB)</f>
        <v>0</v>
      </c>
      <c r="W44" s="59">
        <f>SUMIF(型式一覧!$L:$L,$A44,型式一覧!AC:AC)</f>
        <v>0</v>
      </c>
      <c r="X44" s="69">
        <f>SUMIF(型式一覧!$L:$L,$A44,型式一覧!AD:AD)</f>
        <v>0</v>
      </c>
      <c r="Y44" s="59">
        <f>SUMIF(型式一覧!$L:$L,$A44,型式一覧!AE:AE)</f>
        <v>0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2583</v>
      </c>
      <c r="B45" s="13"/>
      <c r="C45" s="21"/>
      <c r="D45" s="21"/>
      <c r="E45" s="21" t="s">
        <v>2568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0</v>
      </c>
      <c r="P45" s="71">
        <f>SUMIF(型式一覧!$L:$L,$A45,型式一覧!V:V)</f>
        <v>0</v>
      </c>
      <c r="Q45" s="61">
        <f>SUMIF(型式一覧!$L:$L,$A45,型式一覧!W:W)</f>
        <v>0</v>
      </c>
      <c r="R45" s="71">
        <f>SUMIF(型式一覧!$L:$L,$A45,型式一覧!X:X)</f>
        <v>0</v>
      </c>
      <c r="S45" s="61">
        <f>SUMIF(型式一覧!$L:$L,$A45,型式一覧!Y:Y)</f>
        <v>0</v>
      </c>
      <c r="T45" s="71">
        <f>SUMIF(型式一覧!$L:$L,$A45,型式一覧!Z:Z)</f>
        <v>0</v>
      </c>
      <c r="U45" s="61">
        <f>SUMIF(型式一覧!$L:$L,$A45,型式一覧!AA:AA)</f>
        <v>0</v>
      </c>
      <c r="V45" s="71">
        <f>SUMIF(型式一覧!$L:$L,$A45,型式一覧!AB:AB)</f>
        <v>0</v>
      </c>
      <c r="W45" s="61">
        <f>SUMIF(型式一覧!$L:$L,$A45,型式一覧!AC:AC)</f>
        <v>0</v>
      </c>
      <c r="X45" s="71">
        <f>SUMIF(型式一覧!$L:$L,$A45,型式一覧!AD:AD)</f>
        <v>0</v>
      </c>
      <c r="Y45" s="61">
        <f>SUMIF(型式一覧!$L:$L,$A45,型式一覧!AE:AE)</f>
        <v>0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2584</v>
      </c>
      <c r="B46" s="13"/>
      <c r="C46" s="21"/>
      <c r="D46" s="21"/>
      <c r="E46" s="21" t="s">
        <v>1469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0</v>
      </c>
      <c r="P46" s="71">
        <f>SUMIF(型式一覧!$L:$L,$A46,型式一覧!V:V)</f>
        <v>0</v>
      </c>
      <c r="Q46" s="61">
        <f>SUMIF(型式一覧!$L:$L,$A46,型式一覧!W:W)</f>
        <v>0</v>
      </c>
      <c r="R46" s="71">
        <f>SUMIF(型式一覧!$L:$L,$A46,型式一覧!X:X)</f>
        <v>0</v>
      </c>
      <c r="S46" s="61">
        <f>SUMIF(型式一覧!$L:$L,$A46,型式一覧!Y:Y)</f>
        <v>0</v>
      </c>
      <c r="T46" s="71">
        <f>SUMIF(型式一覧!$L:$L,$A46,型式一覧!Z:Z)</f>
        <v>0</v>
      </c>
      <c r="U46" s="61">
        <f>SUMIF(型式一覧!$L:$L,$A46,型式一覧!AA:AA)</f>
        <v>0</v>
      </c>
      <c r="V46" s="71">
        <f>SUMIF(型式一覧!$L:$L,$A46,型式一覧!AB:AB)</f>
        <v>0</v>
      </c>
      <c r="W46" s="61">
        <f>SUMIF(型式一覧!$L:$L,$A46,型式一覧!AC:AC)</f>
        <v>0</v>
      </c>
      <c r="X46" s="71">
        <f>SUMIF(型式一覧!$L:$L,$A46,型式一覧!AD:AD)</f>
        <v>0</v>
      </c>
      <c r="Y46" s="61">
        <f>SUMIF(型式一覧!$L:$L,$A46,型式一覧!AE:AE)</f>
        <v>0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1583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0</v>
      </c>
      <c r="P47" s="72">
        <f t="shared" si="11"/>
        <v>0</v>
      </c>
      <c r="Q47" s="62">
        <f t="shared" si="11"/>
        <v>0</v>
      </c>
      <c r="R47" s="72">
        <f t="shared" si="11"/>
        <v>0</v>
      </c>
      <c r="S47" s="62">
        <f t="shared" si="11"/>
        <v>0</v>
      </c>
      <c r="T47" s="72">
        <f t="shared" si="11"/>
        <v>0</v>
      </c>
      <c r="U47" s="62">
        <f t="shared" si="11"/>
        <v>0</v>
      </c>
      <c r="V47" s="72">
        <f t="shared" si="11"/>
        <v>0</v>
      </c>
      <c r="W47" s="62">
        <f t="shared" si="11"/>
        <v>0</v>
      </c>
      <c r="X47" s="72">
        <f t="shared" si="11"/>
        <v>0</v>
      </c>
      <c r="Y47" s="62">
        <f t="shared" si="11"/>
        <v>0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491</v>
      </c>
      <c r="B48" s="13"/>
      <c r="C48" s="21"/>
      <c r="D48" s="20" t="s">
        <v>2570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0</v>
      </c>
      <c r="P48" s="69">
        <f>SUMIF(型式一覧!$K:$K,"020401",型式一覧!V:V)</f>
        <v>0</v>
      </c>
      <c r="Q48" s="59">
        <f>SUMIF(型式一覧!$K:$K,"020401",型式一覧!W:W)</f>
        <v>0</v>
      </c>
      <c r="R48" s="69">
        <f>SUMIF(型式一覧!$K:$K,"020401",型式一覧!X:X)</f>
        <v>0</v>
      </c>
      <c r="S48" s="59">
        <f>SUMIF(型式一覧!$K:$K,"020401",型式一覧!Y:Y)</f>
        <v>0</v>
      </c>
      <c r="T48" s="69">
        <f>SUMIF(型式一覧!$K:$K,"020401",型式一覧!Z:Z)</f>
        <v>0</v>
      </c>
      <c r="U48" s="59">
        <f>SUMIF(型式一覧!$K:$K,"020401",型式一覧!AA:AA)</f>
        <v>0</v>
      </c>
      <c r="V48" s="69">
        <f>SUMIF(型式一覧!$K:$K,"020401",型式一覧!AB:AB)</f>
        <v>0</v>
      </c>
      <c r="W48" s="59">
        <f>SUMIF(型式一覧!$K:$K,"020401",型式一覧!AC:AC)</f>
        <v>0</v>
      </c>
      <c r="X48" s="69">
        <f>SUMIF(型式一覧!$K:$K,"020401",型式一覧!AD:AD)</f>
        <v>0</v>
      </c>
      <c r="Y48" s="59">
        <f>SUMIF(型式一覧!$K:$K,"020401",型式一覧!AE:AE)</f>
        <v>0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2585</v>
      </c>
      <c r="B49" s="13"/>
      <c r="C49" s="21"/>
      <c r="D49" s="21"/>
      <c r="E49" s="20" t="s">
        <v>2109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0</v>
      </c>
      <c r="P49" s="69">
        <f>SUMIF(型式一覧!$L:$L,$A49,型式一覧!V:V)</f>
        <v>0</v>
      </c>
      <c r="Q49" s="59">
        <f>SUMIF(型式一覧!$L:$L,$A49,型式一覧!W:W)</f>
        <v>0</v>
      </c>
      <c r="R49" s="69">
        <f>SUMIF(型式一覧!$L:$L,$A49,型式一覧!X:X)</f>
        <v>0</v>
      </c>
      <c r="S49" s="59">
        <f>SUMIF(型式一覧!$L:$L,$A49,型式一覧!Y:Y)</f>
        <v>0</v>
      </c>
      <c r="T49" s="69">
        <f>SUMIF(型式一覧!$L:$L,$A49,型式一覧!Z:Z)</f>
        <v>0</v>
      </c>
      <c r="U49" s="59">
        <f>SUMIF(型式一覧!$L:$L,$A49,型式一覧!AA:AA)</f>
        <v>0</v>
      </c>
      <c r="V49" s="69">
        <f>SUMIF(型式一覧!$L:$L,$A49,型式一覧!AB:AB)</f>
        <v>0</v>
      </c>
      <c r="W49" s="59">
        <f>SUMIF(型式一覧!$L:$L,$A49,型式一覧!AC:AC)</f>
        <v>0</v>
      </c>
      <c r="X49" s="69">
        <f>SUMIF(型式一覧!$L:$L,$A49,型式一覧!AD:AD)</f>
        <v>0</v>
      </c>
      <c r="Y49" s="59">
        <f>SUMIF(型式一覧!$L:$L,$A49,型式一覧!AE:AE)</f>
        <v>0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2571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0</v>
      </c>
      <c r="P50" s="71">
        <f>SUMIF(型式一覧!$L:$L,$A50,型式一覧!V:V)</f>
        <v>0</v>
      </c>
      <c r="Q50" s="61">
        <f>SUMIF(型式一覧!$L:$L,$A50,型式一覧!W:W)</f>
        <v>0</v>
      </c>
      <c r="R50" s="71">
        <f>SUMIF(型式一覧!$L:$L,$A50,型式一覧!X:X)</f>
        <v>0</v>
      </c>
      <c r="S50" s="61">
        <f>SUMIF(型式一覧!$L:$L,$A50,型式一覧!Y:Y)</f>
        <v>0</v>
      </c>
      <c r="T50" s="71">
        <f>SUMIF(型式一覧!$L:$L,$A50,型式一覧!Z:Z)</f>
        <v>0</v>
      </c>
      <c r="U50" s="61">
        <f>SUMIF(型式一覧!$L:$L,$A50,型式一覧!AA:AA)</f>
        <v>0</v>
      </c>
      <c r="V50" s="71">
        <f>SUMIF(型式一覧!$L:$L,$A50,型式一覧!AB:AB)</f>
        <v>0</v>
      </c>
      <c r="W50" s="61">
        <f>SUMIF(型式一覧!$L:$L,$A50,型式一覧!AC:AC)</f>
        <v>0</v>
      </c>
      <c r="X50" s="71">
        <f>SUMIF(型式一覧!$L:$L,$A50,型式一覧!AD:AD)</f>
        <v>0</v>
      </c>
      <c r="Y50" s="61">
        <f>SUMIF(型式一覧!$L:$L,$A50,型式一覧!AE:AE)</f>
        <v>0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2586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0</v>
      </c>
      <c r="P51" s="71">
        <f>SUMIF(型式一覧!$L:$L,$A51,型式一覧!V:V)</f>
        <v>0</v>
      </c>
      <c r="Q51" s="61">
        <f>SUMIF(型式一覧!$L:$L,$A51,型式一覧!W:W)</f>
        <v>0</v>
      </c>
      <c r="R51" s="71">
        <f>SUMIF(型式一覧!$L:$L,$A51,型式一覧!X:X)</f>
        <v>0</v>
      </c>
      <c r="S51" s="61">
        <f>SUMIF(型式一覧!$L:$L,$A51,型式一覧!Y:Y)</f>
        <v>0</v>
      </c>
      <c r="T51" s="71">
        <f>SUMIF(型式一覧!$L:$L,$A51,型式一覧!Z:Z)</f>
        <v>0</v>
      </c>
      <c r="U51" s="61">
        <f>SUMIF(型式一覧!$L:$L,$A51,型式一覧!AA:AA)</f>
        <v>0</v>
      </c>
      <c r="V51" s="71">
        <f>SUMIF(型式一覧!$L:$L,$A51,型式一覧!AB:AB)</f>
        <v>0</v>
      </c>
      <c r="W51" s="61">
        <f>SUMIF(型式一覧!$L:$L,$A51,型式一覧!AC:AC)</f>
        <v>0</v>
      </c>
      <c r="X51" s="71">
        <f>SUMIF(型式一覧!$L:$L,$A51,型式一覧!AD:AD)</f>
        <v>0</v>
      </c>
      <c r="Y51" s="61">
        <f>SUMIF(型式一覧!$L:$L,$A51,型式一覧!AE:AE)</f>
        <v>0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2587</v>
      </c>
      <c r="B52" s="13"/>
      <c r="C52" s="21"/>
      <c r="D52" s="21"/>
      <c r="E52" s="21" t="s">
        <v>2572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0</v>
      </c>
      <c r="P52" s="71">
        <f>SUMIF(型式一覧!$L:$L,$A52,型式一覧!V:V)</f>
        <v>0</v>
      </c>
      <c r="Q52" s="61">
        <f>SUMIF(型式一覧!$L:$L,$A52,型式一覧!W:W)</f>
        <v>0</v>
      </c>
      <c r="R52" s="71">
        <f>SUMIF(型式一覧!$L:$L,$A52,型式一覧!X:X)</f>
        <v>0</v>
      </c>
      <c r="S52" s="61">
        <f>SUMIF(型式一覧!$L:$L,$A52,型式一覧!Y:Y)</f>
        <v>0</v>
      </c>
      <c r="T52" s="71">
        <f>SUMIF(型式一覧!$L:$L,$A52,型式一覧!Z:Z)</f>
        <v>0</v>
      </c>
      <c r="U52" s="61">
        <f>SUMIF(型式一覧!$L:$L,$A52,型式一覧!AA:AA)</f>
        <v>0</v>
      </c>
      <c r="V52" s="71">
        <f>SUMIF(型式一覧!$L:$L,$A52,型式一覧!AB:AB)</f>
        <v>0</v>
      </c>
      <c r="W52" s="61">
        <f>SUMIF(型式一覧!$L:$L,$A52,型式一覧!AC:AC)</f>
        <v>0</v>
      </c>
      <c r="X52" s="71">
        <f>SUMIF(型式一覧!$L:$L,$A52,型式一覧!AD:AD)</f>
        <v>0</v>
      </c>
      <c r="Y52" s="61">
        <f>SUMIF(型式一覧!$L:$L,$A52,型式一覧!AE:AE)</f>
        <v>0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1583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0</v>
      </c>
      <c r="P53" s="72">
        <f t="shared" si="12"/>
        <v>0</v>
      </c>
      <c r="Q53" s="62">
        <f t="shared" si="12"/>
        <v>0</v>
      </c>
      <c r="R53" s="72">
        <f t="shared" si="12"/>
        <v>0</v>
      </c>
      <c r="S53" s="62">
        <f t="shared" si="12"/>
        <v>0</v>
      </c>
      <c r="T53" s="72">
        <f t="shared" si="12"/>
        <v>0</v>
      </c>
      <c r="U53" s="62">
        <f t="shared" si="12"/>
        <v>0</v>
      </c>
      <c r="V53" s="72">
        <f t="shared" si="12"/>
        <v>0</v>
      </c>
      <c r="W53" s="62">
        <f t="shared" si="12"/>
        <v>0</v>
      </c>
      <c r="X53" s="72">
        <f t="shared" si="12"/>
        <v>0</v>
      </c>
      <c r="Y53" s="62">
        <f t="shared" si="12"/>
        <v>0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2557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0</v>
      </c>
      <c r="O54" s="59">
        <f t="shared" si="13"/>
        <v>0</v>
      </c>
      <c r="P54" s="69">
        <f t="shared" si="13"/>
        <v>0</v>
      </c>
      <c r="Q54" s="59">
        <f t="shared" si="13"/>
        <v>0</v>
      </c>
      <c r="R54" s="69">
        <f t="shared" si="13"/>
        <v>0</v>
      </c>
      <c r="S54" s="59">
        <f t="shared" si="13"/>
        <v>0</v>
      </c>
      <c r="T54" s="69">
        <f t="shared" si="13"/>
        <v>0</v>
      </c>
      <c r="U54" s="59">
        <f t="shared" si="13"/>
        <v>0</v>
      </c>
      <c r="V54" s="69">
        <f t="shared" si="13"/>
        <v>0</v>
      </c>
      <c r="W54" s="59">
        <f t="shared" si="13"/>
        <v>0</v>
      </c>
      <c r="X54" s="69">
        <f t="shared" si="13"/>
        <v>0</v>
      </c>
      <c r="Y54" s="59">
        <f t="shared" si="13"/>
        <v>0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2614</v>
      </c>
      <c r="B55" s="13"/>
      <c r="C55" s="21"/>
      <c r="D55" s="20" t="s">
        <v>2570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0</v>
      </c>
      <c r="O55" s="59">
        <f>SUMIF(型式一覧!$K:$K,"020402",型式一覧!U:U)</f>
        <v>0</v>
      </c>
      <c r="P55" s="69">
        <f>SUMIF(型式一覧!$K:$K,"020402",型式一覧!V:V)</f>
        <v>0</v>
      </c>
      <c r="Q55" s="59">
        <f>SUMIF(型式一覧!$K:$K,"020402",型式一覧!W:W)</f>
        <v>0</v>
      </c>
      <c r="R55" s="69">
        <f>SUMIF(型式一覧!$K:$K,"020402",型式一覧!X:X)</f>
        <v>0</v>
      </c>
      <c r="S55" s="59">
        <f>SUMIF(型式一覧!$K:$K,"020402",型式一覧!Y:Y)</f>
        <v>0</v>
      </c>
      <c r="T55" s="69">
        <f>SUMIF(型式一覧!$K:$K,"020402",型式一覧!Z:Z)</f>
        <v>0</v>
      </c>
      <c r="U55" s="59">
        <f>SUMIF(型式一覧!$K:$K,"020402",型式一覧!AA:AA)</f>
        <v>0</v>
      </c>
      <c r="V55" s="69">
        <f>SUMIF(型式一覧!$K:$K,"020402",型式一覧!AB:AB)</f>
        <v>0</v>
      </c>
      <c r="W55" s="59">
        <f>SUMIF(型式一覧!$K:$K,"020402",型式一覧!AC:AC)</f>
        <v>0</v>
      </c>
      <c r="X55" s="69">
        <f>SUMIF(型式一覧!$K:$K,"020402",型式一覧!AD:AD)</f>
        <v>0</v>
      </c>
      <c r="Y55" s="59">
        <f>SUMIF(型式一覧!$K:$K,"020402",型式一覧!AE:AE)</f>
        <v>0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2207</v>
      </c>
      <c r="B56" s="13"/>
      <c r="C56" s="21"/>
      <c r="D56" s="21"/>
      <c r="E56" s="29" t="s">
        <v>2052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0</v>
      </c>
      <c r="P56" s="69">
        <f>SUMIF(型式一覧!$L:$L,$A56,型式一覧!V:V)</f>
        <v>0</v>
      </c>
      <c r="Q56" s="59">
        <f>SUMIF(型式一覧!$L:$L,$A56,型式一覧!W:W)</f>
        <v>0</v>
      </c>
      <c r="R56" s="69">
        <f>SUMIF(型式一覧!$L:$L,$A56,型式一覧!X:X)</f>
        <v>0</v>
      </c>
      <c r="S56" s="59">
        <f>SUMIF(型式一覧!$L:$L,$A56,型式一覧!Y:Y)</f>
        <v>0</v>
      </c>
      <c r="T56" s="69">
        <f>SUMIF(型式一覧!$L:$L,$A56,型式一覧!Z:Z)</f>
        <v>0</v>
      </c>
      <c r="U56" s="59">
        <f>SUMIF(型式一覧!$L:$L,$A56,型式一覧!AA:AA)</f>
        <v>0</v>
      </c>
      <c r="V56" s="69">
        <f>SUMIF(型式一覧!$L:$L,$A56,型式一覧!AB:AB)</f>
        <v>0</v>
      </c>
      <c r="W56" s="59">
        <f>SUMIF(型式一覧!$L:$L,$A56,型式一覧!AC:AC)</f>
        <v>0</v>
      </c>
      <c r="X56" s="69">
        <f>SUMIF(型式一覧!$L:$L,$A56,型式一覧!AD:AD)</f>
        <v>0</v>
      </c>
      <c r="Y56" s="59">
        <f>SUMIF(型式一覧!$L:$L,$A56,型式一覧!AE:AE)</f>
        <v>0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0</v>
      </c>
      <c r="P57" s="71">
        <f>SUMIF(型式一覧!$L:$L,$A57,型式一覧!V:V)</f>
        <v>0</v>
      </c>
      <c r="Q57" s="61">
        <f>SUMIF(型式一覧!$L:$L,$A57,型式一覧!W:W)</f>
        <v>0</v>
      </c>
      <c r="R57" s="71">
        <f>SUMIF(型式一覧!$L:$L,$A57,型式一覧!X:X)</f>
        <v>0</v>
      </c>
      <c r="S57" s="61">
        <f>SUMIF(型式一覧!$L:$L,$A57,型式一覧!Y:Y)</f>
        <v>0</v>
      </c>
      <c r="T57" s="71">
        <f>SUMIF(型式一覧!$L:$L,$A57,型式一覧!Z:Z)</f>
        <v>0</v>
      </c>
      <c r="U57" s="61">
        <f>SUMIF(型式一覧!$L:$L,$A57,型式一覧!AA:AA)</f>
        <v>0</v>
      </c>
      <c r="V57" s="71">
        <f>SUMIF(型式一覧!$L:$L,$A57,型式一覧!AB:AB)</f>
        <v>0</v>
      </c>
      <c r="W57" s="61">
        <f>SUMIF(型式一覧!$L:$L,$A57,型式一覧!AC:AC)</f>
        <v>0</v>
      </c>
      <c r="X57" s="71">
        <f>SUMIF(型式一覧!$L:$L,$A57,型式一覧!AD:AD)</f>
        <v>0</v>
      </c>
      <c r="Y57" s="61">
        <f>SUMIF(型式一覧!$L:$L,$A57,型式一覧!AE:AE)</f>
        <v>0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1488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0</v>
      </c>
      <c r="P58" s="71">
        <f>SUMIF(型式一覧!$L:$L,$A58,型式一覧!V:V)</f>
        <v>0</v>
      </c>
      <c r="Q58" s="61">
        <f>SUMIF(型式一覧!$L:$L,$A58,型式一覧!W:W)</f>
        <v>0</v>
      </c>
      <c r="R58" s="71">
        <f>SUMIF(型式一覧!$L:$L,$A58,型式一覧!X:X)</f>
        <v>0</v>
      </c>
      <c r="S58" s="61">
        <f>SUMIF(型式一覧!$L:$L,$A58,型式一覧!Y:Y)</f>
        <v>0</v>
      </c>
      <c r="T58" s="71">
        <f>SUMIF(型式一覧!$L:$L,$A58,型式一覧!Z:Z)</f>
        <v>0</v>
      </c>
      <c r="U58" s="61">
        <f>SUMIF(型式一覧!$L:$L,$A58,型式一覧!AA:AA)</f>
        <v>0</v>
      </c>
      <c r="V58" s="71">
        <f>SUMIF(型式一覧!$L:$L,$A58,型式一覧!AB:AB)</f>
        <v>0</v>
      </c>
      <c r="W58" s="61">
        <f>SUMIF(型式一覧!$L:$L,$A58,型式一覧!AC:AC)</f>
        <v>0</v>
      </c>
      <c r="X58" s="71">
        <f>SUMIF(型式一覧!$L:$L,$A58,型式一覧!AD:AD)</f>
        <v>0</v>
      </c>
      <c r="Y58" s="61">
        <f>SUMIF(型式一覧!$L:$L,$A58,型式一覧!AE:AE)</f>
        <v>0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2588</v>
      </c>
      <c r="B59" s="13"/>
      <c r="C59" s="21"/>
      <c r="D59" s="21"/>
      <c r="E59" s="21" t="s">
        <v>1494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0</v>
      </c>
      <c r="P59" s="71">
        <f>SUMIF(型式一覧!$L:$L,$A59,型式一覧!V:V)</f>
        <v>0</v>
      </c>
      <c r="Q59" s="61">
        <f>SUMIF(型式一覧!$L:$L,$A59,型式一覧!W:W)</f>
        <v>0</v>
      </c>
      <c r="R59" s="71">
        <f>SUMIF(型式一覧!$L:$L,$A59,型式一覧!X:X)</f>
        <v>0</v>
      </c>
      <c r="S59" s="61">
        <f>SUMIF(型式一覧!$L:$L,$A59,型式一覧!Y:Y)</f>
        <v>0</v>
      </c>
      <c r="T59" s="71">
        <f>SUMIF(型式一覧!$L:$L,$A59,型式一覧!Z:Z)</f>
        <v>0</v>
      </c>
      <c r="U59" s="61">
        <f>SUMIF(型式一覧!$L:$L,$A59,型式一覧!AA:AA)</f>
        <v>0</v>
      </c>
      <c r="V59" s="71">
        <f>SUMIF(型式一覧!$L:$L,$A59,型式一覧!AB:AB)</f>
        <v>0</v>
      </c>
      <c r="W59" s="61">
        <f>SUMIF(型式一覧!$L:$L,$A59,型式一覧!AC:AC)</f>
        <v>0</v>
      </c>
      <c r="X59" s="71">
        <f>SUMIF(型式一覧!$L:$L,$A59,型式一覧!AD:AD)</f>
        <v>0</v>
      </c>
      <c r="Y59" s="61">
        <f>SUMIF(型式一覧!$L:$L,$A59,型式一覧!AE:AE)</f>
        <v>0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2589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0</v>
      </c>
      <c r="O60" s="61">
        <f>SUMIF(型式一覧!$L:$L,$A60,型式一覧!U:U)</f>
        <v>0</v>
      </c>
      <c r="P60" s="71">
        <f>SUMIF(型式一覧!$L:$L,$A60,型式一覧!V:V)</f>
        <v>0</v>
      </c>
      <c r="Q60" s="61">
        <f>SUMIF(型式一覧!$L:$L,$A60,型式一覧!W:W)</f>
        <v>0</v>
      </c>
      <c r="R60" s="71">
        <f>SUMIF(型式一覧!$L:$L,$A60,型式一覧!X:X)</f>
        <v>0</v>
      </c>
      <c r="S60" s="61">
        <f>SUMIF(型式一覧!$L:$L,$A60,型式一覧!Y:Y)</f>
        <v>0</v>
      </c>
      <c r="T60" s="71">
        <f>SUMIF(型式一覧!$L:$L,$A60,型式一覧!Z:Z)</f>
        <v>0</v>
      </c>
      <c r="U60" s="61">
        <f>SUMIF(型式一覧!$L:$L,$A60,型式一覧!AA:AA)</f>
        <v>0</v>
      </c>
      <c r="V60" s="71">
        <f>SUMIF(型式一覧!$L:$L,$A60,型式一覧!AB:AB)</f>
        <v>0</v>
      </c>
      <c r="W60" s="61">
        <f>SUMIF(型式一覧!$L:$L,$A60,型式一覧!AC:AC)</f>
        <v>0</v>
      </c>
      <c r="X60" s="71">
        <f>SUMIF(型式一覧!$L:$L,$A60,型式一覧!AD:AD)</f>
        <v>0</v>
      </c>
      <c r="Y60" s="61">
        <f>SUMIF(型式一覧!$L:$L,$A60,型式一覧!AE:AE)</f>
        <v>0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1583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0</v>
      </c>
      <c r="P61" s="72">
        <f t="shared" si="14"/>
        <v>0</v>
      </c>
      <c r="Q61" s="62">
        <f t="shared" si="14"/>
        <v>0</v>
      </c>
      <c r="R61" s="72">
        <f t="shared" si="14"/>
        <v>0</v>
      </c>
      <c r="S61" s="62">
        <f t="shared" si="14"/>
        <v>0</v>
      </c>
      <c r="T61" s="72">
        <f t="shared" si="14"/>
        <v>0</v>
      </c>
      <c r="U61" s="62">
        <f t="shared" si="14"/>
        <v>0</v>
      </c>
      <c r="V61" s="72">
        <f t="shared" si="14"/>
        <v>0</v>
      </c>
      <c r="W61" s="62">
        <f t="shared" si="14"/>
        <v>0</v>
      </c>
      <c r="X61" s="72">
        <f t="shared" si="14"/>
        <v>0</v>
      </c>
      <c r="Y61" s="62">
        <f t="shared" si="14"/>
        <v>0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2574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1696</v>
      </c>
      <c r="B63" s="16"/>
      <c r="C63" s="21"/>
      <c r="D63" s="20" t="s">
        <v>2570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2590</v>
      </c>
      <c r="B64" s="17"/>
      <c r="C64" s="21"/>
      <c r="D64" s="21"/>
      <c r="E64" s="20" t="s">
        <v>1487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2615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0</v>
      </c>
      <c r="O65" s="65">
        <f>SUMIF(型式一覧!$K:$K,"030999",型式一覧!U:U)</f>
        <v>0</v>
      </c>
      <c r="P65" s="74">
        <f>SUMIF(型式一覧!$K:$K,"030999",型式一覧!V:V)</f>
        <v>0</v>
      </c>
      <c r="Q65" s="65">
        <f>SUMIF(型式一覧!$K:$K,"030999",型式一覧!W:W)</f>
        <v>0</v>
      </c>
      <c r="R65" s="74">
        <f>SUMIF(型式一覧!$K:$K,"030999",型式一覧!X:X)</f>
        <v>0</v>
      </c>
      <c r="S65" s="65">
        <f>SUMIF(型式一覧!$K:$K,"030999",型式一覧!Y:Y)</f>
        <v>0</v>
      </c>
      <c r="T65" s="74">
        <f>SUMIF(型式一覧!$K:$K,"030999",型式一覧!Z:Z)</f>
        <v>0</v>
      </c>
      <c r="U65" s="65">
        <f>SUMIF(型式一覧!$K:$K,"030999",型式一覧!AA:AA)</f>
        <v>0</v>
      </c>
      <c r="V65" s="74">
        <f>SUMIF(型式一覧!$K:$K,"030999",型式一覧!AB:AB)</f>
        <v>0</v>
      </c>
      <c r="W65" s="65">
        <f>SUMIF(型式一覧!$K:$K,"030999",型式一覧!AC:AC)</f>
        <v>0</v>
      </c>
      <c r="X65" s="74">
        <f>SUMIF(型式一覧!$K:$K,"030999",型式一覧!AD:AD)</f>
        <v>0</v>
      </c>
      <c r="Y65" s="65">
        <f>SUMIF(型式一覧!$K:$K,"030999",型式一覧!AE:AE)</f>
        <v>0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2616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0</v>
      </c>
      <c r="P66" s="74">
        <f>SUMIF(型式一覧!$K:$K,"040999",型式一覧!V:V)</f>
        <v>0</v>
      </c>
      <c r="Q66" s="65">
        <f>SUMIF(型式一覧!$K:$K,"040999",型式一覧!W:W)</f>
        <v>0</v>
      </c>
      <c r="R66" s="74">
        <f>SUMIF(型式一覧!$K:$K,"040999",型式一覧!X:X)</f>
        <v>0</v>
      </c>
      <c r="S66" s="65">
        <f>SUMIF(型式一覧!$K:$K,"040999",型式一覧!Y:Y)</f>
        <v>0</v>
      </c>
      <c r="T66" s="74">
        <f>SUMIF(型式一覧!$K:$K,"040999",型式一覧!Z:Z)</f>
        <v>0</v>
      </c>
      <c r="U66" s="65">
        <f>SUMIF(型式一覧!$K:$K,"040999",型式一覧!AA:AA)</f>
        <v>0</v>
      </c>
      <c r="V66" s="74">
        <f>SUMIF(型式一覧!$K:$K,"040999",型式一覧!AB:AB)</f>
        <v>0</v>
      </c>
      <c r="W66" s="65">
        <f>SUMIF(型式一覧!$K:$K,"040999",型式一覧!AC:AC)</f>
        <v>0</v>
      </c>
      <c r="X66" s="74">
        <f>SUMIF(型式一覧!$K:$K,"040999",型式一覧!AD:AD)</f>
        <v>0</v>
      </c>
      <c r="Y66" s="65">
        <f>SUMIF(型式一覧!$K:$K,"040999",型式一覧!AE:AE)</f>
        <v>0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="130" zoomScaleNormal="130" workbookViewId="0">
      <selection activeCell="H15" sqref="H15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2608</v>
      </c>
      <c r="B2" s="88" t="s">
        <v>2609</v>
      </c>
      <c r="C2" s="88" t="s">
        <v>348</v>
      </c>
      <c r="D2" s="88" t="s">
        <v>1748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2617</v>
      </c>
      <c r="L2" s="88" t="s">
        <v>2618</v>
      </c>
      <c r="M2" s="110" t="s">
        <v>3177</v>
      </c>
      <c r="N2" s="110" t="s">
        <v>3202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2619</v>
      </c>
      <c r="M3" s="111">
        <v>45627</v>
      </c>
      <c r="N3" s="112" t="s">
        <v>3190</v>
      </c>
      <c r="O3" s="113"/>
      <c r="P3" s="112" t="s">
        <v>3191</v>
      </c>
      <c r="Q3" s="113"/>
      <c r="R3" s="112" t="s">
        <v>3192</v>
      </c>
      <c r="S3" s="113"/>
      <c r="T3" s="112" t="s">
        <v>3193</v>
      </c>
      <c r="U3" s="113"/>
      <c r="V3" s="112" t="s">
        <v>3194</v>
      </c>
      <c r="W3" s="113"/>
      <c r="X3" s="112" t="s">
        <v>3195</v>
      </c>
      <c r="Y3" s="113"/>
      <c r="Z3" s="112" t="s">
        <v>3196</v>
      </c>
      <c r="AA3" s="113"/>
      <c r="AB3" s="112" t="s">
        <v>3197</v>
      </c>
      <c r="AC3" s="113"/>
      <c r="AD3" s="112" t="s">
        <v>3198</v>
      </c>
      <c r="AE3" s="113"/>
      <c r="AF3" s="112" t="s">
        <v>3199</v>
      </c>
      <c r="AG3" s="113"/>
      <c r="AH3" s="112" t="s">
        <v>3200</v>
      </c>
      <c r="AI3" s="113"/>
      <c r="AJ3" s="112" t="s">
        <v>3201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1347</v>
      </c>
      <c r="E4" s="83" t="s">
        <v>432</v>
      </c>
      <c r="F4" s="90" t="s">
        <v>1017</v>
      </c>
      <c r="G4" s="103" t="s">
        <v>2620</v>
      </c>
      <c r="H4" s="90" t="s">
        <v>2</v>
      </c>
      <c r="I4" s="83" t="s">
        <v>470</v>
      </c>
      <c r="J4" s="90" t="s">
        <v>1758</v>
      </c>
      <c r="K4" s="83" t="s">
        <v>2195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1772</v>
      </c>
      <c r="E5" s="84" t="s">
        <v>114</v>
      </c>
      <c r="F5" s="90" t="s">
        <v>2191</v>
      </c>
      <c r="G5" s="103" t="s">
        <v>2622</v>
      </c>
      <c r="H5" s="90" t="s">
        <v>17</v>
      </c>
      <c r="I5" s="84" t="s">
        <v>470</v>
      </c>
      <c r="J5" s="90" t="s">
        <v>1758</v>
      </c>
      <c r="K5" s="83" t="s">
        <v>2195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S68" si="1">SUM(Q5:R5)</f>
        <v>1</v>
      </c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1775</v>
      </c>
      <c r="E6" s="84" t="s">
        <v>481</v>
      </c>
      <c r="F6" s="90" t="s">
        <v>1103</v>
      </c>
      <c r="G6" s="103" t="s">
        <v>2625</v>
      </c>
      <c r="H6" s="90" t="s">
        <v>38</v>
      </c>
      <c r="I6" s="84" t="s">
        <v>470</v>
      </c>
      <c r="J6" s="90" t="s">
        <v>1758</v>
      </c>
      <c r="K6" s="83" t="s">
        <v>2195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2626</v>
      </c>
      <c r="H7" s="90" t="s">
        <v>24</v>
      </c>
      <c r="I7" s="84" t="s">
        <v>470</v>
      </c>
      <c r="J7" s="90" t="s">
        <v>1758</v>
      </c>
      <c r="K7" s="83" t="s">
        <v>2195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1778</v>
      </c>
      <c r="E8" s="84" t="s">
        <v>481</v>
      </c>
      <c r="F8" s="90" t="s">
        <v>1103</v>
      </c>
      <c r="G8" s="103" t="s">
        <v>2627</v>
      </c>
      <c r="H8" s="90" t="s">
        <v>53</v>
      </c>
      <c r="I8" s="84" t="s">
        <v>470</v>
      </c>
      <c r="J8" s="90" t="s">
        <v>1758</v>
      </c>
      <c r="K8" s="83" t="s">
        <v>2195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2628</v>
      </c>
      <c r="H9" s="90" t="s">
        <v>11</v>
      </c>
      <c r="I9" s="84" t="s">
        <v>470</v>
      </c>
      <c r="J9" s="90" t="s">
        <v>1758</v>
      </c>
      <c r="K9" s="83" t="s">
        <v>2195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1779</v>
      </c>
      <c r="E10" s="84" t="s">
        <v>481</v>
      </c>
      <c r="F10" s="90" t="s">
        <v>1103</v>
      </c>
      <c r="G10" s="103" t="s">
        <v>2629</v>
      </c>
      <c r="H10" s="90" t="s">
        <v>55</v>
      </c>
      <c r="I10" s="84" t="s">
        <v>470</v>
      </c>
      <c r="J10" s="90" t="s">
        <v>1758</v>
      </c>
      <c r="K10" s="83" t="s">
        <v>2195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1651</v>
      </c>
      <c r="E11" s="84" t="s">
        <v>481</v>
      </c>
      <c r="F11" s="90" t="s">
        <v>1103</v>
      </c>
      <c r="G11" s="103" t="s">
        <v>2630</v>
      </c>
      <c r="H11" s="90" t="s">
        <v>39</v>
      </c>
      <c r="I11" s="84" t="s">
        <v>470</v>
      </c>
      <c r="J11" s="90" t="s">
        <v>1758</v>
      </c>
      <c r="K11" s="83" t="s">
        <v>2195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1758</v>
      </c>
      <c r="K12" s="83" t="s">
        <v>2195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2631</v>
      </c>
      <c r="H13" s="90" t="s">
        <v>95</v>
      </c>
      <c r="I13" s="84" t="s">
        <v>470</v>
      </c>
      <c r="J13" s="90" t="s">
        <v>1758</v>
      </c>
      <c r="K13" s="83" t="s">
        <v>2195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1780</v>
      </c>
      <c r="E14" s="84" t="s">
        <v>481</v>
      </c>
      <c r="F14" s="90" t="s">
        <v>1103</v>
      </c>
      <c r="G14" s="103" t="s">
        <v>2632</v>
      </c>
      <c r="H14" s="90" t="s">
        <v>104</v>
      </c>
      <c r="I14" s="84" t="s">
        <v>470</v>
      </c>
      <c r="J14" s="90" t="s">
        <v>1758</v>
      </c>
      <c r="K14" s="83" t="s">
        <v>2195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1611</v>
      </c>
      <c r="E15" s="84" t="s">
        <v>481</v>
      </c>
      <c r="F15" s="90" t="s">
        <v>1103</v>
      </c>
      <c r="G15" s="103" t="s">
        <v>2633</v>
      </c>
      <c r="H15" s="90" t="s">
        <v>109</v>
      </c>
      <c r="I15" s="84" t="s">
        <v>470</v>
      </c>
      <c r="J15" s="90" t="s">
        <v>1758</v>
      </c>
      <c r="K15" s="83" t="s">
        <v>2195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1599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1758</v>
      </c>
      <c r="K16" s="83" t="s">
        <v>2195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1781</v>
      </c>
      <c r="E17" s="84" t="s">
        <v>481</v>
      </c>
      <c r="F17" s="90" t="s">
        <v>1103</v>
      </c>
      <c r="G17" s="103" t="s">
        <v>2636</v>
      </c>
      <c r="H17" s="90" t="s">
        <v>132</v>
      </c>
      <c r="I17" s="84" t="s">
        <v>470</v>
      </c>
      <c r="J17" s="90" t="s">
        <v>1758</v>
      </c>
      <c r="K17" s="83" t="s">
        <v>2195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1782</v>
      </c>
      <c r="E18" s="84" t="s">
        <v>481</v>
      </c>
      <c r="F18" s="90" t="s">
        <v>1103</v>
      </c>
      <c r="G18" s="103" t="s">
        <v>1606</v>
      </c>
      <c r="H18" s="90" t="s">
        <v>146</v>
      </c>
      <c r="I18" s="84" t="s">
        <v>470</v>
      </c>
      <c r="J18" s="90" t="s">
        <v>1758</v>
      </c>
      <c r="K18" s="83" t="s">
        <v>2195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1786</v>
      </c>
      <c r="E19" s="84" t="s">
        <v>481</v>
      </c>
      <c r="F19" s="90" t="s">
        <v>1103</v>
      </c>
      <c r="G19" s="103" t="s">
        <v>2638</v>
      </c>
      <c r="H19" s="90" t="s">
        <v>78</v>
      </c>
      <c r="I19" s="84" t="s">
        <v>470</v>
      </c>
      <c r="J19" s="90" t="s">
        <v>1758</v>
      </c>
      <c r="K19" s="83" t="s">
        <v>2195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1787</v>
      </c>
      <c r="E20" s="84" t="s">
        <v>481</v>
      </c>
      <c r="F20" s="90" t="s">
        <v>1103</v>
      </c>
      <c r="G20" s="103" t="s">
        <v>2329</v>
      </c>
      <c r="H20" s="90" t="s">
        <v>147</v>
      </c>
      <c r="I20" s="84" t="s">
        <v>470</v>
      </c>
      <c r="J20" s="90" t="s">
        <v>1758</v>
      </c>
      <c r="K20" s="83" t="s">
        <v>2195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2639</v>
      </c>
      <c r="H21" s="90" t="s">
        <v>153</v>
      </c>
      <c r="I21" s="84" t="s">
        <v>470</v>
      </c>
      <c r="J21" s="90" t="s">
        <v>1758</v>
      </c>
      <c r="K21" s="83" t="s">
        <v>2195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1789</v>
      </c>
      <c r="E22" s="84" t="s">
        <v>481</v>
      </c>
      <c r="F22" s="90" t="s">
        <v>1103</v>
      </c>
      <c r="G22" s="103" t="s">
        <v>1195</v>
      </c>
      <c r="H22" s="90" t="s">
        <v>165</v>
      </c>
      <c r="I22" s="84" t="s">
        <v>470</v>
      </c>
      <c r="J22" s="90" t="s">
        <v>1758</v>
      </c>
      <c r="K22" s="83" t="s">
        <v>2195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1843</v>
      </c>
      <c r="H23" s="90" t="s">
        <v>129</v>
      </c>
      <c r="I23" s="84" t="s">
        <v>470</v>
      </c>
      <c r="J23" s="90" t="s">
        <v>1758</v>
      </c>
      <c r="K23" s="83" t="s">
        <v>2195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1790</v>
      </c>
      <c r="E24" s="84" t="s">
        <v>481</v>
      </c>
      <c r="F24" s="90" t="s">
        <v>1103</v>
      </c>
      <c r="G24" s="103" t="s">
        <v>1333</v>
      </c>
      <c r="H24" s="90" t="s">
        <v>154</v>
      </c>
      <c r="I24" s="84" t="s">
        <v>470</v>
      </c>
      <c r="J24" s="90" t="s">
        <v>1758</v>
      </c>
      <c r="K24" s="83" t="s">
        <v>2195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1793</v>
      </c>
      <c r="E25" s="84" t="s">
        <v>481</v>
      </c>
      <c r="F25" s="90" t="s">
        <v>1103</v>
      </c>
      <c r="G25" s="103" t="s">
        <v>2640</v>
      </c>
      <c r="H25" s="90" t="s">
        <v>175</v>
      </c>
      <c r="I25" s="84" t="s">
        <v>470</v>
      </c>
      <c r="J25" s="90" t="s">
        <v>1758</v>
      </c>
      <c r="K25" s="83" t="s">
        <v>2195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1795</v>
      </c>
      <c r="E26" s="84" t="s">
        <v>481</v>
      </c>
      <c r="F26" s="90" t="s">
        <v>1103</v>
      </c>
      <c r="G26" s="103" t="s">
        <v>2299</v>
      </c>
      <c r="H26" s="90" t="s">
        <v>178</v>
      </c>
      <c r="I26" s="84" t="s">
        <v>470</v>
      </c>
      <c r="J26" s="90" t="s">
        <v>1758</v>
      </c>
      <c r="K26" s="83" t="s">
        <v>2195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1797</v>
      </c>
      <c r="E27" s="84" t="s">
        <v>481</v>
      </c>
      <c r="F27" s="90" t="s">
        <v>1103</v>
      </c>
      <c r="G27" s="103" t="s">
        <v>2641</v>
      </c>
      <c r="H27" s="90" t="s">
        <v>152</v>
      </c>
      <c r="I27" s="84" t="s">
        <v>470</v>
      </c>
      <c r="J27" s="90" t="s">
        <v>1758</v>
      </c>
      <c r="K27" s="83" t="s">
        <v>2195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1798</v>
      </c>
      <c r="E28" s="84" t="s">
        <v>481</v>
      </c>
      <c r="F28" s="90" t="s">
        <v>1103</v>
      </c>
      <c r="G28" s="103" t="s">
        <v>2642</v>
      </c>
      <c r="H28" s="90" t="s">
        <v>179</v>
      </c>
      <c r="I28" s="84" t="s">
        <v>470</v>
      </c>
      <c r="J28" s="90" t="s">
        <v>1758</v>
      </c>
      <c r="K28" s="83" t="s">
        <v>2195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1798</v>
      </c>
      <c r="E29" s="84" t="s">
        <v>552</v>
      </c>
      <c r="F29" s="90" t="s">
        <v>2193</v>
      </c>
      <c r="G29" s="103" t="s">
        <v>937</v>
      </c>
      <c r="H29" s="90" t="s">
        <v>184</v>
      </c>
      <c r="I29" s="84" t="s">
        <v>470</v>
      </c>
      <c r="J29" s="90" t="s">
        <v>1758</v>
      </c>
      <c r="K29" s="83" t="s">
        <v>2195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1308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1758</v>
      </c>
      <c r="K30" s="83" t="s">
        <v>2195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1758</v>
      </c>
      <c r="K31" s="83" t="s">
        <v>2195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1799</v>
      </c>
      <c r="E32" s="84" t="s">
        <v>481</v>
      </c>
      <c r="F32" s="90" t="s">
        <v>1103</v>
      </c>
      <c r="G32" s="103" t="s">
        <v>2643</v>
      </c>
      <c r="H32" s="90" t="s">
        <v>150</v>
      </c>
      <c r="I32" s="84" t="s">
        <v>470</v>
      </c>
      <c r="J32" s="90" t="s">
        <v>1758</v>
      </c>
      <c r="K32" s="83" t="s">
        <v>2195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1800</v>
      </c>
      <c r="E33" s="84" t="s">
        <v>481</v>
      </c>
      <c r="F33" s="90" t="s">
        <v>1103</v>
      </c>
      <c r="G33" s="103" t="s">
        <v>2367</v>
      </c>
      <c r="H33" s="90" t="s">
        <v>204</v>
      </c>
      <c r="I33" s="84" t="s">
        <v>470</v>
      </c>
      <c r="J33" s="90" t="s">
        <v>1758</v>
      </c>
      <c r="K33" s="83" t="s">
        <v>2195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1801</v>
      </c>
      <c r="E34" s="84" t="s">
        <v>481</v>
      </c>
      <c r="F34" s="90" t="s">
        <v>1103</v>
      </c>
      <c r="G34" s="103" t="s">
        <v>2645</v>
      </c>
      <c r="H34" s="90" t="s">
        <v>166</v>
      </c>
      <c r="I34" s="84" t="s">
        <v>470</v>
      </c>
      <c r="J34" s="90" t="s">
        <v>1758</v>
      </c>
      <c r="K34" s="83" t="s">
        <v>2195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1804</v>
      </c>
      <c r="E35" s="84" t="s">
        <v>481</v>
      </c>
      <c r="F35" s="90" t="s">
        <v>1103</v>
      </c>
      <c r="G35" s="103" t="s">
        <v>2646</v>
      </c>
      <c r="H35" s="90" t="s">
        <v>97</v>
      </c>
      <c r="I35" s="84" t="s">
        <v>470</v>
      </c>
      <c r="J35" s="90" t="s">
        <v>1758</v>
      </c>
      <c r="K35" s="83" t="s">
        <v>2195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2648</v>
      </c>
      <c r="H36" s="90" t="s">
        <v>51</v>
      </c>
      <c r="I36" s="84" t="s">
        <v>470</v>
      </c>
      <c r="J36" s="90" t="s">
        <v>1758</v>
      </c>
      <c r="K36" s="83" t="s">
        <v>2195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1808</v>
      </c>
      <c r="E37" s="84" t="s">
        <v>584</v>
      </c>
      <c r="F37" s="90" t="s">
        <v>1171</v>
      </c>
      <c r="G37" s="103" t="s">
        <v>2649</v>
      </c>
      <c r="H37" s="90" t="s">
        <v>2288</v>
      </c>
      <c r="I37" s="84" t="s">
        <v>778</v>
      </c>
      <c r="J37" s="90" t="s">
        <v>861</v>
      </c>
      <c r="K37" s="83" t="s">
        <v>1774</v>
      </c>
      <c r="L37" s="82" t="s">
        <v>1196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1809</v>
      </c>
      <c r="E38" s="84" t="s">
        <v>584</v>
      </c>
      <c r="F38" s="90" t="s">
        <v>1171</v>
      </c>
      <c r="G38" s="103" t="s">
        <v>2650</v>
      </c>
      <c r="H38" s="90" t="s">
        <v>1950</v>
      </c>
      <c r="I38" s="84" t="s">
        <v>778</v>
      </c>
      <c r="J38" s="90" t="s">
        <v>861</v>
      </c>
      <c r="K38" s="83" t="s">
        <v>1774</v>
      </c>
      <c r="L38" s="82" t="s">
        <v>1196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1413</v>
      </c>
      <c r="E39" s="84" t="s">
        <v>584</v>
      </c>
      <c r="F39" s="90" t="s">
        <v>1171</v>
      </c>
      <c r="G39" s="103" t="s">
        <v>1705</v>
      </c>
      <c r="H39" s="90" t="s">
        <v>2289</v>
      </c>
      <c r="I39" s="84" t="s">
        <v>778</v>
      </c>
      <c r="J39" s="90" t="s">
        <v>861</v>
      </c>
      <c r="K39" s="83" t="s">
        <v>1774</v>
      </c>
      <c r="L39" s="82" t="s">
        <v>1196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1810</v>
      </c>
      <c r="E40" s="84" t="s">
        <v>584</v>
      </c>
      <c r="F40" s="90" t="s">
        <v>1171</v>
      </c>
      <c r="G40" s="103" t="s">
        <v>1352</v>
      </c>
      <c r="H40" s="90" t="s">
        <v>373</v>
      </c>
      <c r="I40" s="84" t="s">
        <v>778</v>
      </c>
      <c r="J40" s="90" t="s">
        <v>861</v>
      </c>
      <c r="K40" s="83" t="s">
        <v>1774</v>
      </c>
      <c r="L40" s="82" t="s">
        <v>1196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2069</v>
      </c>
      <c r="G41" s="103" t="s">
        <v>1065</v>
      </c>
      <c r="H41" s="90" t="s">
        <v>210</v>
      </c>
      <c r="I41" s="84" t="s">
        <v>470</v>
      </c>
      <c r="J41" s="90" t="s">
        <v>1758</v>
      </c>
      <c r="K41" s="83" t="s">
        <v>2195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1747</v>
      </c>
      <c r="E42" s="84" t="s">
        <v>481</v>
      </c>
      <c r="F42" s="90" t="s">
        <v>1103</v>
      </c>
      <c r="G42" s="103" t="s">
        <v>2651</v>
      </c>
      <c r="H42" s="90" t="s">
        <v>135</v>
      </c>
      <c r="I42" s="84" t="s">
        <v>470</v>
      </c>
      <c r="J42" s="90" t="s">
        <v>1758</v>
      </c>
      <c r="K42" s="83" t="s">
        <v>2195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1812</v>
      </c>
      <c r="E43" s="84" t="s">
        <v>481</v>
      </c>
      <c r="F43" s="90" t="s">
        <v>1103</v>
      </c>
      <c r="G43" s="103" t="s">
        <v>2414</v>
      </c>
      <c r="H43" s="90" t="s">
        <v>2292</v>
      </c>
      <c r="I43" s="84" t="s">
        <v>205</v>
      </c>
      <c r="J43" s="90" t="s">
        <v>857</v>
      </c>
      <c r="K43" s="83" t="s">
        <v>1240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1814</v>
      </c>
      <c r="E44" s="84" t="s">
        <v>481</v>
      </c>
      <c r="F44" s="90" t="s">
        <v>1103</v>
      </c>
      <c r="G44" s="103" t="s">
        <v>2652</v>
      </c>
      <c r="H44" s="90" t="s">
        <v>1301</v>
      </c>
      <c r="I44" s="84" t="s">
        <v>205</v>
      </c>
      <c r="J44" s="90" t="s">
        <v>857</v>
      </c>
      <c r="K44" s="83" t="s">
        <v>1240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1814</v>
      </c>
      <c r="E45" s="84" t="s">
        <v>552</v>
      </c>
      <c r="F45" s="90" t="s">
        <v>2193</v>
      </c>
      <c r="G45" s="103" t="s">
        <v>2993</v>
      </c>
      <c r="H45" s="90" t="s">
        <v>2994</v>
      </c>
      <c r="I45" s="84" t="s">
        <v>205</v>
      </c>
      <c r="J45" s="90" t="s">
        <v>857</v>
      </c>
      <c r="K45" s="83" t="s">
        <v>1240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2653</v>
      </c>
      <c r="H46" s="90" t="s">
        <v>136</v>
      </c>
      <c r="I46" s="84" t="s">
        <v>470</v>
      </c>
      <c r="J46" s="90" t="s">
        <v>1758</v>
      </c>
      <c r="K46" s="83" t="s">
        <v>2195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1171</v>
      </c>
      <c r="G47" s="103" t="s">
        <v>2654</v>
      </c>
      <c r="H47" s="90" t="s">
        <v>214</v>
      </c>
      <c r="I47" s="84" t="s">
        <v>470</v>
      </c>
      <c r="J47" s="90" t="s">
        <v>1758</v>
      </c>
      <c r="K47" s="83" t="s">
        <v>2195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1682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1758</v>
      </c>
      <c r="K48" s="83" t="s">
        <v>2195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2194</v>
      </c>
      <c r="G49" s="103" t="s">
        <v>69</v>
      </c>
      <c r="H49" s="90" t="s">
        <v>2114</v>
      </c>
      <c r="I49" s="84" t="s">
        <v>643</v>
      </c>
      <c r="J49" s="90" t="s">
        <v>1751</v>
      </c>
      <c r="K49" s="83" t="s">
        <v>2138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1816</v>
      </c>
      <c r="E50" s="84" t="s">
        <v>481</v>
      </c>
      <c r="F50" s="90" t="s">
        <v>1103</v>
      </c>
      <c r="G50" s="103" t="s">
        <v>2406</v>
      </c>
      <c r="H50" s="90" t="s">
        <v>2293</v>
      </c>
      <c r="I50" s="84" t="s">
        <v>835</v>
      </c>
      <c r="J50" s="90" t="s">
        <v>474</v>
      </c>
      <c r="K50" s="83" t="s">
        <v>1168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1817</v>
      </c>
      <c r="E51" s="84" t="s">
        <v>584</v>
      </c>
      <c r="F51" s="90" t="s">
        <v>1171</v>
      </c>
      <c r="G51" s="103" t="s">
        <v>2127</v>
      </c>
      <c r="H51" s="90" t="s">
        <v>163</v>
      </c>
      <c r="I51" s="84" t="s">
        <v>470</v>
      </c>
      <c r="J51" s="90" t="s">
        <v>1758</v>
      </c>
      <c r="K51" s="83" t="s">
        <v>2195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1818</v>
      </c>
      <c r="E52" s="84" t="s">
        <v>584</v>
      </c>
      <c r="F52" s="90" t="s">
        <v>1171</v>
      </c>
      <c r="G52" s="103" t="s">
        <v>180</v>
      </c>
      <c r="H52" s="90" t="s">
        <v>23</v>
      </c>
      <c r="I52" s="84" t="s">
        <v>470</v>
      </c>
      <c r="J52" s="90" t="s">
        <v>1758</v>
      </c>
      <c r="K52" s="83" t="s">
        <v>2195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1842</v>
      </c>
      <c r="G53" s="104" t="s">
        <v>2655</v>
      </c>
      <c r="H53" s="91" t="s">
        <v>1698</v>
      </c>
      <c r="I53" s="85" t="s">
        <v>643</v>
      </c>
      <c r="J53" s="91" t="s">
        <v>1751</v>
      </c>
      <c r="K53" s="108" t="s">
        <v>2138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/>
      <c r="V53" s="91"/>
      <c r="W53" s="90"/>
      <c r="X53" s="91"/>
      <c r="Y53" s="90"/>
      <c r="Z53" s="91"/>
      <c r="AA53" s="90"/>
      <c r="AB53" s="91"/>
      <c r="AC53" s="90"/>
      <c r="AD53" s="91"/>
      <c r="AE53" s="90"/>
      <c r="AF53" s="91"/>
      <c r="AG53" s="90"/>
      <c r="AH53" s="91"/>
      <c r="AI53" s="90"/>
      <c r="AJ53" s="91"/>
      <c r="AK53" s="90"/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1326</v>
      </c>
      <c r="G54" s="103" t="s">
        <v>2108</v>
      </c>
      <c r="H54" s="90" t="s">
        <v>1643</v>
      </c>
      <c r="I54" s="84" t="s">
        <v>510</v>
      </c>
      <c r="J54" s="90" t="s">
        <v>1753</v>
      </c>
      <c r="K54" s="83" t="s">
        <v>2845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1820</v>
      </c>
      <c r="E55" s="84" t="s">
        <v>481</v>
      </c>
      <c r="F55" s="90" t="s">
        <v>1103</v>
      </c>
      <c r="G55" s="103" t="s">
        <v>1561</v>
      </c>
      <c r="H55" s="90" t="s">
        <v>2294</v>
      </c>
      <c r="I55" s="84" t="s">
        <v>835</v>
      </c>
      <c r="J55" s="90" t="s">
        <v>474</v>
      </c>
      <c r="K55" s="83" t="s">
        <v>1168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2656</v>
      </c>
      <c r="H56" s="90" t="s">
        <v>2295</v>
      </c>
      <c r="I56" s="84" t="s">
        <v>778</v>
      </c>
      <c r="J56" s="90" t="s">
        <v>861</v>
      </c>
      <c r="K56" s="83" t="s">
        <v>1774</v>
      </c>
      <c r="L56" s="82" t="s">
        <v>2577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1823</v>
      </c>
      <c r="E57" s="84" t="s">
        <v>481</v>
      </c>
      <c r="F57" s="90" t="s">
        <v>1103</v>
      </c>
      <c r="G57" s="103" t="s">
        <v>2657</v>
      </c>
      <c r="H57" s="90" t="s">
        <v>2208</v>
      </c>
      <c r="I57" s="84" t="s">
        <v>778</v>
      </c>
      <c r="J57" s="90" t="s">
        <v>861</v>
      </c>
      <c r="K57" s="83" t="s">
        <v>1774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1825</v>
      </c>
      <c r="E58" s="84" t="s">
        <v>435</v>
      </c>
      <c r="F58" s="90" t="s">
        <v>2194</v>
      </c>
      <c r="G58" s="103" t="s">
        <v>2658</v>
      </c>
      <c r="H58" s="90" t="s">
        <v>2297</v>
      </c>
      <c r="I58" s="84" t="s">
        <v>643</v>
      </c>
      <c r="J58" s="90" t="s">
        <v>1751</v>
      </c>
      <c r="K58" s="83" t="s">
        <v>2138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1216</v>
      </c>
      <c r="E59" s="84" t="s">
        <v>481</v>
      </c>
      <c r="F59" s="90" t="s">
        <v>1103</v>
      </c>
      <c r="G59" s="103" t="s">
        <v>2659</v>
      </c>
      <c r="H59" s="90" t="s">
        <v>2298</v>
      </c>
      <c r="I59" s="84" t="s">
        <v>643</v>
      </c>
      <c r="J59" s="90" t="s">
        <v>1751</v>
      </c>
      <c r="K59" s="83" t="s">
        <v>2138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1217</v>
      </c>
      <c r="E60" s="84" t="s">
        <v>481</v>
      </c>
      <c r="F60" s="90" t="s">
        <v>1103</v>
      </c>
      <c r="G60" s="103" t="s">
        <v>2660</v>
      </c>
      <c r="H60" s="90" t="s">
        <v>2300</v>
      </c>
      <c r="I60" s="84" t="s">
        <v>643</v>
      </c>
      <c r="J60" s="90" t="s">
        <v>1751</v>
      </c>
      <c r="K60" s="83" t="s">
        <v>2138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1827</v>
      </c>
      <c r="E61" s="84" t="s">
        <v>481</v>
      </c>
      <c r="F61" s="90" t="s">
        <v>1103</v>
      </c>
      <c r="G61" s="103" t="s">
        <v>1551</v>
      </c>
      <c r="H61" s="90" t="s">
        <v>1886</v>
      </c>
      <c r="I61" s="84" t="s">
        <v>643</v>
      </c>
      <c r="J61" s="90" t="s">
        <v>1751</v>
      </c>
      <c r="K61" s="83" t="s">
        <v>2138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1828</v>
      </c>
      <c r="E62" s="84" t="s">
        <v>481</v>
      </c>
      <c r="F62" s="90" t="s">
        <v>1103</v>
      </c>
      <c r="G62" s="103" t="s">
        <v>2661</v>
      </c>
      <c r="H62" s="90" t="s">
        <v>2173</v>
      </c>
      <c r="I62" s="84" t="s">
        <v>643</v>
      </c>
      <c r="J62" s="90" t="s">
        <v>1751</v>
      </c>
      <c r="K62" s="83" t="s">
        <v>2138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1828</v>
      </c>
      <c r="E63" s="84" t="s">
        <v>552</v>
      </c>
      <c r="F63" s="90" t="s">
        <v>2193</v>
      </c>
      <c r="G63" s="103" t="s">
        <v>3000</v>
      </c>
      <c r="H63" s="90" t="s">
        <v>601</v>
      </c>
      <c r="I63" s="84" t="s">
        <v>643</v>
      </c>
      <c r="J63" s="90" t="s">
        <v>1751</v>
      </c>
      <c r="K63" s="83" t="s">
        <v>2138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1829</v>
      </c>
      <c r="E64" s="84" t="s">
        <v>481</v>
      </c>
      <c r="F64" s="90" t="s">
        <v>1103</v>
      </c>
      <c r="G64" s="103" t="s">
        <v>2662</v>
      </c>
      <c r="H64" s="90" t="s">
        <v>1802</v>
      </c>
      <c r="I64" s="84" t="s">
        <v>643</v>
      </c>
      <c r="J64" s="90" t="s">
        <v>1751</v>
      </c>
      <c r="K64" s="83" t="s">
        <v>2138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1829</v>
      </c>
      <c r="E65" s="84" t="s">
        <v>552</v>
      </c>
      <c r="F65" s="90" t="s">
        <v>2193</v>
      </c>
      <c r="G65" s="103" t="s">
        <v>2921</v>
      </c>
      <c r="H65" s="90" t="s">
        <v>3015</v>
      </c>
      <c r="I65" s="84" t="s">
        <v>643</v>
      </c>
      <c r="J65" s="90" t="s">
        <v>1751</v>
      </c>
      <c r="K65" s="83" t="s">
        <v>2138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2441</v>
      </c>
      <c r="H66" s="90" t="s">
        <v>1933</v>
      </c>
      <c r="I66" s="84" t="s">
        <v>643</v>
      </c>
      <c r="J66" s="90" t="s">
        <v>1751</v>
      </c>
      <c r="K66" s="83" t="s">
        <v>2138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1832</v>
      </c>
      <c r="E67" s="84" t="s">
        <v>584</v>
      </c>
      <c r="F67" s="90" t="s">
        <v>1171</v>
      </c>
      <c r="G67" s="103" t="s">
        <v>1777</v>
      </c>
      <c r="H67" s="90" t="s">
        <v>2302</v>
      </c>
      <c r="I67" s="84" t="s">
        <v>835</v>
      </c>
      <c r="J67" s="90" t="s">
        <v>474</v>
      </c>
      <c r="K67" s="83" t="s">
        <v>1168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1833</v>
      </c>
      <c r="E68" s="84" t="s">
        <v>481</v>
      </c>
      <c r="F68" s="90" t="s">
        <v>1103</v>
      </c>
      <c r="G68" s="103" t="s">
        <v>2664</v>
      </c>
      <c r="H68" s="90" t="s">
        <v>1986</v>
      </c>
      <c r="I68" s="84" t="s">
        <v>643</v>
      </c>
      <c r="J68" s="90" t="s">
        <v>1751</v>
      </c>
      <c r="K68" s="83" t="s">
        <v>2138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1835</v>
      </c>
      <c r="E69" s="84" t="s">
        <v>1280</v>
      </c>
      <c r="F69" s="90" t="s">
        <v>644</v>
      </c>
      <c r="G69" s="103" t="s">
        <v>2037</v>
      </c>
      <c r="H69" s="90" t="s">
        <v>1443</v>
      </c>
      <c r="I69" s="84" t="s">
        <v>778</v>
      </c>
      <c r="J69" s="90" t="s">
        <v>861</v>
      </c>
      <c r="K69" s="83" t="s">
        <v>1774</v>
      </c>
      <c r="L69" s="82"/>
      <c r="M69" s="90">
        <v>1</v>
      </c>
      <c r="N69" s="90"/>
      <c r="O69" s="90">
        <f t="shared" ref="O69:Q132" si="2">SUM(M69:N69)</f>
        <v>1</v>
      </c>
      <c r="P69" s="90"/>
      <c r="Q69" s="90">
        <f t="shared" si="2"/>
        <v>1</v>
      </c>
      <c r="R69" s="90"/>
      <c r="S69" s="90">
        <f t="shared" ref="S69:S132" si="3">SUM(Q69:R69)</f>
        <v>1</v>
      </c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1836</v>
      </c>
      <c r="E70" s="84" t="s">
        <v>276</v>
      </c>
      <c r="F70" s="90" t="s">
        <v>1361</v>
      </c>
      <c r="G70" s="103" t="s">
        <v>2665</v>
      </c>
      <c r="H70" s="90" t="s">
        <v>2303</v>
      </c>
      <c r="I70" s="84" t="s">
        <v>643</v>
      </c>
      <c r="J70" s="90" t="s">
        <v>1751</v>
      </c>
      <c r="K70" s="83" t="s">
        <v>2138</v>
      </c>
      <c r="L70" s="82" t="s">
        <v>3063</v>
      </c>
      <c r="M70" s="90">
        <v>0</v>
      </c>
      <c r="N70" s="90"/>
      <c r="O70" s="90">
        <f t="shared" si="2"/>
        <v>0</v>
      </c>
      <c r="P70" s="90"/>
      <c r="Q70" s="90">
        <f t="shared" si="2"/>
        <v>0</v>
      </c>
      <c r="R70" s="90"/>
      <c r="S70" s="90">
        <f t="shared" si="3"/>
        <v>0</v>
      </c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1837</v>
      </c>
      <c r="E71" s="84" t="s">
        <v>276</v>
      </c>
      <c r="F71" s="90" t="s">
        <v>1361</v>
      </c>
      <c r="G71" s="103" t="s">
        <v>2604</v>
      </c>
      <c r="H71" s="90" t="s">
        <v>2305</v>
      </c>
      <c r="I71" s="84" t="s">
        <v>643</v>
      </c>
      <c r="J71" s="90" t="s">
        <v>1751</v>
      </c>
      <c r="K71" s="83" t="s">
        <v>2138</v>
      </c>
      <c r="L71" s="82" t="s">
        <v>1901</v>
      </c>
      <c r="M71" s="90">
        <v>1</v>
      </c>
      <c r="N71" s="90"/>
      <c r="O71" s="90">
        <f t="shared" si="2"/>
        <v>1</v>
      </c>
      <c r="P71" s="90"/>
      <c r="Q71" s="90">
        <f t="shared" si="2"/>
        <v>1</v>
      </c>
      <c r="R71" s="90"/>
      <c r="S71" s="90">
        <f t="shared" si="3"/>
        <v>1</v>
      </c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1718</v>
      </c>
      <c r="E72" s="84" t="s">
        <v>276</v>
      </c>
      <c r="F72" s="90" t="s">
        <v>1361</v>
      </c>
      <c r="G72" s="103" t="s">
        <v>1979</v>
      </c>
      <c r="H72" s="90" t="s">
        <v>1498</v>
      </c>
      <c r="I72" s="84" t="s">
        <v>643</v>
      </c>
      <c r="J72" s="90" t="s">
        <v>1751</v>
      </c>
      <c r="K72" s="83" t="s">
        <v>2138</v>
      </c>
      <c r="L72" s="82" t="s">
        <v>1901</v>
      </c>
      <c r="M72" s="90">
        <v>8</v>
      </c>
      <c r="N72" s="90"/>
      <c r="O72" s="90">
        <f t="shared" si="2"/>
        <v>8</v>
      </c>
      <c r="P72" s="90"/>
      <c r="Q72" s="90">
        <f t="shared" si="2"/>
        <v>8</v>
      </c>
      <c r="R72" s="90"/>
      <c r="S72" s="90">
        <f t="shared" si="3"/>
        <v>8</v>
      </c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1839</v>
      </c>
      <c r="E73" s="84" t="s">
        <v>276</v>
      </c>
      <c r="F73" s="90" t="s">
        <v>1361</v>
      </c>
      <c r="G73" s="103" t="s">
        <v>2667</v>
      </c>
      <c r="H73" s="90" t="s">
        <v>1214</v>
      </c>
      <c r="I73" s="84" t="s">
        <v>643</v>
      </c>
      <c r="J73" s="90" t="s">
        <v>1751</v>
      </c>
      <c r="K73" s="83" t="s">
        <v>2138</v>
      </c>
      <c r="L73" s="82" t="s">
        <v>1901</v>
      </c>
      <c r="M73" s="90">
        <v>144</v>
      </c>
      <c r="N73" s="90"/>
      <c r="O73" s="90">
        <f t="shared" si="2"/>
        <v>144</v>
      </c>
      <c r="P73" s="90"/>
      <c r="Q73" s="90">
        <f t="shared" si="2"/>
        <v>144</v>
      </c>
      <c r="R73" s="90"/>
      <c r="S73" s="90">
        <f t="shared" si="3"/>
        <v>144</v>
      </c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1361</v>
      </c>
      <c r="G74" s="103" t="s">
        <v>2647</v>
      </c>
      <c r="H74" s="90" t="s">
        <v>2306</v>
      </c>
      <c r="I74" s="84" t="s">
        <v>855</v>
      </c>
      <c r="J74" s="90" t="s">
        <v>1754</v>
      </c>
      <c r="K74" s="83" t="s">
        <v>697</v>
      </c>
      <c r="L74" s="82" t="s">
        <v>2581</v>
      </c>
      <c r="M74" s="90">
        <v>0</v>
      </c>
      <c r="N74" s="90"/>
      <c r="O74" s="90">
        <f t="shared" si="2"/>
        <v>0</v>
      </c>
      <c r="P74" s="90"/>
      <c r="Q74" s="90">
        <f t="shared" si="2"/>
        <v>0</v>
      </c>
      <c r="R74" s="90"/>
      <c r="S74" s="90">
        <f t="shared" si="3"/>
        <v>0</v>
      </c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1840</v>
      </c>
      <c r="E75" s="84" t="s">
        <v>276</v>
      </c>
      <c r="F75" s="90" t="s">
        <v>1361</v>
      </c>
      <c r="G75" s="103" t="s">
        <v>2669</v>
      </c>
      <c r="H75" s="90" t="s">
        <v>2307</v>
      </c>
      <c r="I75" s="84" t="s">
        <v>855</v>
      </c>
      <c r="J75" s="90" t="s">
        <v>1754</v>
      </c>
      <c r="K75" s="83" t="s">
        <v>697</v>
      </c>
      <c r="L75" s="82" t="s">
        <v>2581</v>
      </c>
      <c r="M75" s="90">
        <v>0</v>
      </c>
      <c r="N75" s="90"/>
      <c r="O75" s="90">
        <f t="shared" si="2"/>
        <v>0</v>
      </c>
      <c r="P75" s="90"/>
      <c r="Q75" s="90">
        <f t="shared" si="2"/>
        <v>0</v>
      </c>
      <c r="R75" s="90"/>
      <c r="S75" s="90">
        <f t="shared" si="3"/>
        <v>0</v>
      </c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1361</v>
      </c>
      <c r="G76" s="103" t="s">
        <v>1881</v>
      </c>
      <c r="H76" s="90" t="s">
        <v>589</v>
      </c>
      <c r="I76" s="84" t="s">
        <v>855</v>
      </c>
      <c r="J76" s="90" t="s">
        <v>1754</v>
      </c>
      <c r="K76" s="83" t="s">
        <v>697</v>
      </c>
      <c r="L76" s="82" t="s">
        <v>2581</v>
      </c>
      <c r="M76" s="90">
        <v>0</v>
      </c>
      <c r="N76" s="90"/>
      <c r="O76" s="90">
        <f t="shared" si="2"/>
        <v>0</v>
      </c>
      <c r="P76" s="90"/>
      <c r="Q76" s="90">
        <f t="shared" si="2"/>
        <v>0</v>
      </c>
      <c r="R76" s="90"/>
      <c r="S76" s="90">
        <f t="shared" si="3"/>
        <v>0</v>
      </c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1361</v>
      </c>
      <c r="G77" s="103" t="s">
        <v>2670</v>
      </c>
      <c r="H77" s="90" t="s">
        <v>1455</v>
      </c>
      <c r="I77" s="84" t="s">
        <v>855</v>
      </c>
      <c r="J77" s="90" t="s">
        <v>1754</v>
      </c>
      <c r="K77" s="83" t="s">
        <v>697</v>
      </c>
      <c r="L77" s="82" t="s">
        <v>2581</v>
      </c>
      <c r="M77" s="90">
        <v>0</v>
      </c>
      <c r="N77" s="90"/>
      <c r="O77" s="90">
        <f t="shared" si="2"/>
        <v>0</v>
      </c>
      <c r="P77" s="90"/>
      <c r="Q77" s="90">
        <f t="shared" si="2"/>
        <v>0</v>
      </c>
      <c r="R77" s="90"/>
      <c r="S77" s="90">
        <f t="shared" si="3"/>
        <v>0</v>
      </c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1693</v>
      </c>
      <c r="E78" s="84" t="s">
        <v>276</v>
      </c>
      <c r="F78" s="90" t="s">
        <v>1361</v>
      </c>
      <c r="G78" s="103" t="s">
        <v>545</v>
      </c>
      <c r="H78" s="90" t="s">
        <v>2308</v>
      </c>
      <c r="I78" s="84" t="s">
        <v>855</v>
      </c>
      <c r="J78" s="90" t="s">
        <v>1754</v>
      </c>
      <c r="K78" s="83" t="s">
        <v>697</v>
      </c>
      <c r="L78" s="82" t="s">
        <v>2581</v>
      </c>
      <c r="M78" s="90">
        <v>8</v>
      </c>
      <c r="N78" s="90"/>
      <c r="O78" s="90">
        <f t="shared" si="2"/>
        <v>8</v>
      </c>
      <c r="P78" s="90"/>
      <c r="Q78" s="90">
        <f t="shared" si="2"/>
        <v>8</v>
      </c>
      <c r="R78" s="90"/>
      <c r="S78" s="90">
        <f t="shared" si="3"/>
        <v>8</v>
      </c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1361</v>
      </c>
      <c r="G79" s="103" t="s">
        <v>2671</v>
      </c>
      <c r="H79" s="90" t="s">
        <v>1145</v>
      </c>
      <c r="I79" s="84" t="s">
        <v>643</v>
      </c>
      <c r="J79" s="90" t="s">
        <v>1751</v>
      </c>
      <c r="K79" s="83" t="s">
        <v>2138</v>
      </c>
      <c r="L79" s="82" t="s">
        <v>331</v>
      </c>
      <c r="M79" s="90">
        <v>4</v>
      </c>
      <c r="N79" s="90"/>
      <c r="O79" s="90">
        <f t="shared" si="2"/>
        <v>4</v>
      </c>
      <c r="P79" s="90"/>
      <c r="Q79" s="90">
        <f t="shared" si="2"/>
        <v>4</v>
      </c>
      <c r="R79" s="90"/>
      <c r="S79" s="90">
        <f t="shared" si="3"/>
        <v>4</v>
      </c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1732</v>
      </c>
      <c r="E80" s="84" t="s">
        <v>276</v>
      </c>
      <c r="F80" s="90" t="s">
        <v>1361</v>
      </c>
      <c r="G80" s="103" t="s">
        <v>317</v>
      </c>
      <c r="H80" s="90" t="s">
        <v>2309</v>
      </c>
      <c r="I80" s="84" t="s">
        <v>643</v>
      </c>
      <c r="J80" s="90" t="s">
        <v>1751</v>
      </c>
      <c r="K80" s="83" t="s">
        <v>2138</v>
      </c>
      <c r="L80" s="82" t="s">
        <v>331</v>
      </c>
      <c r="M80" s="90">
        <v>48</v>
      </c>
      <c r="N80" s="90"/>
      <c r="O80" s="90">
        <f t="shared" si="2"/>
        <v>48</v>
      </c>
      <c r="P80" s="90"/>
      <c r="Q80" s="90">
        <f t="shared" si="2"/>
        <v>48</v>
      </c>
      <c r="R80" s="90"/>
      <c r="S80" s="90">
        <f t="shared" si="3"/>
        <v>48</v>
      </c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1844</v>
      </c>
      <c r="E81" s="84" t="s">
        <v>276</v>
      </c>
      <c r="F81" s="90" t="s">
        <v>1361</v>
      </c>
      <c r="G81" s="103" t="s">
        <v>2543</v>
      </c>
      <c r="H81" s="90" t="s">
        <v>2310</v>
      </c>
      <c r="I81" s="84" t="s">
        <v>643</v>
      </c>
      <c r="J81" s="90" t="s">
        <v>1751</v>
      </c>
      <c r="K81" s="83" t="s">
        <v>2138</v>
      </c>
      <c r="L81" s="82" t="s">
        <v>2526</v>
      </c>
      <c r="M81" s="90">
        <v>10</v>
      </c>
      <c r="N81" s="90"/>
      <c r="O81" s="90">
        <f t="shared" si="2"/>
        <v>10</v>
      </c>
      <c r="P81" s="90"/>
      <c r="Q81" s="90">
        <f t="shared" si="2"/>
        <v>10</v>
      </c>
      <c r="R81" s="90"/>
      <c r="S81" s="90">
        <f t="shared" si="3"/>
        <v>10</v>
      </c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1173</v>
      </c>
      <c r="E82" s="84" t="s">
        <v>276</v>
      </c>
      <c r="F82" s="90" t="s">
        <v>1361</v>
      </c>
      <c r="G82" s="103" t="s">
        <v>2569</v>
      </c>
      <c r="H82" s="90" t="s">
        <v>463</v>
      </c>
      <c r="I82" s="84" t="s">
        <v>643</v>
      </c>
      <c r="J82" s="90" t="s">
        <v>1751</v>
      </c>
      <c r="K82" s="83" t="s">
        <v>2138</v>
      </c>
      <c r="L82" s="82" t="s">
        <v>2526</v>
      </c>
      <c r="M82" s="90">
        <v>25</v>
      </c>
      <c r="N82" s="90"/>
      <c r="O82" s="90">
        <f t="shared" si="2"/>
        <v>25</v>
      </c>
      <c r="P82" s="90"/>
      <c r="Q82" s="90">
        <f t="shared" si="2"/>
        <v>25</v>
      </c>
      <c r="R82" s="90"/>
      <c r="S82" s="90">
        <f t="shared" si="3"/>
        <v>25</v>
      </c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1845</v>
      </c>
      <c r="E83" s="84" t="s">
        <v>276</v>
      </c>
      <c r="F83" s="90" t="s">
        <v>1361</v>
      </c>
      <c r="G83" s="103" t="s">
        <v>2673</v>
      </c>
      <c r="H83" s="90" t="s">
        <v>1859</v>
      </c>
      <c r="I83" s="84" t="s">
        <v>643</v>
      </c>
      <c r="J83" s="90" t="s">
        <v>1751</v>
      </c>
      <c r="K83" s="83" t="s">
        <v>2138</v>
      </c>
      <c r="L83" s="82" t="s">
        <v>2526</v>
      </c>
      <c r="M83" s="90">
        <v>5</v>
      </c>
      <c r="N83" s="90"/>
      <c r="O83" s="90">
        <f t="shared" si="2"/>
        <v>5</v>
      </c>
      <c r="P83" s="90"/>
      <c r="Q83" s="90">
        <f t="shared" si="2"/>
        <v>5</v>
      </c>
      <c r="R83" s="90"/>
      <c r="S83" s="90">
        <f t="shared" si="3"/>
        <v>5</v>
      </c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1361</v>
      </c>
      <c r="G84" s="103" t="s">
        <v>2675</v>
      </c>
      <c r="H84" s="90" t="s">
        <v>251</v>
      </c>
      <c r="I84" s="84" t="s">
        <v>643</v>
      </c>
      <c r="J84" s="90" t="s">
        <v>1751</v>
      </c>
      <c r="K84" s="83" t="s">
        <v>2138</v>
      </c>
      <c r="L84" s="82" t="s">
        <v>565</v>
      </c>
      <c r="M84" s="90">
        <v>67</v>
      </c>
      <c r="N84" s="90"/>
      <c r="O84" s="90">
        <f t="shared" si="2"/>
        <v>67</v>
      </c>
      <c r="P84" s="90"/>
      <c r="Q84" s="90">
        <f t="shared" si="2"/>
        <v>67</v>
      </c>
      <c r="R84" s="90"/>
      <c r="S84" s="90">
        <f t="shared" si="3"/>
        <v>67</v>
      </c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1847</v>
      </c>
      <c r="E85" s="84" t="s">
        <v>276</v>
      </c>
      <c r="F85" s="90" t="s">
        <v>1361</v>
      </c>
      <c r="G85" s="103" t="s">
        <v>2676</v>
      </c>
      <c r="H85" s="90" t="s">
        <v>2311</v>
      </c>
      <c r="I85" s="84" t="s">
        <v>643</v>
      </c>
      <c r="J85" s="90" t="s">
        <v>1751</v>
      </c>
      <c r="K85" s="83" t="s">
        <v>2138</v>
      </c>
      <c r="L85" s="82" t="s">
        <v>565</v>
      </c>
      <c r="M85" s="90">
        <v>66</v>
      </c>
      <c r="N85" s="90"/>
      <c r="O85" s="90">
        <f t="shared" si="2"/>
        <v>66</v>
      </c>
      <c r="P85" s="90"/>
      <c r="Q85" s="90">
        <f t="shared" si="2"/>
        <v>66</v>
      </c>
      <c r="R85" s="90"/>
      <c r="S85" s="90">
        <f t="shared" si="3"/>
        <v>66</v>
      </c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1849</v>
      </c>
      <c r="E86" s="84" t="s">
        <v>602</v>
      </c>
      <c r="F86" s="90" t="s">
        <v>2043</v>
      </c>
      <c r="G86" s="103" t="s">
        <v>2677</v>
      </c>
      <c r="H86" s="90" t="s">
        <v>221</v>
      </c>
      <c r="I86" s="84" t="s">
        <v>470</v>
      </c>
      <c r="J86" s="90" t="s">
        <v>1758</v>
      </c>
      <c r="K86" s="83" t="s">
        <v>2195</v>
      </c>
      <c r="L86" s="82"/>
      <c r="M86" s="90">
        <v>2</v>
      </c>
      <c r="N86" s="90"/>
      <c r="O86" s="90">
        <f t="shared" si="2"/>
        <v>2</v>
      </c>
      <c r="P86" s="90"/>
      <c r="Q86" s="90">
        <f t="shared" si="2"/>
        <v>2</v>
      </c>
      <c r="R86" s="90"/>
      <c r="S86" s="90">
        <f t="shared" si="3"/>
        <v>2</v>
      </c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1850</v>
      </c>
      <c r="E87" s="84" t="s">
        <v>605</v>
      </c>
      <c r="F87" s="90" t="s">
        <v>2196</v>
      </c>
      <c r="G87" s="103" t="s">
        <v>2678</v>
      </c>
      <c r="H87" s="90" t="s">
        <v>229</v>
      </c>
      <c r="I87" s="84" t="s">
        <v>470</v>
      </c>
      <c r="J87" s="90" t="s">
        <v>1758</v>
      </c>
      <c r="K87" s="83" t="s">
        <v>2195</v>
      </c>
      <c r="L87" s="82"/>
      <c r="M87" s="90">
        <v>0</v>
      </c>
      <c r="N87" s="90"/>
      <c r="O87" s="90">
        <f t="shared" si="2"/>
        <v>0</v>
      </c>
      <c r="P87" s="90"/>
      <c r="Q87" s="90">
        <f t="shared" si="2"/>
        <v>0</v>
      </c>
      <c r="R87" s="90"/>
      <c r="S87" s="90">
        <f t="shared" si="3"/>
        <v>0</v>
      </c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1850</v>
      </c>
      <c r="E88" s="84" t="s">
        <v>3</v>
      </c>
      <c r="F88" s="90" t="s">
        <v>1423</v>
      </c>
      <c r="G88" s="103" t="s">
        <v>264</v>
      </c>
      <c r="H88" s="90" t="s">
        <v>231</v>
      </c>
      <c r="I88" s="84" t="s">
        <v>470</v>
      </c>
      <c r="J88" s="90" t="s">
        <v>1758</v>
      </c>
      <c r="K88" s="83" t="s">
        <v>2195</v>
      </c>
      <c r="L88" s="82"/>
      <c r="M88" s="90">
        <v>2</v>
      </c>
      <c r="N88" s="90"/>
      <c r="O88" s="90">
        <f t="shared" si="2"/>
        <v>2</v>
      </c>
      <c r="P88" s="90"/>
      <c r="Q88" s="90">
        <f t="shared" si="2"/>
        <v>2</v>
      </c>
      <c r="R88" s="90"/>
      <c r="S88" s="90">
        <f t="shared" si="3"/>
        <v>2</v>
      </c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2196</v>
      </c>
      <c r="G89" s="103" t="s">
        <v>440</v>
      </c>
      <c r="H89" s="90" t="s">
        <v>74</v>
      </c>
      <c r="I89" s="84" t="s">
        <v>470</v>
      </c>
      <c r="J89" s="90" t="s">
        <v>1758</v>
      </c>
      <c r="K89" s="83" t="s">
        <v>2195</v>
      </c>
      <c r="L89" s="82"/>
      <c r="M89" s="90">
        <v>1</v>
      </c>
      <c r="N89" s="90"/>
      <c r="O89" s="90">
        <f t="shared" si="2"/>
        <v>1</v>
      </c>
      <c r="P89" s="90"/>
      <c r="Q89" s="90">
        <f t="shared" si="2"/>
        <v>1</v>
      </c>
      <c r="R89" s="90"/>
      <c r="S89" s="90">
        <f t="shared" si="3"/>
        <v>1</v>
      </c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1171</v>
      </c>
      <c r="G90" s="103" t="s">
        <v>2679</v>
      </c>
      <c r="H90" s="90" t="s">
        <v>702</v>
      </c>
      <c r="I90" s="84" t="s">
        <v>835</v>
      </c>
      <c r="J90" s="90" t="s">
        <v>474</v>
      </c>
      <c r="K90" s="83" t="s">
        <v>1168</v>
      </c>
      <c r="L90" s="82" t="s">
        <v>462</v>
      </c>
      <c r="M90" s="90">
        <v>0</v>
      </c>
      <c r="N90" s="90"/>
      <c r="O90" s="90">
        <f t="shared" si="2"/>
        <v>0</v>
      </c>
      <c r="P90" s="90"/>
      <c r="Q90" s="90">
        <f t="shared" si="2"/>
        <v>0</v>
      </c>
      <c r="R90" s="90"/>
      <c r="S90" s="90">
        <f t="shared" si="3"/>
        <v>0</v>
      </c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1851</v>
      </c>
      <c r="E91" s="84" t="s">
        <v>481</v>
      </c>
      <c r="F91" s="90" t="s">
        <v>1103</v>
      </c>
      <c r="G91" s="103" t="s">
        <v>2680</v>
      </c>
      <c r="H91" s="90" t="s">
        <v>236</v>
      </c>
      <c r="I91" s="84" t="s">
        <v>470</v>
      </c>
      <c r="J91" s="90" t="s">
        <v>1758</v>
      </c>
      <c r="K91" s="83" t="s">
        <v>2195</v>
      </c>
      <c r="L91" s="82"/>
      <c r="M91" s="90">
        <v>1</v>
      </c>
      <c r="N91" s="90"/>
      <c r="O91" s="90">
        <f t="shared" si="2"/>
        <v>1</v>
      </c>
      <c r="P91" s="90"/>
      <c r="Q91" s="90">
        <f t="shared" si="2"/>
        <v>1</v>
      </c>
      <c r="R91" s="90"/>
      <c r="S91" s="90">
        <f t="shared" si="3"/>
        <v>1</v>
      </c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1852</v>
      </c>
      <c r="E92" s="84" t="s">
        <v>85</v>
      </c>
      <c r="F92" s="90" t="s">
        <v>2197</v>
      </c>
      <c r="G92" s="103" t="s">
        <v>2681</v>
      </c>
      <c r="H92" s="90" t="s">
        <v>239</v>
      </c>
      <c r="I92" s="84" t="s">
        <v>470</v>
      </c>
      <c r="J92" s="90" t="s">
        <v>1758</v>
      </c>
      <c r="K92" s="83" t="s">
        <v>2195</v>
      </c>
      <c r="L92" s="82"/>
      <c r="M92" s="90">
        <v>9</v>
      </c>
      <c r="N92" s="90"/>
      <c r="O92" s="90">
        <f t="shared" si="2"/>
        <v>9</v>
      </c>
      <c r="P92" s="90"/>
      <c r="Q92" s="90">
        <f t="shared" si="2"/>
        <v>9</v>
      </c>
      <c r="R92" s="90"/>
      <c r="S92" s="90">
        <f t="shared" si="3"/>
        <v>9</v>
      </c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1854</v>
      </c>
      <c r="E93" s="84" t="s">
        <v>584</v>
      </c>
      <c r="F93" s="90" t="s">
        <v>1171</v>
      </c>
      <c r="G93" s="103" t="s">
        <v>2682</v>
      </c>
      <c r="H93" s="90" t="s">
        <v>248</v>
      </c>
      <c r="I93" s="84" t="s">
        <v>470</v>
      </c>
      <c r="J93" s="90" t="s">
        <v>1758</v>
      </c>
      <c r="K93" s="83" t="s">
        <v>2195</v>
      </c>
      <c r="L93" s="82"/>
      <c r="M93" s="90">
        <v>1</v>
      </c>
      <c r="N93" s="90"/>
      <c r="O93" s="90">
        <f t="shared" si="2"/>
        <v>1</v>
      </c>
      <c r="P93" s="90"/>
      <c r="Q93" s="90">
        <f t="shared" si="2"/>
        <v>1</v>
      </c>
      <c r="R93" s="90"/>
      <c r="S93" s="90">
        <f t="shared" si="3"/>
        <v>1</v>
      </c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1857</v>
      </c>
      <c r="E94" s="84" t="s">
        <v>1282</v>
      </c>
      <c r="F94" s="90" t="s">
        <v>1642</v>
      </c>
      <c r="G94" s="103" t="s">
        <v>1321</v>
      </c>
      <c r="H94" s="90" t="s">
        <v>256</v>
      </c>
      <c r="I94" s="84" t="s">
        <v>643</v>
      </c>
      <c r="J94" s="90" t="s">
        <v>1751</v>
      </c>
      <c r="K94" s="83" t="s">
        <v>2138</v>
      </c>
      <c r="L94" s="82"/>
      <c r="M94" s="90">
        <v>0</v>
      </c>
      <c r="N94" s="90"/>
      <c r="O94" s="90">
        <f t="shared" si="2"/>
        <v>0</v>
      </c>
      <c r="P94" s="90"/>
      <c r="Q94" s="90">
        <f t="shared" si="2"/>
        <v>0</v>
      </c>
      <c r="R94" s="90"/>
      <c r="S94" s="90">
        <f t="shared" si="3"/>
        <v>0</v>
      </c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1858</v>
      </c>
      <c r="E95" s="84" t="s">
        <v>1285</v>
      </c>
      <c r="F95" s="90" t="s">
        <v>845</v>
      </c>
      <c r="G95" s="103" t="s">
        <v>2277</v>
      </c>
      <c r="H95" s="90" t="s">
        <v>2312</v>
      </c>
      <c r="I95" s="84" t="s">
        <v>643</v>
      </c>
      <c r="J95" s="90" t="s">
        <v>1751</v>
      </c>
      <c r="K95" s="83" t="s">
        <v>2138</v>
      </c>
      <c r="L95" s="82"/>
      <c r="M95" s="90">
        <v>0</v>
      </c>
      <c r="N95" s="90"/>
      <c r="O95" s="90">
        <f t="shared" si="2"/>
        <v>0</v>
      </c>
      <c r="P95" s="90"/>
      <c r="Q95" s="90">
        <f t="shared" si="2"/>
        <v>0</v>
      </c>
      <c r="R95" s="90"/>
      <c r="S95" s="90">
        <f t="shared" si="3"/>
        <v>0</v>
      </c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1171</v>
      </c>
      <c r="G96" s="103" t="s">
        <v>2683</v>
      </c>
      <c r="H96" s="90" t="s">
        <v>406</v>
      </c>
      <c r="I96" s="84" t="s">
        <v>835</v>
      </c>
      <c r="J96" s="90" t="s">
        <v>474</v>
      </c>
      <c r="K96" s="83" t="s">
        <v>1168</v>
      </c>
      <c r="L96" s="82" t="s">
        <v>462</v>
      </c>
      <c r="M96" s="90">
        <v>1</v>
      </c>
      <c r="N96" s="90"/>
      <c r="O96" s="90">
        <f t="shared" si="2"/>
        <v>1</v>
      </c>
      <c r="P96" s="90"/>
      <c r="Q96" s="90">
        <f t="shared" si="2"/>
        <v>1</v>
      </c>
      <c r="R96" s="90"/>
      <c r="S96" s="90">
        <f t="shared" si="3"/>
        <v>1</v>
      </c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1282</v>
      </c>
      <c r="F97" s="90" t="s">
        <v>1642</v>
      </c>
      <c r="G97" s="103" t="s">
        <v>2635</v>
      </c>
      <c r="H97" s="90" t="s">
        <v>2313</v>
      </c>
      <c r="I97" s="84" t="s">
        <v>643</v>
      </c>
      <c r="J97" s="90" t="s">
        <v>1751</v>
      </c>
      <c r="K97" s="83" t="s">
        <v>2138</v>
      </c>
      <c r="L97" s="82" t="s">
        <v>177</v>
      </c>
      <c r="M97" s="90">
        <v>0</v>
      </c>
      <c r="N97" s="90"/>
      <c r="O97" s="90">
        <f t="shared" si="2"/>
        <v>0</v>
      </c>
      <c r="P97" s="90"/>
      <c r="Q97" s="90">
        <f t="shared" si="2"/>
        <v>0</v>
      </c>
      <c r="R97" s="90"/>
      <c r="S97" s="90">
        <f t="shared" si="3"/>
        <v>0</v>
      </c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1860</v>
      </c>
      <c r="E98" s="84" t="s">
        <v>1285</v>
      </c>
      <c r="F98" s="90" t="s">
        <v>845</v>
      </c>
      <c r="G98" s="103" t="s">
        <v>2684</v>
      </c>
      <c r="H98" s="90" t="s">
        <v>645</v>
      </c>
      <c r="I98" s="84" t="s">
        <v>643</v>
      </c>
      <c r="J98" s="90" t="s">
        <v>1751</v>
      </c>
      <c r="K98" s="83" t="s">
        <v>2138</v>
      </c>
      <c r="L98" s="82" t="s">
        <v>177</v>
      </c>
      <c r="M98" s="90">
        <v>0</v>
      </c>
      <c r="N98" s="90"/>
      <c r="O98" s="90">
        <f t="shared" si="2"/>
        <v>0</v>
      </c>
      <c r="P98" s="90"/>
      <c r="Q98" s="90">
        <f t="shared" si="2"/>
        <v>0</v>
      </c>
      <c r="R98" s="90"/>
      <c r="S98" s="90">
        <f t="shared" si="3"/>
        <v>0</v>
      </c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1861</v>
      </c>
      <c r="E99" s="84" t="s">
        <v>1285</v>
      </c>
      <c r="F99" s="90" t="s">
        <v>845</v>
      </c>
      <c r="G99" s="103" t="s">
        <v>882</v>
      </c>
      <c r="H99" s="90" t="s">
        <v>2105</v>
      </c>
      <c r="I99" s="84" t="s">
        <v>643</v>
      </c>
      <c r="J99" s="90" t="s">
        <v>1751</v>
      </c>
      <c r="K99" s="83" t="s">
        <v>2138</v>
      </c>
      <c r="L99" s="82" t="s">
        <v>177</v>
      </c>
      <c r="M99" s="90">
        <v>26</v>
      </c>
      <c r="N99" s="90"/>
      <c r="O99" s="90">
        <f t="shared" si="2"/>
        <v>26</v>
      </c>
      <c r="P99" s="90"/>
      <c r="Q99" s="90">
        <f t="shared" si="2"/>
        <v>26</v>
      </c>
      <c r="R99" s="90">
        <v>-1</v>
      </c>
      <c r="S99" s="90">
        <f t="shared" si="3"/>
        <v>25</v>
      </c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1862</v>
      </c>
      <c r="E100" s="84" t="s">
        <v>1285</v>
      </c>
      <c r="F100" s="90" t="s">
        <v>845</v>
      </c>
      <c r="G100" s="103" t="s">
        <v>2685</v>
      </c>
      <c r="H100" s="90" t="s">
        <v>1938</v>
      </c>
      <c r="I100" s="84" t="s">
        <v>643</v>
      </c>
      <c r="J100" s="90" t="s">
        <v>1751</v>
      </c>
      <c r="K100" s="83" t="s">
        <v>2138</v>
      </c>
      <c r="L100" s="82" t="s">
        <v>177</v>
      </c>
      <c r="M100" s="90">
        <v>0</v>
      </c>
      <c r="N100" s="90"/>
      <c r="O100" s="90">
        <f t="shared" si="2"/>
        <v>0</v>
      </c>
      <c r="P100" s="90"/>
      <c r="Q100" s="90">
        <f t="shared" si="2"/>
        <v>0</v>
      </c>
      <c r="R100" s="90"/>
      <c r="S100" s="90">
        <f t="shared" si="3"/>
        <v>0</v>
      </c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1379</v>
      </c>
      <c r="E101" s="84" t="s">
        <v>1285</v>
      </c>
      <c r="F101" s="90" t="s">
        <v>845</v>
      </c>
      <c r="G101" s="103" t="s">
        <v>2686</v>
      </c>
      <c r="H101" s="90" t="s">
        <v>2315</v>
      </c>
      <c r="I101" s="84" t="s">
        <v>643</v>
      </c>
      <c r="J101" s="90" t="s">
        <v>1751</v>
      </c>
      <c r="K101" s="83" t="s">
        <v>2138</v>
      </c>
      <c r="L101" s="82" t="s">
        <v>177</v>
      </c>
      <c r="M101" s="90">
        <v>19</v>
      </c>
      <c r="N101" s="90"/>
      <c r="O101" s="90">
        <f t="shared" si="2"/>
        <v>19</v>
      </c>
      <c r="P101" s="90"/>
      <c r="Q101" s="90">
        <f t="shared" si="2"/>
        <v>19</v>
      </c>
      <c r="R101" s="90"/>
      <c r="S101" s="90">
        <f t="shared" si="3"/>
        <v>19</v>
      </c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1282</v>
      </c>
      <c r="F102" s="90" t="s">
        <v>1642</v>
      </c>
      <c r="G102" s="103" t="s">
        <v>2285</v>
      </c>
      <c r="H102" s="90" t="s">
        <v>2317</v>
      </c>
      <c r="I102" s="84" t="s">
        <v>643</v>
      </c>
      <c r="J102" s="90" t="s">
        <v>1751</v>
      </c>
      <c r="K102" s="83" t="s">
        <v>2138</v>
      </c>
      <c r="L102" s="82" t="s">
        <v>177</v>
      </c>
      <c r="M102" s="90">
        <v>0</v>
      </c>
      <c r="N102" s="90"/>
      <c r="O102" s="90">
        <f t="shared" si="2"/>
        <v>0</v>
      </c>
      <c r="P102" s="90"/>
      <c r="Q102" s="90">
        <f t="shared" si="2"/>
        <v>0</v>
      </c>
      <c r="R102" s="90"/>
      <c r="S102" s="90">
        <f t="shared" si="3"/>
        <v>0</v>
      </c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1863</v>
      </c>
      <c r="E103" s="84" t="s">
        <v>1285</v>
      </c>
      <c r="F103" s="90" t="s">
        <v>845</v>
      </c>
      <c r="G103" s="103" t="s">
        <v>2687</v>
      </c>
      <c r="H103" s="90" t="s">
        <v>1891</v>
      </c>
      <c r="I103" s="84" t="s">
        <v>643</v>
      </c>
      <c r="J103" s="90" t="s">
        <v>1751</v>
      </c>
      <c r="K103" s="83" t="s">
        <v>2138</v>
      </c>
      <c r="L103" s="82"/>
      <c r="M103" s="90">
        <v>0</v>
      </c>
      <c r="N103" s="90"/>
      <c r="O103" s="90">
        <f t="shared" si="2"/>
        <v>0</v>
      </c>
      <c r="P103" s="90"/>
      <c r="Q103" s="90">
        <f t="shared" si="2"/>
        <v>0</v>
      </c>
      <c r="R103" s="90"/>
      <c r="S103" s="90">
        <f t="shared" si="3"/>
        <v>0</v>
      </c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1171</v>
      </c>
      <c r="G104" s="103" t="s">
        <v>2688</v>
      </c>
      <c r="H104" s="90" t="s">
        <v>47</v>
      </c>
      <c r="I104" s="84" t="s">
        <v>470</v>
      </c>
      <c r="J104" s="90" t="s">
        <v>1758</v>
      </c>
      <c r="K104" s="83" t="s">
        <v>2195</v>
      </c>
      <c r="L104" s="82"/>
      <c r="M104" s="90">
        <v>3</v>
      </c>
      <c r="N104" s="90"/>
      <c r="O104" s="90">
        <f t="shared" si="2"/>
        <v>3</v>
      </c>
      <c r="P104" s="90"/>
      <c r="Q104" s="90">
        <f t="shared" si="2"/>
        <v>3</v>
      </c>
      <c r="R104" s="90"/>
      <c r="S104" s="90">
        <f t="shared" si="3"/>
        <v>3</v>
      </c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1171</v>
      </c>
      <c r="G105" s="103" t="s">
        <v>2689</v>
      </c>
      <c r="H105" s="90" t="s">
        <v>250</v>
      </c>
      <c r="I105" s="84" t="s">
        <v>470</v>
      </c>
      <c r="J105" s="90" t="s">
        <v>1758</v>
      </c>
      <c r="K105" s="83" t="s">
        <v>2195</v>
      </c>
      <c r="L105" s="82"/>
      <c r="M105" s="90">
        <v>37</v>
      </c>
      <c r="N105" s="90">
        <v>-1</v>
      </c>
      <c r="O105" s="90">
        <f t="shared" si="2"/>
        <v>36</v>
      </c>
      <c r="P105" s="90"/>
      <c r="Q105" s="90">
        <f t="shared" si="2"/>
        <v>36</v>
      </c>
      <c r="R105" s="90"/>
      <c r="S105" s="90">
        <f t="shared" si="3"/>
        <v>36</v>
      </c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1865</v>
      </c>
      <c r="E106" s="84" t="s">
        <v>276</v>
      </c>
      <c r="F106" s="90" t="s">
        <v>1361</v>
      </c>
      <c r="G106" s="103" t="s">
        <v>2690</v>
      </c>
      <c r="H106" s="90" t="s">
        <v>227</v>
      </c>
      <c r="I106" s="84" t="s">
        <v>470</v>
      </c>
      <c r="J106" s="90" t="s">
        <v>1758</v>
      </c>
      <c r="K106" s="83" t="s">
        <v>2195</v>
      </c>
      <c r="L106" s="82"/>
      <c r="M106" s="90">
        <v>1</v>
      </c>
      <c r="N106" s="90"/>
      <c r="O106" s="90">
        <f t="shared" si="2"/>
        <v>1</v>
      </c>
      <c r="P106" s="90"/>
      <c r="Q106" s="90">
        <f t="shared" si="2"/>
        <v>1</v>
      </c>
      <c r="R106" s="90"/>
      <c r="S106" s="90">
        <f t="shared" si="3"/>
        <v>1</v>
      </c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1866</v>
      </c>
      <c r="E107" s="84" t="s">
        <v>140</v>
      </c>
      <c r="F107" s="90" t="s">
        <v>1109</v>
      </c>
      <c r="G107" s="103" t="s">
        <v>2691</v>
      </c>
      <c r="H107" s="90" t="s">
        <v>238</v>
      </c>
      <c r="I107" s="84" t="s">
        <v>470</v>
      </c>
      <c r="J107" s="90" t="s">
        <v>1758</v>
      </c>
      <c r="K107" s="83" t="s">
        <v>2195</v>
      </c>
      <c r="L107" s="82"/>
      <c r="M107" s="90">
        <v>2</v>
      </c>
      <c r="N107" s="90"/>
      <c r="O107" s="90">
        <f t="shared" si="2"/>
        <v>2</v>
      </c>
      <c r="P107" s="90"/>
      <c r="Q107" s="90">
        <f t="shared" si="2"/>
        <v>2</v>
      </c>
      <c r="R107" s="90"/>
      <c r="S107" s="90">
        <f t="shared" si="3"/>
        <v>2</v>
      </c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1867</v>
      </c>
      <c r="E108" s="84" t="s">
        <v>584</v>
      </c>
      <c r="F108" s="90" t="s">
        <v>1171</v>
      </c>
      <c r="G108" s="103" t="s">
        <v>2692</v>
      </c>
      <c r="H108" s="90" t="s">
        <v>2319</v>
      </c>
      <c r="I108" s="84" t="s">
        <v>778</v>
      </c>
      <c r="J108" s="90" t="s">
        <v>861</v>
      </c>
      <c r="K108" s="83" t="s">
        <v>1774</v>
      </c>
      <c r="L108" s="82" t="s">
        <v>1196</v>
      </c>
      <c r="M108" s="90">
        <v>3</v>
      </c>
      <c r="N108" s="90"/>
      <c r="O108" s="90">
        <f t="shared" si="2"/>
        <v>3</v>
      </c>
      <c r="P108" s="90"/>
      <c r="Q108" s="90">
        <f t="shared" si="2"/>
        <v>3</v>
      </c>
      <c r="R108" s="90"/>
      <c r="S108" s="90">
        <f t="shared" si="3"/>
        <v>3</v>
      </c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1868</v>
      </c>
      <c r="E109" s="84" t="s">
        <v>584</v>
      </c>
      <c r="F109" s="90" t="s">
        <v>1171</v>
      </c>
      <c r="G109" s="103" t="s">
        <v>2694</v>
      </c>
      <c r="H109" s="90" t="s">
        <v>157</v>
      </c>
      <c r="I109" s="84" t="s">
        <v>470</v>
      </c>
      <c r="J109" s="90" t="s">
        <v>1758</v>
      </c>
      <c r="K109" s="83" t="s">
        <v>2195</v>
      </c>
      <c r="L109" s="82"/>
      <c r="M109" s="90">
        <v>1</v>
      </c>
      <c r="N109" s="90"/>
      <c r="O109" s="90">
        <f t="shared" si="2"/>
        <v>1</v>
      </c>
      <c r="P109" s="90"/>
      <c r="Q109" s="90">
        <f t="shared" si="2"/>
        <v>1</v>
      </c>
      <c r="R109" s="90"/>
      <c r="S109" s="90">
        <f t="shared" si="3"/>
        <v>1</v>
      </c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1434</v>
      </c>
      <c r="E110" s="84" t="s">
        <v>584</v>
      </c>
      <c r="F110" s="90" t="s">
        <v>1171</v>
      </c>
      <c r="G110" s="103" t="s">
        <v>2695</v>
      </c>
      <c r="H110" s="90" t="s">
        <v>1757</v>
      </c>
      <c r="I110" s="84" t="s">
        <v>778</v>
      </c>
      <c r="J110" s="90" t="s">
        <v>861</v>
      </c>
      <c r="K110" s="83" t="s">
        <v>1774</v>
      </c>
      <c r="L110" s="82" t="s">
        <v>1196</v>
      </c>
      <c r="M110" s="90">
        <v>11</v>
      </c>
      <c r="N110" s="90"/>
      <c r="O110" s="90">
        <f t="shared" si="2"/>
        <v>11</v>
      </c>
      <c r="P110" s="90"/>
      <c r="Q110" s="90">
        <f t="shared" si="2"/>
        <v>11</v>
      </c>
      <c r="R110" s="90"/>
      <c r="S110" s="90">
        <f t="shared" si="3"/>
        <v>11</v>
      </c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1431</v>
      </c>
      <c r="E111" s="84" t="s">
        <v>584</v>
      </c>
      <c r="F111" s="90" t="s">
        <v>1171</v>
      </c>
      <c r="G111" s="103" t="s">
        <v>2697</v>
      </c>
      <c r="H111" s="90" t="s">
        <v>252</v>
      </c>
      <c r="I111" s="84" t="s">
        <v>470</v>
      </c>
      <c r="J111" s="90" t="s">
        <v>1758</v>
      </c>
      <c r="K111" s="83" t="s">
        <v>2195</v>
      </c>
      <c r="L111" s="82"/>
      <c r="M111" s="90">
        <v>0</v>
      </c>
      <c r="N111" s="90"/>
      <c r="O111" s="90">
        <f t="shared" si="2"/>
        <v>0</v>
      </c>
      <c r="P111" s="90"/>
      <c r="Q111" s="90">
        <f t="shared" si="2"/>
        <v>0</v>
      </c>
      <c r="R111" s="90"/>
      <c r="S111" s="90">
        <f t="shared" si="3"/>
        <v>0</v>
      </c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1870</v>
      </c>
      <c r="E112" s="84" t="s">
        <v>1288</v>
      </c>
      <c r="F112" s="90" t="s">
        <v>2201</v>
      </c>
      <c r="G112" s="103" t="s">
        <v>66</v>
      </c>
      <c r="H112" s="90" t="s">
        <v>2274</v>
      </c>
      <c r="I112" s="84" t="s">
        <v>643</v>
      </c>
      <c r="J112" s="90" t="s">
        <v>1751</v>
      </c>
      <c r="K112" s="83" t="s">
        <v>2138</v>
      </c>
      <c r="L112" s="82"/>
      <c r="M112" s="90">
        <v>0</v>
      </c>
      <c r="N112" s="90"/>
      <c r="O112" s="90">
        <f t="shared" si="2"/>
        <v>0</v>
      </c>
      <c r="P112" s="90"/>
      <c r="Q112" s="90">
        <f t="shared" si="2"/>
        <v>0</v>
      </c>
      <c r="R112" s="90"/>
      <c r="S112" s="90">
        <f t="shared" si="3"/>
        <v>0</v>
      </c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1290</v>
      </c>
      <c r="F113" s="90" t="s">
        <v>2203</v>
      </c>
      <c r="G113" s="103" t="s">
        <v>2211</v>
      </c>
      <c r="H113" s="90" t="s">
        <v>2320</v>
      </c>
      <c r="I113" s="84" t="s">
        <v>835</v>
      </c>
      <c r="J113" s="90" t="s">
        <v>474</v>
      </c>
      <c r="K113" s="83" t="s">
        <v>1168</v>
      </c>
      <c r="L113" s="82" t="s">
        <v>816</v>
      </c>
      <c r="M113" s="90">
        <v>2</v>
      </c>
      <c r="N113" s="90"/>
      <c r="O113" s="90">
        <f t="shared" si="2"/>
        <v>2</v>
      </c>
      <c r="P113" s="90"/>
      <c r="Q113" s="90">
        <f t="shared" si="2"/>
        <v>2</v>
      </c>
      <c r="R113" s="90"/>
      <c r="S113" s="90">
        <f t="shared" si="3"/>
        <v>2</v>
      </c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1171</v>
      </c>
      <c r="G114" s="103" t="s">
        <v>2699</v>
      </c>
      <c r="H114" s="90" t="s">
        <v>36</v>
      </c>
      <c r="I114" s="84" t="s">
        <v>470</v>
      </c>
      <c r="J114" s="90" t="s">
        <v>1758</v>
      </c>
      <c r="K114" s="83" t="s">
        <v>2195</v>
      </c>
      <c r="L114" s="82"/>
      <c r="M114" s="90">
        <v>1</v>
      </c>
      <c r="N114" s="90"/>
      <c r="O114" s="90">
        <f t="shared" si="2"/>
        <v>1</v>
      </c>
      <c r="P114" s="90"/>
      <c r="Q114" s="90">
        <f t="shared" si="2"/>
        <v>1</v>
      </c>
      <c r="R114" s="90"/>
      <c r="S114" s="90">
        <f t="shared" si="3"/>
        <v>1</v>
      </c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1211</v>
      </c>
      <c r="E115" s="84" t="s">
        <v>584</v>
      </c>
      <c r="F115" s="90" t="s">
        <v>1171</v>
      </c>
      <c r="G115" s="103" t="s">
        <v>2701</v>
      </c>
      <c r="H115" s="90" t="s">
        <v>1822</v>
      </c>
      <c r="I115" s="84" t="s">
        <v>778</v>
      </c>
      <c r="J115" s="90" t="s">
        <v>861</v>
      </c>
      <c r="K115" s="83" t="s">
        <v>1774</v>
      </c>
      <c r="L115" s="82" t="s">
        <v>1196</v>
      </c>
      <c r="M115" s="90">
        <v>2</v>
      </c>
      <c r="N115" s="90"/>
      <c r="O115" s="90">
        <f t="shared" si="2"/>
        <v>2</v>
      </c>
      <c r="P115" s="90"/>
      <c r="Q115" s="90">
        <f t="shared" si="2"/>
        <v>2</v>
      </c>
      <c r="R115" s="90"/>
      <c r="S115" s="90">
        <f t="shared" si="3"/>
        <v>2</v>
      </c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1871</v>
      </c>
      <c r="E116" s="84" t="s">
        <v>1288</v>
      </c>
      <c r="F116" s="90" t="s">
        <v>2201</v>
      </c>
      <c r="G116" s="103" t="s">
        <v>2702</v>
      </c>
      <c r="H116" s="90" t="s">
        <v>731</v>
      </c>
      <c r="I116" s="84" t="s">
        <v>643</v>
      </c>
      <c r="J116" s="90" t="s">
        <v>1751</v>
      </c>
      <c r="K116" s="83" t="s">
        <v>2138</v>
      </c>
      <c r="L116" s="82" t="s">
        <v>2578</v>
      </c>
      <c r="M116" s="90">
        <v>0</v>
      </c>
      <c r="N116" s="90"/>
      <c r="O116" s="90">
        <f t="shared" si="2"/>
        <v>0</v>
      </c>
      <c r="P116" s="90"/>
      <c r="Q116" s="90">
        <f t="shared" si="2"/>
        <v>0</v>
      </c>
      <c r="R116" s="90"/>
      <c r="S116" s="90">
        <f t="shared" si="3"/>
        <v>0</v>
      </c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1874</v>
      </c>
      <c r="E117" s="84" t="s">
        <v>1288</v>
      </c>
      <c r="F117" s="90" t="s">
        <v>2201</v>
      </c>
      <c r="G117" s="103" t="s">
        <v>1765</v>
      </c>
      <c r="H117" s="90" t="s">
        <v>58</v>
      </c>
      <c r="I117" s="84" t="s">
        <v>643</v>
      </c>
      <c r="J117" s="90" t="s">
        <v>1751</v>
      </c>
      <c r="K117" s="83" t="s">
        <v>2138</v>
      </c>
      <c r="L117" s="82" t="s">
        <v>2578</v>
      </c>
      <c r="M117" s="90">
        <v>9</v>
      </c>
      <c r="N117" s="90"/>
      <c r="O117" s="90">
        <f t="shared" si="2"/>
        <v>9</v>
      </c>
      <c r="P117" s="90"/>
      <c r="Q117" s="90">
        <f t="shared" si="2"/>
        <v>9</v>
      </c>
      <c r="R117" s="90"/>
      <c r="S117" s="90">
        <f t="shared" si="3"/>
        <v>9</v>
      </c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1875</v>
      </c>
      <c r="E118" s="84" t="s">
        <v>642</v>
      </c>
      <c r="F118" s="90" t="s">
        <v>2001</v>
      </c>
      <c r="G118" s="103" t="s">
        <v>478</v>
      </c>
      <c r="H118" s="90" t="s">
        <v>257</v>
      </c>
      <c r="I118" s="84" t="s">
        <v>470</v>
      </c>
      <c r="J118" s="90" t="s">
        <v>1758</v>
      </c>
      <c r="K118" s="83" t="s">
        <v>2195</v>
      </c>
      <c r="L118" s="82"/>
      <c r="M118" s="90">
        <v>4</v>
      </c>
      <c r="N118" s="90"/>
      <c r="O118" s="90">
        <f t="shared" si="2"/>
        <v>4</v>
      </c>
      <c r="P118" s="90"/>
      <c r="Q118" s="90">
        <f t="shared" si="2"/>
        <v>4</v>
      </c>
      <c r="R118" s="90"/>
      <c r="S118" s="90">
        <f t="shared" si="3"/>
        <v>4</v>
      </c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1846</v>
      </c>
      <c r="E119" s="84" t="s">
        <v>642</v>
      </c>
      <c r="F119" s="90" t="s">
        <v>2001</v>
      </c>
      <c r="G119" s="103" t="s">
        <v>2174</v>
      </c>
      <c r="H119" s="90" t="s">
        <v>2321</v>
      </c>
      <c r="I119" s="84" t="s">
        <v>835</v>
      </c>
      <c r="J119" s="90" t="s">
        <v>474</v>
      </c>
      <c r="K119" s="83" t="s">
        <v>1168</v>
      </c>
      <c r="L119" s="82"/>
      <c r="M119" s="90">
        <v>15</v>
      </c>
      <c r="N119" s="90"/>
      <c r="O119" s="90">
        <f t="shared" si="2"/>
        <v>15</v>
      </c>
      <c r="P119" s="90"/>
      <c r="Q119" s="90">
        <f t="shared" si="2"/>
        <v>15</v>
      </c>
      <c r="R119" s="90"/>
      <c r="S119" s="90">
        <f t="shared" si="3"/>
        <v>15</v>
      </c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2001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1168</v>
      </c>
      <c r="L120" s="82"/>
      <c r="M120" s="90">
        <v>5</v>
      </c>
      <c r="N120" s="90"/>
      <c r="O120" s="90">
        <f t="shared" si="2"/>
        <v>5</v>
      </c>
      <c r="P120" s="90"/>
      <c r="Q120" s="90">
        <f t="shared" si="2"/>
        <v>5</v>
      </c>
      <c r="R120" s="90"/>
      <c r="S120" s="90">
        <f t="shared" si="3"/>
        <v>5</v>
      </c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1291</v>
      </c>
      <c r="F121" s="90" t="s">
        <v>2204</v>
      </c>
      <c r="G121" s="103" t="s">
        <v>2703</v>
      </c>
      <c r="H121" s="90" t="s">
        <v>2322</v>
      </c>
      <c r="I121" s="84" t="s">
        <v>778</v>
      </c>
      <c r="J121" s="90" t="s">
        <v>861</v>
      </c>
      <c r="K121" s="83" t="s">
        <v>1774</v>
      </c>
      <c r="L121" s="82"/>
      <c r="M121" s="90">
        <v>2</v>
      </c>
      <c r="N121" s="90"/>
      <c r="O121" s="90">
        <f t="shared" si="2"/>
        <v>2</v>
      </c>
      <c r="P121" s="90"/>
      <c r="Q121" s="90">
        <f t="shared" si="2"/>
        <v>2</v>
      </c>
      <c r="R121" s="90"/>
      <c r="S121" s="90">
        <f t="shared" si="3"/>
        <v>2</v>
      </c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1876</v>
      </c>
      <c r="E122" s="84" t="s">
        <v>1293</v>
      </c>
      <c r="F122" s="90" t="s">
        <v>2205</v>
      </c>
      <c r="G122" s="103" t="s">
        <v>2704</v>
      </c>
      <c r="H122" s="90" t="s">
        <v>2240</v>
      </c>
      <c r="I122" s="84" t="s">
        <v>778</v>
      </c>
      <c r="J122" s="90" t="s">
        <v>861</v>
      </c>
      <c r="K122" s="83" t="s">
        <v>1774</v>
      </c>
      <c r="L122" s="82" t="s">
        <v>2575</v>
      </c>
      <c r="M122" s="90">
        <v>0</v>
      </c>
      <c r="N122" s="90"/>
      <c r="O122" s="90">
        <f t="shared" si="2"/>
        <v>0</v>
      </c>
      <c r="P122" s="90"/>
      <c r="Q122" s="90">
        <f t="shared" si="2"/>
        <v>0</v>
      </c>
      <c r="R122" s="90"/>
      <c r="S122" s="90">
        <f t="shared" si="3"/>
        <v>0</v>
      </c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1876</v>
      </c>
      <c r="E123" s="84" t="s">
        <v>1288</v>
      </c>
      <c r="F123" s="90" t="s">
        <v>2201</v>
      </c>
      <c r="G123" s="103" t="s">
        <v>143</v>
      </c>
      <c r="H123" s="90" t="s">
        <v>2192</v>
      </c>
      <c r="I123" s="84" t="s">
        <v>778</v>
      </c>
      <c r="J123" s="90" t="s">
        <v>861</v>
      </c>
      <c r="K123" s="83" t="s">
        <v>1774</v>
      </c>
      <c r="L123" s="82" t="s">
        <v>2575</v>
      </c>
      <c r="M123" s="90">
        <v>0</v>
      </c>
      <c r="N123" s="90"/>
      <c r="O123" s="90">
        <f t="shared" si="2"/>
        <v>0</v>
      </c>
      <c r="P123" s="90"/>
      <c r="Q123" s="90">
        <f t="shared" si="2"/>
        <v>0</v>
      </c>
      <c r="R123" s="90"/>
      <c r="S123" s="90">
        <f t="shared" si="3"/>
        <v>0</v>
      </c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1650</v>
      </c>
      <c r="E124" s="84" t="s">
        <v>1288</v>
      </c>
      <c r="F124" s="90" t="s">
        <v>2201</v>
      </c>
      <c r="G124" s="103" t="s">
        <v>2705</v>
      </c>
      <c r="H124" s="90" t="s">
        <v>2199</v>
      </c>
      <c r="I124" s="84" t="s">
        <v>778</v>
      </c>
      <c r="J124" s="90" t="s">
        <v>861</v>
      </c>
      <c r="K124" s="83" t="s">
        <v>1774</v>
      </c>
      <c r="L124" s="82" t="s">
        <v>2575</v>
      </c>
      <c r="M124" s="90">
        <v>0</v>
      </c>
      <c r="N124" s="90"/>
      <c r="O124" s="90">
        <f t="shared" si="2"/>
        <v>0</v>
      </c>
      <c r="P124" s="90"/>
      <c r="Q124" s="90">
        <f t="shared" si="2"/>
        <v>0</v>
      </c>
      <c r="R124" s="90"/>
      <c r="S124" s="90">
        <f t="shared" si="3"/>
        <v>0</v>
      </c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1288</v>
      </c>
      <c r="F125" s="90" t="s">
        <v>2201</v>
      </c>
      <c r="G125" s="103" t="s">
        <v>1206</v>
      </c>
      <c r="H125" s="90" t="s">
        <v>2148</v>
      </c>
      <c r="I125" s="84" t="s">
        <v>778</v>
      </c>
      <c r="J125" s="90" t="s">
        <v>861</v>
      </c>
      <c r="K125" s="83" t="s">
        <v>1774</v>
      </c>
      <c r="L125" s="82" t="s">
        <v>2575</v>
      </c>
      <c r="M125" s="90">
        <v>0</v>
      </c>
      <c r="N125" s="90"/>
      <c r="O125" s="90">
        <f t="shared" si="2"/>
        <v>0</v>
      </c>
      <c r="P125" s="90"/>
      <c r="Q125" s="90">
        <f t="shared" si="2"/>
        <v>0</v>
      </c>
      <c r="R125" s="90"/>
      <c r="S125" s="90">
        <f t="shared" si="3"/>
        <v>0</v>
      </c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1880</v>
      </c>
      <c r="E126" s="84" t="s">
        <v>1288</v>
      </c>
      <c r="F126" s="90" t="s">
        <v>2201</v>
      </c>
      <c r="G126" s="103" t="s">
        <v>2700</v>
      </c>
      <c r="H126" s="90" t="s">
        <v>261</v>
      </c>
      <c r="I126" s="84" t="s">
        <v>778</v>
      </c>
      <c r="J126" s="90" t="s">
        <v>861</v>
      </c>
      <c r="K126" s="83" t="s">
        <v>1774</v>
      </c>
      <c r="L126" s="82" t="s">
        <v>2575</v>
      </c>
      <c r="M126" s="90">
        <v>8</v>
      </c>
      <c r="N126" s="90"/>
      <c r="O126" s="90">
        <f t="shared" si="2"/>
        <v>8</v>
      </c>
      <c r="P126" s="90"/>
      <c r="Q126" s="90">
        <f t="shared" si="2"/>
        <v>8</v>
      </c>
      <c r="R126" s="90"/>
      <c r="S126" s="90">
        <f t="shared" si="3"/>
        <v>8</v>
      </c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1288</v>
      </c>
      <c r="F127" s="90" t="s">
        <v>2201</v>
      </c>
      <c r="G127" s="103" t="s">
        <v>2706</v>
      </c>
      <c r="H127" s="90" t="s">
        <v>901</v>
      </c>
      <c r="I127" s="84" t="s">
        <v>778</v>
      </c>
      <c r="J127" s="90" t="s">
        <v>861</v>
      </c>
      <c r="K127" s="83" t="s">
        <v>1774</v>
      </c>
      <c r="L127" s="82" t="s">
        <v>2575</v>
      </c>
      <c r="M127" s="90">
        <v>29</v>
      </c>
      <c r="N127" s="90"/>
      <c r="O127" s="90">
        <f t="shared" si="2"/>
        <v>29</v>
      </c>
      <c r="P127" s="90"/>
      <c r="Q127" s="90">
        <f t="shared" si="2"/>
        <v>29</v>
      </c>
      <c r="R127" s="90"/>
      <c r="S127" s="90">
        <f t="shared" si="3"/>
        <v>29</v>
      </c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1879</v>
      </c>
      <c r="G128" s="103" t="s">
        <v>2708</v>
      </c>
      <c r="H128" s="90" t="s">
        <v>2323</v>
      </c>
      <c r="I128" s="84" t="s">
        <v>778</v>
      </c>
      <c r="J128" s="90" t="s">
        <v>861</v>
      </c>
      <c r="K128" s="83" t="s">
        <v>1774</v>
      </c>
      <c r="L128" s="82" t="s">
        <v>1353</v>
      </c>
      <c r="M128" s="90">
        <v>1</v>
      </c>
      <c r="N128" s="90"/>
      <c r="O128" s="90">
        <f t="shared" si="2"/>
        <v>1</v>
      </c>
      <c r="P128" s="90"/>
      <c r="Q128" s="90">
        <f t="shared" si="2"/>
        <v>1</v>
      </c>
      <c r="R128" s="90"/>
      <c r="S128" s="90">
        <f t="shared" si="3"/>
        <v>1</v>
      </c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1713</v>
      </c>
      <c r="E129" s="84" t="s">
        <v>233</v>
      </c>
      <c r="F129" s="90" t="s">
        <v>1879</v>
      </c>
      <c r="G129" s="103" t="s">
        <v>456</v>
      </c>
      <c r="H129" s="90" t="s">
        <v>2324</v>
      </c>
      <c r="I129" s="84" t="s">
        <v>778</v>
      </c>
      <c r="J129" s="90" t="s">
        <v>861</v>
      </c>
      <c r="K129" s="83" t="s">
        <v>1774</v>
      </c>
      <c r="L129" s="82" t="s">
        <v>1353</v>
      </c>
      <c r="M129" s="90">
        <v>1</v>
      </c>
      <c r="N129" s="90"/>
      <c r="O129" s="90">
        <f t="shared" si="2"/>
        <v>1</v>
      </c>
      <c r="P129" s="90"/>
      <c r="Q129" s="90">
        <f t="shared" si="2"/>
        <v>1</v>
      </c>
      <c r="R129" s="90"/>
      <c r="S129" s="90">
        <f t="shared" si="3"/>
        <v>1</v>
      </c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1713</v>
      </c>
      <c r="E130" s="84" t="s">
        <v>1294</v>
      </c>
      <c r="F130" s="90" t="s">
        <v>2206</v>
      </c>
      <c r="G130" s="103" t="s">
        <v>2709</v>
      </c>
      <c r="H130" s="90" t="s">
        <v>396</v>
      </c>
      <c r="I130" s="84" t="s">
        <v>778</v>
      </c>
      <c r="J130" s="90" t="s">
        <v>861</v>
      </c>
      <c r="K130" s="83" t="s">
        <v>1774</v>
      </c>
      <c r="L130" s="82" t="s">
        <v>1353</v>
      </c>
      <c r="M130" s="90">
        <v>3</v>
      </c>
      <c r="N130" s="90"/>
      <c r="O130" s="90">
        <f t="shared" si="2"/>
        <v>3</v>
      </c>
      <c r="P130" s="90"/>
      <c r="Q130" s="90">
        <f t="shared" si="2"/>
        <v>3</v>
      </c>
      <c r="R130" s="90"/>
      <c r="S130" s="90">
        <f t="shared" si="3"/>
        <v>3</v>
      </c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1882</v>
      </c>
      <c r="E131" s="84" t="s">
        <v>390</v>
      </c>
      <c r="F131" s="90" t="s">
        <v>2209</v>
      </c>
      <c r="G131" s="103" t="s">
        <v>1083</v>
      </c>
      <c r="H131" s="90" t="s">
        <v>213</v>
      </c>
      <c r="I131" s="84" t="s">
        <v>470</v>
      </c>
      <c r="J131" s="90" t="s">
        <v>1758</v>
      </c>
      <c r="K131" s="83" t="s">
        <v>2195</v>
      </c>
      <c r="L131" s="82"/>
      <c r="M131" s="90">
        <v>5</v>
      </c>
      <c r="N131" s="90"/>
      <c r="O131" s="90">
        <f t="shared" si="2"/>
        <v>5</v>
      </c>
      <c r="P131" s="90"/>
      <c r="Q131" s="90">
        <f t="shared" si="2"/>
        <v>5</v>
      </c>
      <c r="R131" s="90"/>
      <c r="S131" s="90">
        <f t="shared" si="3"/>
        <v>5</v>
      </c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1884</v>
      </c>
      <c r="E132" s="84" t="s">
        <v>390</v>
      </c>
      <c r="F132" s="90" t="s">
        <v>2209</v>
      </c>
      <c r="G132" s="103" t="s">
        <v>1051</v>
      </c>
      <c r="H132" s="90" t="s">
        <v>259</v>
      </c>
      <c r="I132" s="84" t="s">
        <v>470</v>
      </c>
      <c r="J132" s="90" t="s">
        <v>1758</v>
      </c>
      <c r="K132" s="83" t="s">
        <v>2195</v>
      </c>
      <c r="L132" s="82"/>
      <c r="M132" s="90">
        <v>0</v>
      </c>
      <c r="N132" s="90"/>
      <c r="O132" s="90">
        <f t="shared" si="2"/>
        <v>0</v>
      </c>
      <c r="P132" s="90"/>
      <c r="Q132" s="90">
        <f t="shared" si="2"/>
        <v>0</v>
      </c>
      <c r="R132" s="90"/>
      <c r="S132" s="90">
        <f t="shared" si="3"/>
        <v>0</v>
      </c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2209</v>
      </c>
      <c r="G133" s="103" t="s">
        <v>1102</v>
      </c>
      <c r="H133" s="90" t="s">
        <v>270</v>
      </c>
      <c r="I133" s="84" t="s">
        <v>470</v>
      </c>
      <c r="J133" s="90" t="s">
        <v>1758</v>
      </c>
      <c r="K133" s="83" t="s">
        <v>2195</v>
      </c>
      <c r="L133" s="82"/>
      <c r="M133" s="90">
        <v>0</v>
      </c>
      <c r="N133" s="90"/>
      <c r="O133" s="90">
        <f t="shared" ref="O133:Q196" si="4">SUM(M133:N133)</f>
        <v>0</v>
      </c>
      <c r="P133" s="90"/>
      <c r="Q133" s="90">
        <f t="shared" si="4"/>
        <v>0</v>
      </c>
      <c r="R133" s="90"/>
      <c r="S133" s="90">
        <f t="shared" ref="S133:S196" si="5">SUM(Q133:R133)</f>
        <v>0</v>
      </c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1171</v>
      </c>
      <c r="G134" s="103" t="s">
        <v>2710</v>
      </c>
      <c r="H134" s="90" t="s">
        <v>68</v>
      </c>
      <c r="I134" s="84" t="s">
        <v>470</v>
      </c>
      <c r="J134" s="90" t="s">
        <v>1758</v>
      </c>
      <c r="K134" s="83" t="s">
        <v>2195</v>
      </c>
      <c r="L134" s="82"/>
      <c r="M134" s="90">
        <v>3</v>
      </c>
      <c r="N134" s="90"/>
      <c r="O134" s="90">
        <f t="shared" si="4"/>
        <v>3</v>
      </c>
      <c r="P134" s="90"/>
      <c r="Q134" s="90">
        <f t="shared" si="4"/>
        <v>3</v>
      </c>
      <c r="R134" s="90"/>
      <c r="S134" s="90">
        <f t="shared" si="5"/>
        <v>3</v>
      </c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1888</v>
      </c>
      <c r="E135" s="84" t="s">
        <v>660</v>
      </c>
      <c r="F135" s="90" t="s">
        <v>1975</v>
      </c>
      <c r="G135" s="103" t="s">
        <v>2711</v>
      </c>
      <c r="H135" s="90" t="s">
        <v>271</v>
      </c>
      <c r="I135" s="84" t="s">
        <v>470</v>
      </c>
      <c r="J135" s="90" t="s">
        <v>1758</v>
      </c>
      <c r="K135" s="83" t="s">
        <v>2195</v>
      </c>
      <c r="L135" s="82"/>
      <c r="M135" s="90">
        <v>1</v>
      </c>
      <c r="N135" s="90"/>
      <c r="O135" s="90">
        <f t="shared" si="4"/>
        <v>1</v>
      </c>
      <c r="P135" s="90"/>
      <c r="Q135" s="90">
        <f t="shared" si="4"/>
        <v>1</v>
      </c>
      <c r="R135" s="90"/>
      <c r="S135" s="90">
        <f t="shared" si="5"/>
        <v>1</v>
      </c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1647</v>
      </c>
      <c r="E136" s="84" t="s">
        <v>660</v>
      </c>
      <c r="F136" s="90" t="s">
        <v>1975</v>
      </c>
      <c r="G136" s="103" t="s">
        <v>2712</v>
      </c>
      <c r="H136" s="90" t="s">
        <v>118</v>
      </c>
      <c r="I136" s="84" t="s">
        <v>470</v>
      </c>
      <c r="J136" s="90" t="s">
        <v>1758</v>
      </c>
      <c r="K136" s="83" t="s">
        <v>2195</v>
      </c>
      <c r="L136" s="82"/>
      <c r="M136" s="90">
        <v>2</v>
      </c>
      <c r="N136" s="90"/>
      <c r="O136" s="90">
        <f t="shared" si="4"/>
        <v>2</v>
      </c>
      <c r="P136" s="90"/>
      <c r="Q136" s="90">
        <f t="shared" si="4"/>
        <v>2</v>
      </c>
      <c r="R136" s="90"/>
      <c r="S136" s="90">
        <f t="shared" si="5"/>
        <v>2</v>
      </c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1398</v>
      </c>
      <c r="E137" s="84" t="s">
        <v>660</v>
      </c>
      <c r="F137" s="90" t="s">
        <v>1975</v>
      </c>
      <c r="G137" s="103" t="s">
        <v>2713</v>
      </c>
      <c r="H137" s="90" t="s">
        <v>209</v>
      </c>
      <c r="I137" s="84" t="s">
        <v>470</v>
      </c>
      <c r="J137" s="90" t="s">
        <v>1758</v>
      </c>
      <c r="K137" s="83" t="s">
        <v>2195</v>
      </c>
      <c r="L137" s="82"/>
      <c r="M137" s="90">
        <v>1</v>
      </c>
      <c r="N137" s="90"/>
      <c r="O137" s="90">
        <f t="shared" si="4"/>
        <v>1</v>
      </c>
      <c r="P137" s="90"/>
      <c r="Q137" s="90">
        <f t="shared" si="4"/>
        <v>1</v>
      </c>
      <c r="R137" s="90"/>
      <c r="S137" s="90">
        <f t="shared" si="5"/>
        <v>1</v>
      </c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1889</v>
      </c>
      <c r="E138" s="84" t="s">
        <v>660</v>
      </c>
      <c r="F138" s="90" t="s">
        <v>1975</v>
      </c>
      <c r="G138" s="103" t="s">
        <v>172</v>
      </c>
      <c r="H138" s="90" t="s">
        <v>273</v>
      </c>
      <c r="I138" s="84" t="s">
        <v>470</v>
      </c>
      <c r="J138" s="90" t="s">
        <v>1758</v>
      </c>
      <c r="K138" s="83" t="s">
        <v>2195</v>
      </c>
      <c r="L138" s="82"/>
      <c r="M138" s="90">
        <v>1</v>
      </c>
      <c r="N138" s="90"/>
      <c r="O138" s="90">
        <f t="shared" si="4"/>
        <v>1</v>
      </c>
      <c r="P138" s="90"/>
      <c r="Q138" s="90">
        <f t="shared" si="4"/>
        <v>1</v>
      </c>
      <c r="R138" s="90"/>
      <c r="S138" s="90">
        <f t="shared" si="5"/>
        <v>1</v>
      </c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1927</v>
      </c>
      <c r="G139" s="103" t="s">
        <v>2714</v>
      </c>
      <c r="H139" s="90" t="s">
        <v>54</v>
      </c>
      <c r="I139" s="84" t="s">
        <v>643</v>
      </c>
      <c r="J139" s="90" t="s">
        <v>1751</v>
      </c>
      <c r="K139" s="83" t="s">
        <v>2138</v>
      </c>
      <c r="L139" s="82" t="s">
        <v>1631</v>
      </c>
      <c r="M139" s="90">
        <v>20</v>
      </c>
      <c r="N139" s="90"/>
      <c r="O139" s="90">
        <f t="shared" si="4"/>
        <v>20</v>
      </c>
      <c r="P139" s="90"/>
      <c r="Q139" s="90">
        <f t="shared" si="4"/>
        <v>20</v>
      </c>
      <c r="R139" s="90"/>
      <c r="S139" s="90">
        <f t="shared" si="5"/>
        <v>20</v>
      </c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1927</v>
      </c>
      <c r="G140" s="103" t="s">
        <v>2715</v>
      </c>
      <c r="H140" s="90" t="s">
        <v>2325</v>
      </c>
      <c r="I140" s="84" t="s">
        <v>643</v>
      </c>
      <c r="J140" s="90" t="s">
        <v>1751</v>
      </c>
      <c r="K140" s="83" t="s">
        <v>2138</v>
      </c>
      <c r="L140" s="82" t="s">
        <v>1631</v>
      </c>
      <c r="M140" s="90">
        <v>12</v>
      </c>
      <c r="N140" s="90"/>
      <c r="O140" s="90">
        <f t="shared" si="4"/>
        <v>12</v>
      </c>
      <c r="P140" s="90"/>
      <c r="Q140" s="90">
        <f t="shared" si="4"/>
        <v>12</v>
      </c>
      <c r="R140" s="90"/>
      <c r="S140" s="90">
        <f t="shared" si="5"/>
        <v>12</v>
      </c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1890</v>
      </c>
      <c r="E141" s="84" t="s">
        <v>584</v>
      </c>
      <c r="F141" s="90" t="s">
        <v>1171</v>
      </c>
      <c r="G141" s="103" t="s">
        <v>2717</v>
      </c>
      <c r="H141" s="90" t="s">
        <v>170</v>
      </c>
      <c r="I141" s="84" t="s">
        <v>470</v>
      </c>
      <c r="J141" s="90" t="s">
        <v>1758</v>
      </c>
      <c r="K141" s="83" t="s">
        <v>2195</v>
      </c>
      <c r="L141" s="82"/>
      <c r="M141" s="90">
        <v>1</v>
      </c>
      <c r="N141" s="90"/>
      <c r="O141" s="90">
        <f t="shared" si="4"/>
        <v>1</v>
      </c>
      <c r="P141" s="90"/>
      <c r="Q141" s="90">
        <f t="shared" si="4"/>
        <v>1</v>
      </c>
      <c r="R141" s="90"/>
      <c r="S141" s="90">
        <f t="shared" si="5"/>
        <v>1</v>
      </c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1821</v>
      </c>
      <c r="E142" s="84" t="s">
        <v>584</v>
      </c>
      <c r="F142" s="90" t="s">
        <v>1171</v>
      </c>
      <c r="G142" s="103" t="s">
        <v>2719</v>
      </c>
      <c r="H142" s="90" t="s">
        <v>277</v>
      </c>
      <c r="I142" s="84" t="s">
        <v>470</v>
      </c>
      <c r="J142" s="90" t="s">
        <v>1758</v>
      </c>
      <c r="K142" s="83" t="s">
        <v>2195</v>
      </c>
      <c r="L142" s="82"/>
      <c r="M142" s="90">
        <v>1</v>
      </c>
      <c r="N142" s="90"/>
      <c r="O142" s="90">
        <f t="shared" si="4"/>
        <v>1</v>
      </c>
      <c r="P142" s="90"/>
      <c r="Q142" s="90">
        <f t="shared" si="4"/>
        <v>1</v>
      </c>
      <c r="R142" s="90"/>
      <c r="S142" s="90">
        <f t="shared" si="5"/>
        <v>1</v>
      </c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1497</v>
      </c>
      <c r="E143" s="84" t="s">
        <v>559</v>
      </c>
      <c r="F143" s="90" t="s">
        <v>2210</v>
      </c>
      <c r="G143" s="103" t="s">
        <v>2720</v>
      </c>
      <c r="H143" s="90" t="s">
        <v>281</v>
      </c>
      <c r="I143" s="84" t="s">
        <v>470</v>
      </c>
      <c r="J143" s="90" t="s">
        <v>1758</v>
      </c>
      <c r="K143" s="83" t="s">
        <v>2195</v>
      </c>
      <c r="L143" s="82"/>
      <c r="M143" s="90">
        <v>13</v>
      </c>
      <c r="N143" s="90"/>
      <c r="O143" s="90">
        <f t="shared" si="4"/>
        <v>13</v>
      </c>
      <c r="P143" s="90"/>
      <c r="Q143" s="90">
        <f t="shared" si="4"/>
        <v>13</v>
      </c>
      <c r="R143" s="90"/>
      <c r="S143" s="90">
        <f t="shared" si="5"/>
        <v>13</v>
      </c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1892</v>
      </c>
      <c r="E144" s="84" t="s">
        <v>559</v>
      </c>
      <c r="F144" s="90" t="s">
        <v>2210</v>
      </c>
      <c r="G144" s="103" t="s">
        <v>2722</v>
      </c>
      <c r="H144" s="90" t="s">
        <v>282</v>
      </c>
      <c r="I144" s="84" t="s">
        <v>470</v>
      </c>
      <c r="J144" s="90" t="s">
        <v>1758</v>
      </c>
      <c r="K144" s="83" t="s">
        <v>2195</v>
      </c>
      <c r="L144" s="82"/>
      <c r="M144" s="90">
        <v>2</v>
      </c>
      <c r="N144" s="90"/>
      <c r="O144" s="90">
        <f t="shared" si="4"/>
        <v>2</v>
      </c>
      <c r="P144" s="90"/>
      <c r="Q144" s="90">
        <f t="shared" si="4"/>
        <v>2</v>
      </c>
      <c r="R144" s="90"/>
      <c r="S144" s="90">
        <f t="shared" si="5"/>
        <v>2</v>
      </c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1893</v>
      </c>
      <c r="E145" s="84" t="s">
        <v>559</v>
      </c>
      <c r="F145" s="90" t="s">
        <v>2210</v>
      </c>
      <c r="G145" s="103" t="s">
        <v>2431</v>
      </c>
      <c r="H145" s="90" t="s">
        <v>284</v>
      </c>
      <c r="I145" s="84" t="s">
        <v>470</v>
      </c>
      <c r="J145" s="90" t="s">
        <v>1758</v>
      </c>
      <c r="K145" s="83" t="s">
        <v>2195</v>
      </c>
      <c r="L145" s="82"/>
      <c r="M145" s="90">
        <v>16</v>
      </c>
      <c r="N145" s="90"/>
      <c r="O145" s="90">
        <f t="shared" si="4"/>
        <v>16</v>
      </c>
      <c r="P145" s="90"/>
      <c r="Q145" s="90">
        <f t="shared" si="4"/>
        <v>16</v>
      </c>
      <c r="R145" s="90"/>
      <c r="S145" s="90">
        <f t="shared" si="5"/>
        <v>16</v>
      </c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3162</v>
      </c>
      <c r="E146" s="84" t="s">
        <v>59</v>
      </c>
      <c r="F146" s="90" t="s">
        <v>1559</v>
      </c>
      <c r="G146" s="103" t="s">
        <v>2723</v>
      </c>
      <c r="H146" s="90" t="s">
        <v>3163</v>
      </c>
      <c r="I146" s="84" t="s">
        <v>778</v>
      </c>
      <c r="J146" s="90" t="s">
        <v>861</v>
      </c>
      <c r="K146" s="83" t="s">
        <v>1774</v>
      </c>
      <c r="L146" s="82"/>
      <c r="M146" s="90">
        <v>0</v>
      </c>
      <c r="N146" s="90"/>
      <c r="O146" s="90">
        <f t="shared" si="4"/>
        <v>0</v>
      </c>
      <c r="P146" s="90"/>
      <c r="Q146" s="90">
        <f t="shared" si="4"/>
        <v>0</v>
      </c>
      <c r="R146" s="90"/>
      <c r="S146" s="90">
        <f t="shared" si="5"/>
        <v>0</v>
      </c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1298</v>
      </c>
      <c r="F147" s="90" t="s">
        <v>2212</v>
      </c>
      <c r="G147" s="103" t="s">
        <v>2724</v>
      </c>
      <c r="H147" s="90" t="s">
        <v>2326</v>
      </c>
      <c r="I147" s="84" t="s">
        <v>643</v>
      </c>
      <c r="J147" s="90" t="s">
        <v>1751</v>
      </c>
      <c r="K147" s="83" t="s">
        <v>2138</v>
      </c>
      <c r="L147" s="82"/>
      <c r="M147" s="90">
        <v>0</v>
      </c>
      <c r="N147" s="90"/>
      <c r="O147" s="90">
        <f t="shared" si="4"/>
        <v>0</v>
      </c>
      <c r="P147" s="90"/>
      <c r="Q147" s="90">
        <f t="shared" si="4"/>
        <v>0</v>
      </c>
      <c r="R147" s="90"/>
      <c r="S147" s="90">
        <f t="shared" si="5"/>
        <v>0</v>
      </c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1895</v>
      </c>
      <c r="E148" s="84" t="s">
        <v>584</v>
      </c>
      <c r="F148" s="90" t="s">
        <v>1171</v>
      </c>
      <c r="G148" s="103" t="s">
        <v>2725</v>
      </c>
      <c r="H148" s="90" t="s">
        <v>2327</v>
      </c>
      <c r="I148" s="84" t="s">
        <v>835</v>
      </c>
      <c r="J148" s="90" t="s">
        <v>474</v>
      </c>
      <c r="K148" s="83" t="s">
        <v>1168</v>
      </c>
      <c r="L148" s="82" t="s">
        <v>462</v>
      </c>
      <c r="M148" s="90">
        <v>5</v>
      </c>
      <c r="N148" s="90"/>
      <c r="O148" s="90">
        <f t="shared" si="4"/>
        <v>5</v>
      </c>
      <c r="P148" s="90"/>
      <c r="Q148" s="90">
        <f t="shared" si="4"/>
        <v>5</v>
      </c>
      <c r="R148" s="90"/>
      <c r="S148" s="90">
        <f t="shared" si="5"/>
        <v>5</v>
      </c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1895</v>
      </c>
      <c r="E149" s="84" t="s">
        <v>245</v>
      </c>
      <c r="F149" s="90" t="s">
        <v>1842</v>
      </c>
      <c r="G149" s="103" t="s">
        <v>2726</v>
      </c>
      <c r="H149" s="90" t="s">
        <v>1917</v>
      </c>
      <c r="I149" s="84" t="s">
        <v>835</v>
      </c>
      <c r="J149" s="90" t="s">
        <v>474</v>
      </c>
      <c r="K149" s="83" t="s">
        <v>1168</v>
      </c>
      <c r="L149" s="82" t="s">
        <v>462</v>
      </c>
      <c r="M149" s="90">
        <v>11</v>
      </c>
      <c r="N149" s="90"/>
      <c r="O149" s="90">
        <f t="shared" si="4"/>
        <v>11</v>
      </c>
      <c r="P149" s="90"/>
      <c r="Q149" s="90">
        <f t="shared" si="4"/>
        <v>11</v>
      </c>
      <c r="R149" s="90"/>
      <c r="S149" s="90">
        <f t="shared" si="5"/>
        <v>11</v>
      </c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1897</v>
      </c>
      <c r="E150" s="84" t="s">
        <v>140</v>
      </c>
      <c r="F150" s="90" t="s">
        <v>1109</v>
      </c>
      <c r="G150" s="103" t="s">
        <v>1349</v>
      </c>
      <c r="H150" s="90" t="s">
        <v>1237</v>
      </c>
      <c r="I150" s="84" t="s">
        <v>643</v>
      </c>
      <c r="J150" s="90" t="s">
        <v>1751</v>
      </c>
      <c r="K150" s="83" t="s">
        <v>2138</v>
      </c>
      <c r="L150" s="82"/>
      <c r="M150" s="90">
        <v>1</v>
      </c>
      <c r="N150" s="90"/>
      <c r="O150" s="90">
        <f t="shared" si="4"/>
        <v>1</v>
      </c>
      <c r="P150" s="90"/>
      <c r="Q150" s="90">
        <f t="shared" si="4"/>
        <v>1</v>
      </c>
      <c r="R150" s="90"/>
      <c r="S150" s="90">
        <f t="shared" si="5"/>
        <v>1</v>
      </c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3161</v>
      </c>
      <c r="E151" s="84" t="s">
        <v>140</v>
      </c>
      <c r="F151" s="90" t="s">
        <v>1109</v>
      </c>
      <c r="G151" s="103" t="s">
        <v>2727</v>
      </c>
      <c r="H151" s="90" t="s">
        <v>3160</v>
      </c>
      <c r="I151" s="84" t="s">
        <v>643</v>
      </c>
      <c r="J151" s="90" t="s">
        <v>1751</v>
      </c>
      <c r="K151" s="83" t="s">
        <v>2138</v>
      </c>
      <c r="L151" s="82"/>
      <c r="M151" s="90">
        <v>2</v>
      </c>
      <c r="N151" s="90"/>
      <c r="O151" s="90">
        <f t="shared" si="4"/>
        <v>2</v>
      </c>
      <c r="P151" s="90"/>
      <c r="Q151" s="90">
        <f t="shared" si="4"/>
        <v>2</v>
      </c>
      <c r="R151" s="90"/>
      <c r="S151" s="90">
        <f t="shared" si="5"/>
        <v>2</v>
      </c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1899</v>
      </c>
      <c r="E152" s="84" t="s">
        <v>683</v>
      </c>
      <c r="F152" s="90" t="s">
        <v>1476</v>
      </c>
      <c r="G152" s="103" t="s">
        <v>2729</v>
      </c>
      <c r="H152" s="90" t="s">
        <v>287</v>
      </c>
      <c r="I152" s="84" t="s">
        <v>470</v>
      </c>
      <c r="J152" s="90" t="s">
        <v>1758</v>
      </c>
      <c r="K152" s="83" t="s">
        <v>2195</v>
      </c>
      <c r="L152" s="82"/>
      <c r="M152" s="90">
        <v>1</v>
      </c>
      <c r="N152" s="90"/>
      <c r="O152" s="90">
        <f t="shared" si="4"/>
        <v>1</v>
      </c>
      <c r="P152" s="90"/>
      <c r="Q152" s="90">
        <f t="shared" si="4"/>
        <v>1</v>
      </c>
      <c r="R152" s="90"/>
      <c r="S152" s="90">
        <f t="shared" si="5"/>
        <v>1</v>
      </c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1299</v>
      </c>
      <c r="F153" s="90" t="s">
        <v>2213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1240</v>
      </c>
      <c r="L153" s="82"/>
      <c r="M153" s="90">
        <v>0</v>
      </c>
      <c r="N153" s="90"/>
      <c r="O153" s="90">
        <f t="shared" si="4"/>
        <v>0</v>
      </c>
      <c r="P153" s="90"/>
      <c r="Q153" s="90">
        <f t="shared" si="4"/>
        <v>0</v>
      </c>
      <c r="R153" s="90"/>
      <c r="S153" s="90">
        <f t="shared" si="5"/>
        <v>0</v>
      </c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1900</v>
      </c>
      <c r="E154" s="84" t="s">
        <v>591</v>
      </c>
      <c r="F154" s="90" t="s">
        <v>1153</v>
      </c>
      <c r="G154" s="103" t="s">
        <v>2730</v>
      </c>
      <c r="H154" s="90" t="s">
        <v>292</v>
      </c>
      <c r="I154" s="84" t="s">
        <v>470</v>
      </c>
      <c r="J154" s="90" t="s">
        <v>1758</v>
      </c>
      <c r="K154" s="83" t="s">
        <v>2195</v>
      </c>
      <c r="L154" s="82"/>
      <c r="M154" s="90">
        <v>2</v>
      </c>
      <c r="N154" s="90"/>
      <c r="O154" s="90">
        <f t="shared" si="4"/>
        <v>2</v>
      </c>
      <c r="P154" s="90"/>
      <c r="Q154" s="90">
        <f t="shared" si="4"/>
        <v>2</v>
      </c>
      <c r="R154" s="90"/>
      <c r="S154" s="90">
        <f t="shared" si="5"/>
        <v>2</v>
      </c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1268</v>
      </c>
      <c r="E155" s="84" t="s">
        <v>695</v>
      </c>
      <c r="F155" s="90" t="s">
        <v>1869</v>
      </c>
      <c r="G155" s="103" t="s">
        <v>2732</v>
      </c>
      <c r="H155" s="90" t="s">
        <v>295</v>
      </c>
      <c r="I155" s="84" t="s">
        <v>470</v>
      </c>
      <c r="J155" s="90" t="s">
        <v>1758</v>
      </c>
      <c r="K155" s="83" t="s">
        <v>2195</v>
      </c>
      <c r="L155" s="82"/>
      <c r="M155" s="90">
        <v>1</v>
      </c>
      <c r="N155" s="90"/>
      <c r="O155" s="90">
        <f t="shared" si="4"/>
        <v>1</v>
      </c>
      <c r="P155" s="90"/>
      <c r="Q155" s="90">
        <f t="shared" si="4"/>
        <v>1</v>
      </c>
      <c r="R155" s="90"/>
      <c r="S155" s="90">
        <f t="shared" si="5"/>
        <v>1</v>
      </c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1904</v>
      </c>
      <c r="E156" s="84" t="s">
        <v>695</v>
      </c>
      <c r="F156" s="90" t="s">
        <v>1869</v>
      </c>
      <c r="G156" s="103" t="s">
        <v>2733</v>
      </c>
      <c r="H156" s="90" t="s">
        <v>297</v>
      </c>
      <c r="I156" s="84" t="s">
        <v>470</v>
      </c>
      <c r="J156" s="90" t="s">
        <v>1758</v>
      </c>
      <c r="K156" s="83" t="s">
        <v>2195</v>
      </c>
      <c r="L156" s="82"/>
      <c r="M156" s="90">
        <v>2</v>
      </c>
      <c r="N156" s="90"/>
      <c r="O156" s="90">
        <f t="shared" si="4"/>
        <v>2</v>
      </c>
      <c r="P156" s="90"/>
      <c r="Q156" s="90">
        <f t="shared" si="4"/>
        <v>2</v>
      </c>
      <c r="R156" s="90"/>
      <c r="S156" s="90">
        <f t="shared" si="5"/>
        <v>2</v>
      </c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1905</v>
      </c>
      <c r="E157" s="84" t="s">
        <v>695</v>
      </c>
      <c r="F157" s="90" t="s">
        <v>1869</v>
      </c>
      <c r="G157" s="103" t="s">
        <v>2734</v>
      </c>
      <c r="H157" s="90" t="s">
        <v>301</v>
      </c>
      <c r="I157" s="84" t="s">
        <v>470</v>
      </c>
      <c r="J157" s="90" t="s">
        <v>1758</v>
      </c>
      <c r="K157" s="83" t="s">
        <v>2195</v>
      </c>
      <c r="L157" s="82"/>
      <c r="M157" s="90">
        <v>3</v>
      </c>
      <c r="N157" s="90"/>
      <c r="O157" s="90">
        <f t="shared" si="4"/>
        <v>3</v>
      </c>
      <c r="P157" s="90"/>
      <c r="Q157" s="90">
        <f t="shared" si="4"/>
        <v>3</v>
      </c>
      <c r="R157" s="90"/>
      <c r="S157" s="90">
        <f t="shared" si="5"/>
        <v>3</v>
      </c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1746</v>
      </c>
      <c r="G158" s="103" t="s">
        <v>2735</v>
      </c>
      <c r="H158" s="90" t="s">
        <v>303</v>
      </c>
      <c r="I158" s="84" t="s">
        <v>470</v>
      </c>
      <c r="J158" s="90" t="s">
        <v>1758</v>
      </c>
      <c r="K158" s="83" t="s">
        <v>2195</v>
      </c>
      <c r="L158" s="82"/>
      <c r="M158" s="90">
        <v>1</v>
      </c>
      <c r="N158" s="90"/>
      <c r="O158" s="90">
        <f t="shared" si="4"/>
        <v>1</v>
      </c>
      <c r="P158" s="90"/>
      <c r="Q158" s="90">
        <f t="shared" si="4"/>
        <v>1</v>
      </c>
      <c r="R158" s="90"/>
      <c r="S158" s="90">
        <f t="shared" si="5"/>
        <v>1</v>
      </c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1907</v>
      </c>
      <c r="E159" s="84" t="s">
        <v>392</v>
      </c>
      <c r="F159" s="90" t="s">
        <v>2214</v>
      </c>
      <c r="G159" s="103" t="s">
        <v>46</v>
      </c>
      <c r="H159" s="90" t="s">
        <v>342</v>
      </c>
      <c r="I159" s="84" t="s">
        <v>643</v>
      </c>
      <c r="J159" s="90" t="s">
        <v>1751</v>
      </c>
      <c r="K159" s="83" t="s">
        <v>2138</v>
      </c>
      <c r="L159" s="82"/>
      <c r="M159" s="90">
        <v>0</v>
      </c>
      <c r="N159" s="90"/>
      <c r="O159" s="90">
        <f t="shared" si="4"/>
        <v>0</v>
      </c>
      <c r="P159" s="90"/>
      <c r="Q159" s="90">
        <f t="shared" si="4"/>
        <v>0</v>
      </c>
      <c r="R159" s="90"/>
      <c r="S159" s="90">
        <f t="shared" si="5"/>
        <v>0</v>
      </c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1883</v>
      </c>
      <c r="E160" s="84" t="s">
        <v>1302</v>
      </c>
      <c r="F160" s="90" t="s">
        <v>1275</v>
      </c>
      <c r="G160" s="103" t="s">
        <v>2693</v>
      </c>
      <c r="H160" s="90" t="s">
        <v>416</v>
      </c>
      <c r="I160" s="84" t="s">
        <v>643</v>
      </c>
      <c r="J160" s="90" t="s">
        <v>1751</v>
      </c>
      <c r="K160" s="83" t="s">
        <v>2138</v>
      </c>
      <c r="L160" s="82" t="s">
        <v>2579</v>
      </c>
      <c r="M160" s="90">
        <v>0</v>
      </c>
      <c r="N160" s="90"/>
      <c r="O160" s="90">
        <f t="shared" si="4"/>
        <v>0</v>
      </c>
      <c r="P160" s="90"/>
      <c r="Q160" s="90">
        <f t="shared" si="4"/>
        <v>0</v>
      </c>
      <c r="R160" s="90"/>
      <c r="S160" s="90">
        <f t="shared" si="5"/>
        <v>0</v>
      </c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2216</v>
      </c>
      <c r="G161" s="103" t="s">
        <v>2736</v>
      </c>
      <c r="H161" s="90" t="s">
        <v>307</v>
      </c>
      <c r="I161" s="84" t="s">
        <v>470</v>
      </c>
      <c r="J161" s="90" t="s">
        <v>1758</v>
      </c>
      <c r="K161" s="83" t="s">
        <v>2195</v>
      </c>
      <c r="L161" s="82"/>
      <c r="M161" s="90">
        <v>1</v>
      </c>
      <c r="N161" s="90"/>
      <c r="O161" s="90">
        <f t="shared" si="4"/>
        <v>1</v>
      </c>
      <c r="P161" s="90"/>
      <c r="Q161" s="90">
        <f t="shared" si="4"/>
        <v>1</v>
      </c>
      <c r="R161" s="90"/>
      <c r="S161" s="90">
        <f t="shared" si="5"/>
        <v>1</v>
      </c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1908</v>
      </c>
      <c r="E162" s="84" t="s">
        <v>716</v>
      </c>
      <c r="F162" s="90" t="s">
        <v>1660</v>
      </c>
      <c r="G162" s="103" t="s">
        <v>2737</v>
      </c>
      <c r="H162" s="90" t="s">
        <v>228</v>
      </c>
      <c r="I162" s="84" t="s">
        <v>470</v>
      </c>
      <c r="J162" s="90" t="s">
        <v>1758</v>
      </c>
      <c r="K162" s="83" t="s">
        <v>2195</v>
      </c>
      <c r="L162" s="82"/>
      <c r="M162" s="90">
        <v>1</v>
      </c>
      <c r="N162" s="90"/>
      <c r="O162" s="90">
        <f t="shared" si="4"/>
        <v>1</v>
      </c>
      <c r="P162" s="90"/>
      <c r="Q162" s="90">
        <f t="shared" si="4"/>
        <v>1</v>
      </c>
      <c r="R162" s="90"/>
      <c r="S162" s="90">
        <f t="shared" si="5"/>
        <v>1</v>
      </c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1911</v>
      </c>
      <c r="E163" s="84" t="s">
        <v>1304</v>
      </c>
      <c r="F163" s="90" t="s">
        <v>657</v>
      </c>
      <c r="G163" s="103" t="s">
        <v>2003</v>
      </c>
      <c r="H163" s="90" t="s">
        <v>418</v>
      </c>
      <c r="I163" s="84" t="s">
        <v>643</v>
      </c>
      <c r="J163" s="90" t="s">
        <v>1751</v>
      </c>
      <c r="K163" s="83" t="s">
        <v>2138</v>
      </c>
      <c r="L163" s="82"/>
      <c r="M163" s="90">
        <v>1</v>
      </c>
      <c r="N163" s="90"/>
      <c r="O163" s="90">
        <f t="shared" si="4"/>
        <v>1</v>
      </c>
      <c r="P163" s="90"/>
      <c r="Q163" s="90">
        <f t="shared" si="4"/>
        <v>1</v>
      </c>
      <c r="R163" s="90"/>
      <c r="S163" s="90">
        <f t="shared" si="5"/>
        <v>1</v>
      </c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1686</v>
      </c>
      <c r="E164" s="84" t="s">
        <v>363</v>
      </c>
      <c r="F164" s="90" t="s">
        <v>960</v>
      </c>
      <c r="G164" s="103" t="s">
        <v>2738</v>
      </c>
      <c r="H164" s="90" t="s">
        <v>310</v>
      </c>
      <c r="I164" s="84" t="s">
        <v>470</v>
      </c>
      <c r="J164" s="90" t="s">
        <v>1758</v>
      </c>
      <c r="K164" s="83" t="s">
        <v>2195</v>
      </c>
      <c r="L164" s="82"/>
      <c r="M164" s="90">
        <v>1</v>
      </c>
      <c r="N164" s="90"/>
      <c r="O164" s="90">
        <f t="shared" si="4"/>
        <v>1</v>
      </c>
      <c r="P164" s="90"/>
      <c r="Q164" s="90">
        <f t="shared" si="4"/>
        <v>1</v>
      </c>
      <c r="R164" s="90"/>
      <c r="S164" s="90">
        <f t="shared" si="5"/>
        <v>1</v>
      </c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1307</v>
      </c>
      <c r="F165" s="90" t="s">
        <v>1648</v>
      </c>
      <c r="G165" s="103" t="s">
        <v>2373</v>
      </c>
      <c r="H165" s="90" t="s">
        <v>1086</v>
      </c>
      <c r="I165" s="84" t="s">
        <v>835</v>
      </c>
      <c r="J165" s="90" t="s">
        <v>474</v>
      </c>
      <c r="K165" s="83" t="s">
        <v>1168</v>
      </c>
      <c r="L165" s="82"/>
      <c r="M165" s="90">
        <v>2</v>
      </c>
      <c r="N165" s="90"/>
      <c r="O165" s="90">
        <f t="shared" si="4"/>
        <v>2</v>
      </c>
      <c r="P165" s="90"/>
      <c r="Q165" s="90">
        <f t="shared" si="4"/>
        <v>2</v>
      </c>
      <c r="R165" s="90"/>
      <c r="S165" s="90">
        <f t="shared" si="5"/>
        <v>2</v>
      </c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1912</v>
      </c>
      <c r="E166" s="84" t="s">
        <v>481</v>
      </c>
      <c r="F166" s="90" t="s">
        <v>1103</v>
      </c>
      <c r="G166" s="103" t="s">
        <v>2739</v>
      </c>
      <c r="H166" s="90" t="s">
        <v>312</v>
      </c>
      <c r="I166" s="84" t="s">
        <v>470</v>
      </c>
      <c r="J166" s="90" t="s">
        <v>1758</v>
      </c>
      <c r="K166" s="83" t="s">
        <v>2195</v>
      </c>
      <c r="L166" s="82"/>
      <c r="M166" s="90">
        <v>0</v>
      </c>
      <c r="N166" s="90"/>
      <c r="O166" s="90">
        <f t="shared" si="4"/>
        <v>0</v>
      </c>
      <c r="P166" s="90"/>
      <c r="Q166" s="90">
        <f t="shared" si="4"/>
        <v>0</v>
      </c>
      <c r="R166" s="90"/>
      <c r="S166" s="90">
        <f t="shared" si="5"/>
        <v>0</v>
      </c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1913</v>
      </c>
      <c r="E167" s="84" t="s">
        <v>683</v>
      </c>
      <c r="F167" s="90" t="s">
        <v>1476</v>
      </c>
      <c r="G167" s="103" t="s">
        <v>2741</v>
      </c>
      <c r="H167" s="90" t="s">
        <v>315</v>
      </c>
      <c r="I167" s="84" t="s">
        <v>470</v>
      </c>
      <c r="J167" s="90" t="s">
        <v>1758</v>
      </c>
      <c r="K167" s="83" t="s">
        <v>2195</v>
      </c>
      <c r="L167" s="82"/>
      <c r="M167" s="90">
        <v>1</v>
      </c>
      <c r="N167" s="90"/>
      <c r="O167" s="90">
        <f t="shared" si="4"/>
        <v>1</v>
      </c>
      <c r="P167" s="90"/>
      <c r="Q167" s="90">
        <f t="shared" si="4"/>
        <v>1</v>
      </c>
      <c r="R167" s="90"/>
      <c r="S167" s="90">
        <f t="shared" si="5"/>
        <v>1</v>
      </c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1518</v>
      </c>
      <c r="E168" s="84" t="s">
        <v>683</v>
      </c>
      <c r="F168" s="90" t="s">
        <v>1476</v>
      </c>
      <c r="G168" s="103" t="s">
        <v>1046</v>
      </c>
      <c r="H168" s="90" t="s">
        <v>319</v>
      </c>
      <c r="I168" s="84" t="s">
        <v>470</v>
      </c>
      <c r="J168" s="90" t="s">
        <v>1758</v>
      </c>
      <c r="K168" s="83" t="s">
        <v>2195</v>
      </c>
      <c r="L168" s="82"/>
      <c r="M168" s="90">
        <v>1</v>
      </c>
      <c r="N168" s="90"/>
      <c r="O168" s="90">
        <f t="shared" si="4"/>
        <v>1</v>
      </c>
      <c r="P168" s="90"/>
      <c r="Q168" s="90">
        <f t="shared" si="4"/>
        <v>1</v>
      </c>
      <c r="R168" s="90"/>
      <c r="S168" s="90">
        <f t="shared" si="5"/>
        <v>1</v>
      </c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1914</v>
      </c>
      <c r="E169" s="84" t="s">
        <v>683</v>
      </c>
      <c r="F169" s="90" t="s">
        <v>1476</v>
      </c>
      <c r="G169" s="103" t="s">
        <v>2548</v>
      </c>
      <c r="H169" s="90" t="s">
        <v>323</v>
      </c>
      <c r="I169" s="84" t="s">
        <v>470</v>
      </c>
      <c r="J169" s="90" t="s">
        <v>1758</v>
      </c>
      <c r="K169" s="83" t="s">
        <v>2195</v>
      </c>
      <c r="L169" s="82"/>
      <c r="M169" s="90">
        <v>5</v>
      </c>
      <c r="N169" s="90"/>
      <c r="O169" s="90">
        <f t="shared" si="4"/>
        <v>5</v>
      </c>
      <c r="P169" s="90"/>
      <c r="Q169" s="90">
        <f t="shared" si="4"/>
        <v>5</v>
      </c>
      <c r="R169" s="90"/>
      <c r="S169" s="90">
        <f t="shared" si="5"/>
        <v>5</v>
      </c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1915</v>
      </c>
      <c r="E170" s="84" t="s">
        <v>683</v>
      </c>
      <c r="F170" s="90" t="s">
        <v>1476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1168</v>
      </c>
      <c r="L170" s="82" t="s">
        <v>822</v>
      </c>
      <c r="M170" s="90">
        <v>0</v>
      </c>
      <c r="N170" s="90"/>
      <c r="O170" s="90">
        <f t="shared" si="4"/>
        <v>0</v>
      </c>
      <c r="P170" s="90"/>
      <c r="Q170" s="90">
        <f t="shared" si="4"/>
        <v>0</v>
      </c>
      <c r="R170" s="90"/>
      <c r="S170" s="90">
        <f t="shared" si="5"/>
        <v>0</v>
      </c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1916</v>
      </c>
      <c r="E171" s="84" t="s">
        <v>683</v>
      </c>
      <c r="F171" s="90" t="s">
        <v>1476</v>
      </c>
      <c r="G171" s="103" t="s">
        <v>2742</v>
      </c>
      <c r="H171" s="90" t="s">
        <v>325</v>
      </c>
      <c r="I171" s="84" t="s">
        <v>470</v>
      </c>
      <c r="J171" s="90" t="s">
        <v>1758</v>
      </c>
      <c r="K171" s="83" t="s">
        <v>2195</v>
      </c>
      <c r="L171" s="82"/>
      <c r="M171" s="90">
        <v>7</v>
      </c>
      <c r="N171" s="90"/>
      <c r="O171" s="90">
        <f t="shared" si="4"/>
        <v>7</v>
      </c>
      <c r="P171" s="90"/>
      <c r="Q171" s="90">
        <f t="shared" si="4"/>
        <v>7</v>
      </c>
      <c r="R171" s="90"/>
      <c r="S171" s="90">
        <f t="shared" si="5"/>
        <v>7</v>
      </c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1919</v>
      </c>
      <c r="E172" s="84" t="s">
        <v>683</v>
      </c>
      <c r="F172" s="90" t="s">
        <v>1476</v>
      </c>
      <c r="G172" s="103" t="s">
        <v>2743</v>
      </c>
      <c r="H172" s="90" t="s">
        <v>197</v>
      </c>
      <c r="I172" s="84" t="s">
        <v>470</v>
      </c>
      <c r="J172" s="90" t="s">
        <v>1758</v>
      </c>
      <c r="K172" s="83" t="s">
        <v>2195</v>
      </c>
      <c r="L172" s="82"/>
      <c r="M172" s="90">
        <v>1</v>
      </c>
      <c r="N172" s="90"/>
      <c r="O172" s="90">
        <f t="shared" si="4"/>
        <v>1</v>
      </c>
      <c r="P172" s="90"/>
      <c r="Q172" s="90">
        <f t="shared" si="4"/>
        <v>1</v>
      </c>
      <c r="R172" s="90"/>
      <c r="S172" s="90">
        <f t="shared" si="5"/>
        <v>1</v>
      </c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1922</v>
      </c>
      <c r="E173" s="84" t="s">
        <v>683</v>
      </c>
      <c r="F173" s="90" t="s">
        <v>1476</v>
      </c>
      <c r="G173" s="103" t="s">
        <v>2744</v>
      </c>
      <c r="H173" s="90" t="s">
        <v>258</v>
      </c>
      <c r="I173" s="84" t="s">
        <v>470</v>
      </c>
      <c r="J173" s="90" t="s">
        <v>1758</v>
      </c>
      <c r="K173" s="83" t="s">
        <v>2195</v>
      </c>
      <c r="L173" s="82"/>
      <c r="M173" s="90">
        <v>1</v>
      </c>
      <c r="N173" s="90"/>
      <c r="O173" s="90">
        <f t="shared" si="4"/>
        <v>1</v>
      </c>
      <c r="P173" s="90"/>
      <c r="Q173" s="90">
        <f t="shared" si="4"/>
        <v>1</v>
      </c>
      <c r="R173" s="90"/>
      <c r="S173" s="90">
        <f t="shared" si="5"/>
        <v>1</v>
      </c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1856</v>
      </c>
      <c r="E174" s="84" t="s">
        <v>683</v>
      </c>
      <c r="F174" s="90" t="s">
        <v>1476</v>
      </c>
      <c r="G174" s="103" t="s">
        <v>2745</v>
      </c>
      <c r="H174" s="90" t="s">
        <v>265</v>
      </c>
      <c r="I174" s="84" t="s">
        <v>470</v>
      </c>
      <c r="J174" s="90" t="s">
        <v>1758</v>
      </c>
      <c r="K174" s="83" t="s">
        <v>2195</v>
      </c>
      <c r="L174" s="82"/>
      <c r="M174" s="90">
        <v>11</v>
      </c>
      <c r="N174" s="90"/>
      <c r="O174" s="90">
        <f t="shared" si="4"/>
        <v>11</v>
      </c>
      <c r="P174" s="90"/>
      <c r="Q174" s="90">
        <f t="shared" si="4"/>
        <v>11</v>
      </c>
      <c r="R174" s="90"/>
      <c r="S174" s="90">
        <f t="shared" si="5"/>
        <v>11</v>
      </c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1923</v>
      </c>
      <c r="E175" s="84" t="s">
        <v>683</v>
      </c>
      <c r="F175" s="90" t="s">
        <v>1476</v>
      </c>
      <c r="G175" s="103" t="s">
        <v>2746</v>
      </c>
      <c r="H175" s="90" t="s">
        <v>327</v>
      </c>
      <c r="I175" s="84" t="s">
        <v>470</v>
      </c>
      <c r="J175" s="90" t="s">
        <v>1758</v>
      </c>
      <c r="K175" s="83" t="s">
        <v>2195</v>
      </c>
      <c r="L175" s="82"/>
      <c r="M175" s="90">
        <v>1</v>
      </c>
      <c r="N175" s="90"/>
      <c r="O175" s="90">
        <f t="shared" si="4"/>
        <v>1</v>
      </c>
      <c r="P175" s="90"/>
      <c r="Q175" s="90">
        <f t="shared" si="4"/>
        <v>1</v>
      </c>
      <c r="R175" s="90"/>
      <c r="S175" s="90">
        <f t="shared" si="5"/>
        <v>1</v>
      </c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1925</v>
      </c>
      <c r="E176" s="84" t="s">
        <v>683</v>
      </c>
      <c r="F176" s="90" t="s">
        <v>1476</v>
      </c>
      <c r="G176" s="103" t="s">
        <v>2748</v>
      </c>
      <c r="H176" s="90" t="s">
        <v>164</v>
      </c>
      <c r="I176" s="84" t="s">
        <v>470</v>
      </c>
      <c r="J176" s="90" t="s">
        <v>1758</v>
      </c>
      <c r="K176" s="83" t="s">
        <v>2195</v>
      </c>
      <c r="L176" s="82"/>
      <c r="M176" s="90">
        <v>9</v>
      </c>
      <c r="N176" s="90"/>
      <c r="O176" s="90">
        <f t="shared" si="4"/>
        <v>9</v>
      </c>
      <c r="P176" s="90"/>
      <c r="Q176" s="90">
        <f t="shared" si="4"/>
        <v>9</v>
      </c>
      <c r="R176" s="90"/>
      <c r="S176" s="90">
        <f t="shared" si="5"/>
        <v>9</v>
      </c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1233</v>
      </c>
      <c r="E177" s="84" t="s">
        <v>683</v>
      </c>
      <c r="F177" s="90" t="s">
        <v>1476</v>
      </c>
      <c r="G177" s="103" t="s">
        <v>2749</v>
      </c>
      <c r="H177" s="90" t="s">
        <v>329</v>
      </c>
      <c r="I177" s="84" t="s">
        <v>470</v>
      </c>
      <c r="J177" s="90" t="s">
        <v>1758</v>
      </c>
      <c r="K177" s="83" t="s">
        <v>2195</v>
      </c>
      <c r="L177" s="82"/>
      <c r="M177" s="90">
        <v>1</v>
      </c>
      <c r="N177" s="90"/>
      <c r="O177" s="90">
        <f t="shared" si="4"/>
        <v>1</v>
      </c>
      <c r="P177" s="90"/>
      <c r="Q177" s="90">
        <f t="shared" si="4"/>
        <v>1</v>
      </c>
      <c r="R177" s="90"/>
      <c r="S177" s="90">
        <f t="shared" si="5"/>
        <v>1</v>
      </c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1928</v>
      </c>
      <c r="E178" s="84" t="s">
        <v>683</v>
      </c>
      <c r="F178" s="90" t="s">
        <v>1476</v>
      </c>
      <c r="G178" s="103" t="s">
        <v>490</v>
      </c>
      <c r="H178" s="90" t="s">
        <v>334</v>
      </c>
      <c r="I178" s="84" t="s">
        <v>470</v>
      </c>
      <c r="J178" s="90" t="s">
        <v>1758</v>
      </c>
      <c r="K178" s="83" t="s">
        <v>2195</v>
      </c>
      <c r="L178" s="82"/>
      <c r="M178" s="90">
        <v>4</v>
      </c>
      <c r="N178" s="90"/>
      <c r="O178" s="90">
        <f t="shared" si="4"/>
        <v>4</v>
      </c>
      <c r="P178" s="90"/>
      <c r="Q178" s="90">
        <f t="shared" si="4"/>
        <v>4</v>
      </c>
      <c r="R178" s="90"/>
      <c r="S178" s="90">
        <f t="shared" si="5"/>
        <v>4</v>
      </c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1929</v>
      </c>
      <c r="E179" s="84" t="s">
        <v>683</v>
      </c>
      <c r="F179" s="90" t="s">
        <v>1476</v>
      </c>
      <c r="G179" s="103" t="s">
        <v>2750</v>
      </c>
      <c r="H179" s="90" t="s">
        <v>344</v>
      </c>
      <c r="I179" s="84" t="s">
        <v>470</v>
      </c>
      <c r="J179" s="90" t="s">
        <v>1758</v>
      </c>
      <c r="K179" s="83" t="s">
        <v>2195</v>
      </c>
      <c r="L179" s="82"/>
      <c r="M179" s="90">
        <v>5</v>
      </c>
      <c r="N179" s="90"/>
      <c r="O179" s="90">
        <f t="shared" si="4"/>
        <v>5</v>
      </c>
      <c r="P179" s="90"/>
      <c r="Q179" s="90">
        <f t="shared" si="4"/>
        <v>5</v>
      </c>
      <c r="R179" s="90"/>
      <c r="S179" s="90">
        <f t="shared" si="5"/>
        <v>5</v>
      </c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1601</v>
      </c>
      <c r="E180" s="84" t="s">
        <v>683</v>
      </c>
      <c r="F180" s="90" t="s">
        <v>1476</v>
      </c>
      <c r="G180" s="103" t="s">
        <v>32</v>
      </c>
      <c r="H180" s="90" t="s">
        <v>345</v>
      </c>
      <c r="I180" s="84" t="s">
        <v>470</v>
      </c>
      <c r="J180" s="90" t="s">
        <v>1758</v>
      </c>
      <c r="K180" s="83" t="s">
        <v>2195</v>
      </c>
      <c r="L180" s="82"/>
      <c r="M180" s="90">
        <v>8</v>
      </c>
      <c r="N180" s="90"/>
      <c r="O180" s="90">
        <f t="shared" si="4"/>
        <v>8</v>
      </c>
      <c r="P180" s="90"/>
      <c r="Q180" s="90">
        <f t="shared" si="4"/>
        <v>8</v>
      </c>
      <c r="R180" s="90"/>
      <c r="S180" s="90">
        <f t="shared" si="5"/>
        <v>8</v>
      </c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</row>
    <row r="181" spans="1:37" x14ac:dyDescent="0.2">
      <c r="A181" s="84" t="s">
        <v>462</v>
      </c>
      <c r="B181" s="90" t="s">
        <v>1000</v>
      </c>
      <c r="C181" s="84" t="s">
        <v>1191</v>
      </c>
      <c r="D181" s="90" t="s">
        <v>1931</v>
      </c>
      <c r="E181" s="84" t="s">
        <v>683</v>
      </c>
      <c r="F181" s="90" t="s">
        <v>1476</v>
      </c>
      <c r="G181" s="103" t="s">
        <v>145</v>
      </c>
      <c r="H181" s="90" t="s">
        <v>2328</v>
      </c>
      <c r="I181" s="84" t="s">
        <v>835</v>
      </c>
      <c r="J181" s="90" t="s">
        <v>474</v>
      </c>
      <c r="K181" s="83" t="s">
        <v>1168</v>
      </c>
      <c r="L181" s="82" t="s">
        <v>822</v>
      </c>
      <c r="M181" s="90">
        <v>0</v>
      </c>
      <c r="N181" s="90"/>
      <c r="O181" s="90">
        <f t="shared" si="4"/>
        <v>0</v>
      </c>
      <c r="P181" s="90"/>
      <c r="Q181" s="90">
        <f t="shared" si="4"/>
        <v>0</v>
      </c>
      <c r="R181" s="90"/>
      <c r="S181" s="90">
        <f t="shared" si="5"/>
        <v>0</v>
      </c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1932</v>
      </c>
      <c r="E182" s="84" t="s">
        <v>683</v>
      </c>
      <c r="F182" s="90" t="s">
        <v>1476</v>
      </c>
      <c r="G182" s="103" t="s">
        <v>2245</v>
      </c>
      <c r="H182" s="90" t="s">
        <v>347</v>
      </c>
      <c r="I182" s="84" t="s">
        <v>470</v>
      </c>
      <c r="J182" s="90" t="s">
        <v>1758</v>
      </c>
      <c r="K182" s="83" t="s">
        <v>2195</v>
      </c>
      <c r="L182" s="82"/>
      <c r="M182" s="90">
        <v>1</v>
      </c>
      <c r="N182" s="90"/>
      <c r="O182" s="90">
        <f t="shared" si="4"/>
        <v>1</v>
      </c>
      <c r="P182" s="90"/>
      <c r="Q182" s="90">
        <f t="shared" si="4"/>
        <v>1</v>
      </c>
      <c r="R182" s="90"/>
      <c r="S182" s="90">
        <f t="shared" si="5"/>
        <v>1</v>
      </c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1936</v>
      </c>
      <c r="E183" s="84" t="s">
        <v>683</v>
      </c>
      <c r="F183" s="90" t="s">
        <v>1476</v>
      </c>
      <c r="G183" s="103" t="s">
        <v>169</v>
      </c>
      <c r="H183" s="90" t="s">
        <v>352</v>
      </c>
      <c r="I183" s="84" t="s">
        <v>470</v>
      </c>
      <c r="J183" s="90" t="s">
        <v>1758</v>
      </c>
      <c r="K183" s="83" t="s">
        <v>2195</v>
      </c>
      <c r="L183" s="82"/>
      <c r="M183" s="90">
        <v>1</v>
      </c>
      <c r="N183" s="90"/>
      <c r="O183" s="90">
        <f t="shared" si="4"/>
        <v>1</v>
      </c>
      <c r="P183" s="90"/>
      <c r="Q183" s="90">
        <f t="shared" si="4"/>
        <v>1</v>
      </c>
      <c r="R183" s="90"/>
      <c r="S183" s="90">
        <f t="shared" si="5"/>
        <v>1</v>
      </c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1476</v>
      </c>
      <c r="G184" s="103" t="s">
        <v>489</v>
      </c>
      <c r="H184" s="90" t="s">
        <v>353</v>
      </c>
      <c r="I184" s="84" t="s">
        <v>470</v>
      </c>
      <c r="J184" s="90" t="s">
        <v>1758</v>
      </c>
      <c r="K184" s="83" t="s">
        <v>2195</v>
      </c>
      <c r="L184" s="82"/>
      <c r="M184" s="90">
        <v>1</v>
      </c>
      <c r="N184" s="90"/>
      <c r="O184" s="90">
        <f t="shared" si="4"/>
        <v>1</v>
      </c>
      <c r="P184" s="90"/>
      <c r="Q184" s="90">
        <f t="shared" si="4"/>
        <v>1</v>
      </c>
      <c r="R184" s="90"/>
      <c r="S184" s="90">
        <f t="shared" si="5"/>
        <v>1</v>
      </c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</row>
    <row r="185" spans="1:37" x14ac:dyDescent="0.2">
      <c r="A185" s="84" t="s">
        <v>462</v>
      </c>
      <c r="B185" s="90" t="s">
        <v>1000</v>
      </c>
      <c r="C185" s="84" t="s">
        <v>1197</v>
      </c>
      <c r="D185" s="90" t="s">
        <v>1940</v>
      </c>
      <c r="E185" s="84" t="s">
        <v>683</v>
      </c>
      <c r="F185" s="90" t="s">
        <v>1476</v>
      </c>
      <c r="G185" s="103" t="s">
        <v>2751</v>
      </c>
      <c r="H185" s="90" t="s">
        <v>2330</v>
      </c>
      <c r="I185" s="84" t="s">
        <v>835</v>
      </c>
      <c r="J185" s="90" t="s">
        <v>474</v>
      </c>
      <c r="K185" s="83" t="s">
        <v>1168</v>
      </c>
      <c r="L185" s="82" t="s">
        <v>822</v>
      </c>
      <c r="M185" s="90">
        <v>1</v>
      </c>
      <c r="N185" s="90"/>
      <c r="O185" s="90">
        <f t="shared" si="4"/>
        <v>1</v>
      </c>
      <c r="P185" s="90"/>
      <c r="Q185" s="90">
        <f t="shared" si="4"/>
        <v>1</v>
      </c>
      <c r="R185" s="90"/>
      <c r="S185" s="90">
        <f t="shared" si="5"/>
        <v>1</v>
      </c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</row>
    <row r="186" spans="1:37" x14ac:dyDescent="0.2">
      <c r="A186" s="84" t="s">
        <v>462</v>
      </c>
      <c r="B186" s="90" t="s">
        <v>1000</v>
      </c>
      <c r="C186" s="84" t="s">
        <v>1202</v>
      </c>
      <c r="D186" s="90" t="s">
        <v>1942</v>
      </c>
      <c r="E186" s="84" t="s">
        <v>683</v>
      </c>
      <c r="F186" s="90" t="s">
        <v>1476</v>
      </c>
      <c r="G186" s="103" t="s">
        <v>2752</v>
      </c>
      <c r="H186" s="90" t="s">
        <v>366</v>
      </c>
      <c r="I186" s="84" t="s">
        <v>835</v>
      </c>
      <c r="J186" s="90" t="s">
        <v>474</v>
      </c>
      <c r="K186" s="83" t="s">
        <v>1168</v>
      </c>
      <c r="L186" s="82" t="s">
        <v>822</v>
      </c>
      <c r="M186" s="90">
        <v>0</v>
      </c>
      <c r="N186" s="90"/>
      <c r="O186" s="90">
        <f t="shared" si="4"/>
        <v>0</v>
      </c>
      <c r="P186" s="90"/>
      <c r="Q186" s="90">
        <f t="shared" si="4"/>
        <v>0</v>
      </c>
      <c r="R186" s="90"/>
      <c r="S186" s="90">
        <f t="shared" si="5"/>
        <v>0</v>
      </c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</row>
    <row r="187" spans="1:37" x14ac:dyDescent="0.2">
      <c r="A187" s="84" t="s">
        <v>462</v>
      </c>
      <c r="B187" s="90" t="s">
        <v>1000</v>
      </c>
      <c r="C187" s="84" t="s">
        <v>1203</v>
      </c>
      <c r="D187" s="90" t="s">
        <v>304</v>
      </c>
      <c r="E187" s="84" t="s">
        <v>683</v>
      </c>
      <c r="F187" s="90" t="s">
        <v>1476</v>
      </c>
      <c r="G187" s="103" t="s">
        <v>2754</v>
      </c>
      <c r="H187" s="90" t="s">
        <v>2332</v>
      </c>
      <c r="I187" s="84" t="s">
        <v>835</v>
      </c>
      <c r="J187" s="90" t="s">
        <v>474</v>
      </c>
      <c r="K187" s="83" t="s">
        <v>1168</v>
      </c>
      <c r="L187" s="82" t="s">
        <v>822</v>
      </c>
      <c r="M187" s="90">
        <v>4</v>
      </c>
      <c r="N187" s="90"/>
      <c r="O187" s="90">
        <f t="shared" si="4"/>
        <v>4</v>
      </c>
      <c r="P187" s="90"/>
      <c r="Q187" s="90">
        <f t="shared" si="4"/>
        <v>4</v>
      </c>
      <c r="R187" s="90"/>
      <c r="S187" s="90">
        <f t="shared" si="5"/>
        <v>4</v>
      </c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</row>
    <row r="188" spans="1:37" x14ac:dyDescent="0.2">
      <c r="A188" s="84" t="s">
        <v>462</v>
      </c>
      <c r="B188" s="90" t="s">
        <v>1000</v>
      </c>
      <c r="C188" s="84" t="s">
        <v>1208</v>
      </c>
      <c r="D188" s="90" t="s">
        <v>1943</v>
      </c>
      <c r="E188" s="84" t="s">
        <v>683</v>
      </c>
      <c r="F188" s="90" t="s">
        <v>1476</v>
      </c>
      <c r="G188" s="103" t="s">
        <v>2755</v>
      </c>
      <c r="H188" s="90" t="s">
        <v>2014</v>
      </c>
      <c r="I188" s="84" t="s">
        <v>778</v>
      </c>
      <c r="J188" s="90" t="s">
        <v>861</v>
      </c>
      <c r="K188" s="83" t="s">
        <v>1774</v>
      </c>
      <c r="L188" s="82"/>
      <c r="M188" s="90">
        <v>0</v>
      </c>
      <c r="N188" s="90"/>
      <c r="O188" s="90">
        <f t="shared" si="4"/>
        <v>0</v>
      </c>
      <c r="P188" s="90"/>
      <c r="Q188" s="90">
        <f t="shared" si="4"/>
        <v>0</v>
      </c>
      <c r="R188" s="90"/>
      <c r="S188" s="90">
        <f t="shared" si="5"/>
        <v>0</v>
      </c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1944</v>
      </c>
      <c r="E189" s="84" t="s">
        <v>683</v>
      </c>
      <c r="F189" s="90" t="s">
        <v>1476</v>
      </c>
      <c r="G189" s="103" t="s">
        <v>2756</v>
      </c>
      <c r="H189" s="90" t="s">
        <v>355</v>
      </c>
      <c r="I189" s="84" t="s">
        <v>470</v>
      </c>
      <c r="J189" s="90" t="s">
        <v>1758</v>
      </c>
      <c r="K189" s="83" t="s">
        <v>2195</v>
      </c>
      <c r="L189" s="82"/>
      <c r="M189" s="90">
        <v>7</v>
      </c>
      <c r="N189" s="90"/>
      <c r="O189" s="90">
        <f t="shared" si="4"/>
        <v>7</v>
      </c>
      <c r="P189" s="90"/>
      <c r="Q189" s="90">
        <f t="shared" si="4"/>
        <v>7</v>
      </c>
      <c r="R189" s="90"/>
      <c r="S189" s="90">
        <f t="shared" si="5"/>
        <v>7</v>
      </c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1476</v>
      </c>
      <c r="G190" s="103" t="s">
        <v>2757</v>
      </c>
      <c r="H190" s="90" t="s">
        <v>356</v>
      </c>
      <c r="I190" s="84" t="s">
        <v>470</v>
      </c>
      <c r="J190" s="90" t="s">
        <v>1758</v>
      </c>
      <c r="K190" s="83" t="s">
        <v>2195</v>
      </c>
      <c r="L190" s="82"/>
      <c r="M190" s="90">
        <v>9</v>
      </c>
      <c r="N190" s="90"/>
      <c r="O190" s="90">
        <f t="shared" si="4"/>
        <v>9</v>
      </c>
      <c r="P190" s="90"/>
      <c r="Q190" s="90">
        <f t="shared" si="4"/>
        <v>9</v>
      </c>
      <c r="R190" s="90"/>
      <c r="S190" s="90">
        <f t="shared" si="5"/>
        <v>9</v>
      </c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1945</v>
      </c>
      <c r="E191" s="84" t="s">
        <v>683</v>
      </c>
      <c r="F191" s="90" t="s">
        <v>1476</v>
      </c>
      <c r="G191" s="103" t="s">
        <v>2758</v>
      </c>
      <c r="H191" s="90" t="s">
        <v>360</v>
      </c>
      <c r="I191" s="84" t="s">
        <v>205</v>
      </c>
      <c r="J191" s="90" t="s">
        <v>857</v>
      </c>
      <c r="K191" s="83" t="s">
        <v>1240</v>
      </c>
      <c r="L191" s="82"/>
      <c r="M191" s="90">
        <v>2</v>
      </c>
      <c r="N191" s="90"/>
      <c r="O191" s="90">
        <f t="shared" si="4"/>
        <v>2</v>
      </c>
      <c r="P191" s="90"/>
      <c r="Q191" s="90">
        <f t="shared" si="4"/>
        <v>2</v>
      </c>
      <c r="R191" s="90"/>
      <c r="S191" s="90">
        <f t="shared" si="5"/>
        <v>2</v>
      </c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1220</v>
      </c>
      <c r="E192" s="84" t="s">
        <v>174</v>
      </c>
      <c r="F192" s="90" t="s">
        <v>107</v>
      </c>
      <c r="G192" s="103" t="s">
        <v>2759</v>
      </c>
      <c r="H192" s="90" t="s">
        <v>116</v>
      </c>
      <c r="I192" s="84" t="s">
        <v>510</v>
      </c>
      <c r="J192" s="90" t="s">
        <v>1753</v>
      </c>
      <c r="K192" s="83" t="s">
        <v>2845</v>
      </c>
      <c r="L192" s="82"/>
      <c r="M192" s="90">
        <v>0</v>
      </c>
      <c r="N192" s="90"/>
      <c r="O192" s="90">
        <f t="shared" si="4"/>
        <v>0</v>
      </c>
      <c r="P192" s="90"/>
      <c r="Q192" s="90">
        <f t="shared" si="4"/>
        <v>0</v>
      </c>
      <c r="R192" s="90"/>
      <c r="S192" s="90">
        <f t="shared" si="5"/>
        <v>0</v>
      </c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3146</v>
      </c>
      <c r="E193" s="84" t="s">
        <v>1309</v>
      </c>
      <c r="F193" s="90" t="s">
        <v>2217</v>
      </c>
      <c r="G193" s="103" t="s">
        <v>2760</v>
      </c>
      <c r="H193" s="90" t="s">
        <v>2333</v>
      </c>
      <c r="I193" s="84" t="s">
        <v>205</v>
      </c>
      <c r="J193" s="90" t="s">
        <v>857</v>
      </c>
      <c r="K193" s="83" t="s">
        <v>1240</v>
      </c>
      <c r="L193" s="82"/>
      <c r="M193" s="90">
        <v>0</v>
      </c>
      <c r="N193" s="90"/>
      <c r="O193" s="90">
        <f t="shared" si="4"/>
        <v>0</v>
      </c>
      <c r="P193" s="90"/>
      <c r="Q193" s="90">
        <f t="shared" si="4"/>
        <v>0</v>
      </c>
      <c r="R193" s="90"/>
      <c r="S193" s="90">
        <f t="shared" si="5"/>
        <v>0</v>
      </c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1946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1758</v>
      </c>
      <c r="K194" s="83" t="s">
        <v>2195</v>
      </c>
      <c r="L194" s="82"/>
      <c r="M194" s="90">
        <v>2</v>
      </c>
      <c r="N194" s="90"/>
      <c r="O194" s="90">
        <f t="shared" si="4"/>
        <v>2</v>
      </c>
      <c r="P194" s="90"/>
      <c r="Q194" s="90">
        <f t="shared" si="4"/>
        <v>2</v>
      </c>
      <c r="R194" s="90"/>
      <c r="S194" s="90">
        <f t="shared" si="5"/>
        <v>2</v>
      </c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1363</v>
      </c>
      <c r="G195" s="103" t="s">
        <v>2761</v>
      </c>
      <c r="H195" s="90" t="s">
        <v>365</v>
      </c>
      <c r="I195" s="84" t="s">
        <v>470</v>
      </c>
      <c r="J195" s="90" t="s">
        <v>1758</v>
      </c>
      <c r="K195" s="83" t="s">
        <v>2195</v>
      </c>
      <c r="L195" s="82"/>
      <c r="M195" s="90">
        <v>2</v>
      </c>
      <c r="N195" s="90"/>
      <c r="O195" s="90">
        <f t="shared" si="4"/>
        <v>2</v>
      </c>
      <c r="P195" s="90"/>
      <c r="Q195" s="90">
        <f t="shared" si="4"/>
        <v>2</v>
      </c>
      <c r="R195" s="90">
        <v>-1</v>
      </c>
      <c r="S195" s="90">
        <f t="shared" si="5"/>
        <v>1</v>
      </c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1947</v>
      </c>
      <c r="E196" s="84" t="s">
        <v>133</v>
      </c>
      <c r="F196" s="90" t="s">
        <v>1363</v>
      </c>
      <c r="G196" s="103" t="s">
        <v>2502</v>
      </c>
      <c r="H196" s="90" t="s">
        <v>316</v>
      </c>
      <c r="I196" s="84" t="s">
        <v>470</v>
      </c>
      <c r="J196" s="90" t="s">
        <v>1758</v>
      </c>
      <c r="K196" s="83" t="s">
        <v>2195</v>
      </c>
      <c r="L196" s="82"/>
      <c r="M196" s="90">
        <v>2</v>
      </c>
      <c r="N196" s="90"/>
      <c r="O196" s="90">
        <f t="shared" si="4"/>
        <v>2</v>
      </c>
      <c r="P196" s="90"/>
      <c r="Q196" s="90">
        <f t="shared" si="4"/>
        <v>2</v>
      </c>
      <c r="R196" s="90"/>
      <c r="S196" s="90">
        <f t="shared" si="5"/>
        <v>2</v>
      </c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1949</v>
      </c>
      <c r="E197" s="84" t="s">
        <v>133</v>
      </c>
      <c r="F197" s="90" t="s">
        <v>1363</v>
      </c>
      <c r="G197" s="103" t="s">
        <v>2762</v>
      </c>
      <c r="H197" s="90" t="s">
        <v>367</v>
      </c>
      <c r="I197" s="84" t="s">
        <v>470</v>
      </c>
      <c r="J197" s="90" t="s">
        <v>1758</v>
      </c>
      <c r="K197" s="83" t="s">
        <v>2195</v>
      </c>
      <c r="L197" s="82"/>
      <c r="M197" s="90">
        <v>1</v>
      </c>
      <c r="N197" s="90"/>
      <c r="O197" s="90">
        <f t="shared" ref="O197:Q260" si="6">SUM(M197:N197)</f>
        <v>1</v>
      </c>
      <c r="P197" s="90"/>
      <c r="Q197" s="90">
        <f t="shared" si="6"/>
        <v>1</v>
      </c>
      <c r="R197" s="90"/>
      <c r="S197" s="90">
        <f t="shared" ref="S197:S260" si="7">SUM(Q197:R197)</f>
        <v>1</v>
      </c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1363</v>
      </c>
      <c r="G198" s="103" t="s">
        <v>1738</v>
      </c>
      <c r="H198" s="90" t="s">
        <v>371</v>
      </c>
      <c r="I198" s="84" t="s">
        <v>470</v>
      </c>
      <c r="J198" s="90" t="s">
        <v>1758</v>
      </c>
      <c r="K198" s="83" t="s">
        <v>2195</v>
      </c>
      <c r="L198" s="82"/>
      <c r="M198" s="90">
        <v>1</v>
      </c>
      <c r="N198" s="90"/>
      <c r="O198" s="90">
        <f t="shared" si="6"/>
        <v>1</v>
      </c>
      <c r="P198" s="90"/>
      <c r="Q198" s="90">
        <f t="shared" si="6"/>
        <v>1</v>
      </c>
      <c r="R198" s="90"/>
      <c r="S198" s="90">
        <f t="shared" si="7"/>
        <v>1</v>
      </c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1952</v>
      </c>
      <c r="E199" s="84" t="s">
        <v>1310</v>
      </c>
      <c r="F199" s="90" t="s">
        <v>1565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1774</v>
      </c>
      <c r="L199" s="82"/>
      <c r="M199" s="90">
        <v>0</v>
      </c>
      <c r="N199" s="90"/>
      <c r="O199" s="90">
        <f t="shared" si="6"/>
        <v>0</v>
      </c>
      <c r="P199" s="90"/>
      <c r="Q199" s="90">
        <f t="shared" si="6"/>
        <v>0</v>
      </c>
      <c r="R199" s="90"/>
      <c r="S199" s="90">
        <f t="shared" si="7"/>
        <v>0</v>
      </c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</row>
    <row r="200" spans="1:37" x14ac:dyDescent="0.2">
      <c r="A200" s="84" t="s">
        <v>462</v>
      </c>
      <c r="B200" s="90" t="s">
        <v>1000</v>
      </c>
      <c r="C200" s="84" t="s">
        <v>1232</v>
      </c>
      <c r="D200" s="90" t="s">
        <v>1954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1774</v>
      </c>
      <c r="L200" s="82" t="s">
        <v>1723</v>
      </c>
      <c r="M200" s="90">
        <v>0</v>
      </c>
      <c r="N200" s="90"/>
      <c r="O200" s="90">
        <f t="shared" si="6"/>
        <v>0</v>
      </c>
      <c r="P200" s="90"/>
      <c r="Q200" s="90">
        <f t="shared" si="6"/>
        <v>0</v>
      </c>
      <c r="R200" s="90"/>
      <c r="S200" s="90">
        <f t="shared" si="7"/>
        <v>0</v>
      </c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1956</v>
      </c>
      <c r="E201" s="84" t="s">
        <v>1092</v>
      </c>
      <c r="F201" s="90" t="s">
        <v>2218</v>
      </c>
      <c r="G201" s="103" t="s">
        <v>1788</v>
      </c>
      <c r="H201" s="90" t="s">
        <v>1045</v>
      </c>
      <c r="I201" s="84" t="s">
        <v>778</v>
      </c>
      <c r="J201" s="90" t="s">
        <v>861</v>
      </c>
      <c r="K201" s="83" t="s">
        <v>1774</v>
      </c>
      <c r="L201" s="82" t="s">
        <v>1723</v>
      </c>
      <c r="M201" s="90">
        <v>2</v>
      </c>
      <c r="N201" s="90"/>
      <c r="O201" s="90">
        <f t="shared" si="6"/>
        <v>2</v>
      </c>
      <c r="P201" s="90"/>
      <c r="Q201" s="90">
        <f t="shared" si="6"/>
        <v>2</v>
      </c>
      <c r="R201" s="90"/>
      <c r="S201" s="90">
        <f t="shared" si="7"/>
        <v>2</v>
      </c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1956</v>
      </c>
      <c r="E202" s="84" t="s">
        <v>1020</v>
      </c>
      <c r="F202" s="90" t="s">
        <v>60</v>
      </c>
      <c r="G202" s="103" t="s">
        <v>2763</v>
      </c>
      <c r="H202" s="90" t="s">
        <v>2131</v>
      </c>
      <c r="I202" s="84" t="s">
        <v>778</v>
      </c>
      <c r="J202" s="90" t="s">
        <v>861</v>
      </c>
      <c r="K202" s="83" t="s">
        <v>1774</v>
      </c>
      <c r="L202" s="82" t="s">
        <v>1723</v>
      </c>
      <c r="M202" s="90">
        <v>2</v>
      </c>
      <c r="N202" s="90"/>
      <c r="O202" s="90">
        <f t="shared" si="6"/>
        <v>2</v>
      </c>
      <c r="P202" s="90"/>
      <c r="Q202" s="90">
        <f t="shared" si="6"/>
        <v>2</v>
      </c>
      <c r="R202" s="90"/>
      <c r="S202" s="90">
        <f t="shared" si="7"/>
        <v>2</v>
      </c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1960</v>
      </c>
      <c r="E203" s="84" t="s">
        <v>765</v>
      </c>
      <c r="F203" s="90" t="s">
        <v>2219</v>
      </c>
      <c r="G203" s="103" t="s">
        <v>294</v>
      </c>
      <c r="H203" s="90" t="s">
        <v>372</v>
      </c>
      <c r="I203" s="84" t="s">
        <v>470</v>
      </c>
      <c r="J203" s="90" t="s">
        <v>1758</v>
      </c>
      <c r="K203" s="83" t="s">
        <v>2195</v>
      </c>
      <c r="L203" s="82"/>
      <c r="M203" s="90">
        <v>2</v>
      </c>
      <c r="N203" s="90"/>
      <c r="O203" s="90">
        <f t="shared" si="6"/>
        <v>2</v>
      </c>
      <c r="P203" s="90"/>
      <c r="Q203" s="90">
        <f t="shared" si="6"/>
        <v>2</v>
      </c>
      <c r="R203" s="90"/>
      <c r="S203" s="90">
        <f t="shared" si="7"/>
        <v>2</v>
      </c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1247</v>
      </c>
      <c r="E204" s="84" t="s">
        <v>661</v>
      </c>
      <c r="F204" s="90" t="s">
        <v>973</v>
      </c>
      <c r="G204" s="103" t="s">
        <v>2764</v>
      </c>
      <c r="H204" s="90" t="s">
        <v>379</v>
      </c>
      <c r="I204" s="84" t="s">
        <v>470</v>
      </c>
      <c r="J204" s="90" t="s">
        <v>1758</v>
      </c>
      <c r="K204" s="83" t="s">
        <v>2195</v>
      </c>
      <c r="L204" s="82"/>
      <c r="M204" s="90">
        <v>4</v>
      </c>
      <c r="N204" s="90"/>
      <c r="O204" s="90">
        <f t="shared" si="6"/>
        <v>4</v>
      </c>
      <c r="P204" s="90"/>
      <c r="Q204" s="90">
        <f t="shared" si="6"/>
        <v>4</v>
      </c>
      <c r="R204" s="90"/>
      <c r="S204" s="90">
        <f t="shared" si="7"/>
        <v>4</v>
      </c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1717</v>
      </c>
      <c r="E205" s="84" t="s">
        <v>661</v>
      </c>
      <c r="F205" s="90" t="s">
        <v>973</v>
      </c>
      <c r="G205" s="103" t="s">
        <v>2765</v>
      </c>
      <c r="H205" s="90" t="s">
        <v>382</v>
      </c>
      <c r="I205" s="84" t="s">
        <v>470</v>
      </c>
      <c r="J205" s="90" t="s">
        <v>1758</v>
      </c>
      <c r="K205" s="83" t="s">
        <v>2195</v>
      </c>
      <c r="L205" s="82"/>
      <c r="M205" s="90">
        <v>1</v>
      </c>
      <c r="N205" s="90"/>
      <c r="O205" s="90">
        <f t="shared" si="6"/>
        <v>1</v>
      </c>
      <c r="P205" s="90"/>
      <c r="Q205" s="90">
        <f t="shared" si="6"/>
        <v>1</v>
      </c>
      <c r="R205" s="90"/>
      <c r="S205" s="90">
        <f t="shared" si="7"/>
        <v>1</v>
      </c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1962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1758</v>
      </c>
      <c r="K206" s="83" t="s">
        <v>2195</v>
      </c>
      <c r="L206" s="82"/>
      <c r="M206" s="90">
        <v>38</v>
      </c>
      <c r="N206" s="90"/>
      <c r="O206" s="90">
        <f t="shared" si="6"/>
        <v>38</v>
      </c>
      <c r="P206" s="90"/>
      <c r="Q206" s="90">
        <f t="shared" si="6"/>
        <v>38</v>
      </c>
      <c r="R206" s="90"/>
      <c r="S206" s="90">
        <f t="shared" si="7"/>
        <v>38</v>
      </c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2767</v>
      </c>
      <c r="H207" s="90" t="s">
        <v>384</v>
      </c>
      <c r="I207" s="84" t="s">
        <v>470</v>
      </c>
      <c r="J207" s="90" t="s">
        <v>1758</v>
      </c>
      <c r="K207" s="83" t="s">
        <v>2195</v>
      </c>
      <c r="L207" s="82"/>
      <c r="M207" s="90">
        <v>9</v>
      </c>
      <c r="N207" s="90"/>
      <c r="O207" s="90">
        <f t="shared" si="6"/>
        <v>9</v>
      </c>
      <c r="P207" s="90"/>
      <c r="Q207" s="90">
        <f t="shared" si="6"/>
        <v>9</v>
      </c>
      <c r="R207" s="90"/>
      <c r="S207" s="90">
        <f t="shared" si="7"/>
        <v>9</v>
      </c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2193</v>
      </c>
      <c r="G208" s="103" t="s">
        <v>2290</v>
      </c>
      <c r="H208" s="90" t="s">
        <v>2558</v>
      </c>
      <c r="I208" s="84" t="s">
        <v>470</v>
      </c>
      <c r="J208" s="90" t="s">
        <v>1758</v>
      </c>
      <c r="K208" s="83" t="s">
        <v>2195</v>
      </c>
      <c r="L208" s="82"/>
      <c r="M208" s="90">
        <v>3</v>
      </c>
      <c r="N208" s="90"/>
      <c r="O208" s="90">
        <f t="shared" si="6"/>
        <v>3</v>
      </c>
      <c r="P208" s="90"/>
      <c r="Q208" s="90">
        <f t="shared" si="6"/>
        <v>3</v>
      </c>
      <c r="R208" s="90"/>
      <c r="S208" s="90">
        <f t="shared" si="7"/>
        <v>3</v>
      </c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1964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1758</v>
      </c>
      <c r="K209" s="83" t="s">
        <v>2195</v>
      </c>
      <c r="L209" s="82"/>
      <c r="M209" s="90">
        <v>2</v>
      </c>
      <c r="N209" s="90"/>
      <c r="O209" s="90">
        <f t="shared" si="6"/>
        <v>2</v>
      </c>
      <c r="P209" s="90"/>
      <c r="Q209" s="90">
        <f t="shared" si="6"/>
        <v>2</v>
      </c>
      <c r="R209" s="90"/>
      <c r="S209" s="90">
        <f t="shared" si="7"/>
        <v>2</v>
      </c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1422</v>
      </c>
      <c r="H210" s="90" t="s">
        <v>391</v>
      </c>
      <c r="I210" s="84" t="s">
        <v>470</v>
      </c>
      <c r="J210" s="90" t="s">
        <v>1758</v>
      </c>
      <c r="K210" s="83" t="s">
        <v>2195</v>
      </c>
      <c r="L210" s="82"/>
      <c r="M210" s="90">
        <v>0</v>
      </c>
      <c r="N210" s="90"/>
      <c r="O210" s="90">
        <f t="shared" si="6"/>
        <v>0</v>
      </c>
      <c r="P210" s="90"/>
      <c r="Q210" s="90">
        <f t="shared" si="6"/>
        <v>0</v>
      </c>
      <c r="R210" s="90"/>
      <c r="S210" s="90">
        <f t="shared" si="7"/>
        <v>0</v>
      </c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</row>
    <row r="211" spans="1:37" x14ac:dyDescent="0.2">
      <c r="A211" s="84" t="s">
        <v>462</v>
      </c>
      <c r="B211" s="90" t="s">
        <v>1000</v>
      </c>
      <c r="C211" s="84" t="s">
        <v>1250</v>
      </c>
      <c r="D211" s="90" t="s">
        <v>1966</v>
      </c>
      <c r="E211" s="84" t="s">
        <v>481</v>
      </c>
      <c r="F211" s="90" t="s">
        <v>1103</v>
      </c>
      <c r="G211" s="103" t="s">
        <v>2768</v>
      </c>
      <c r="H211" s="90" t="s">
        <v>2335</v>
      </c>
      <c r="I211" s="84" t="s">
        <v>835</v>
      </c>
      <c r="J211" s="90" t="s">
        <v>474</v>
      </c>
      <c r="K211" s="83" t="s">
        <v>1168</v>
      </c>
      <c r="L211" s="82" t="s">
        <v>40</v>
      </c>
      <c r="M211" s="90">
        <v>2</v>
      </c>
      <c r="N211" s="90"/>
      <c r="O211" s="90">
        <f t="shared" si="6"/>
        <v>2</v>
      </c>
      <c r="P211" s="90"/>
      <c r="Q211" s="90">
        <f t="shared" si="6"/>
        <v>2</v>
      </c>
      <c r="R211" s="90"/>
      <c r="S211" s="90">
        <f t="shared" si="7"/>
        <v>2</v>
      </c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1967</v>
      </c>
      <c r="E212" s="84" t="s">
        <v>224</v>
      </c>
      <c r="F212" s="90" t="s">
        <v>267</v>
      </c>
      <c r="G212" s="103" t="s">
        <v>2769</v>
      </c>
      <c r="H212" s="90" t="s">
        <v>395</v>
      </c>
      <c r="I212" s="84" t="s">
        <v>470</v>
      </c>
      <c r="J212" s="90" t="s">
        <v>1758</v>
      </c>
      <c r="K212" s="83" t="s">
        <v>2195</v>
      </c>
      <c r="L212" s="82"/>
      <c r="M212" s="90">
        <v>8</v>
      </c>
      <c r="N212" s="90"/>
      <c r="O212" s="90">
        <f t="shared" si="6"/>
        <v>8</v>
      </c>
      <c r="P212" s="90"/>
      <c r="Q212" s="90">
        <f t="shared" si="6"/>
        <v>8</v>
      </c>
      <c r="R212" s="90"/>
      <c r="S212" s="90">
        <f t="shared" si="7"/>
        <v>8</v>
      </c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1758</v>
      </c>
      <c r="K213" s="83" t="s">
        <v>2195</v>
      </c>
      <c r="L213" s="82"/>
      <c r="M213" s="90">
        <v>2</v>
      </c>
      <c r="N213" s="90"/>
      <c r="O213" s="90">
        <f t="shared" si="6"/>
        <v>2</v>
      </c>
      <c r="P213" s="90"/>
      <c r="Q213" s="90">
        <f t="shared" si="6"/>
        <v>2</v>
      </c>
      <c r="R213" s="90"/>
      <c r="S213" s="90">
        <f t="shared" si="7"/>
        <v>2</v>
      </c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1970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1758</v>
      </c>
      <c r="K214" s="83" t="s">
        <v>2195</v>
      </c>
      <c r="L214" s="82"/>
      <c r="M214" s="90">
        <v>1</v>
      </c>
      <c r="N214" s="90"/>
      <c r="O214" s="90">
        <f t="shared" si="6"/>
        <v>1</v>
      </c>
      <c r="P214" s="90"/>
      <c r="Q214" s="90">
        <f t="shared" si="6"/>
        <v>1</v>
      </c>
      <c r="R214" s="90"/>
      <c r="S214" s="90">
        <f t="shared" si="7"/>
        <v>1</v>
      </c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1971</v>
      </c>
      <c r="E215" s="84" t="s">
        <v>224</v>
      </c>
      <c r="F215" s="90" t="s">
        <v>267</v>
      </c>
      <c r="G215" s="103" t="s">
        <v>2770</v>
      </c>
      <c r="H215" s="90" t="s">
        <v>405</v>
      </c>
      <c r="I215" s="84" t="s">
        <v>470</v>
      </c>
      <c r="J215" s="90" t="s">
        <v>1758</v>
      </c>
      <c r="K215" s="83" t="s">
        <v>2195</v>
      </c>
      <c r="L215" s="82"/>
      <c r="M215" s="90">
        <v>6</v>
      </c>
      <c r="N215" s="90"/>
      <c r="O215" s="90">
        <f t="shared" si="6"/>
        <v>6</v>
      </c>
      <c r="P215" s="90"/>
      <c r="Q215" s="90">
        <f t="shared" si="6"/>
        <v>6</v>
      </c>
      <c r="R215" s="90"/>
      <c r="S215" s="90">
        <f t="shared" si="7"/>
        <v>6</v>
      </c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1636</v>
      </c>
      <c r="E216" s="84" t="s">
        <v>224</v>
      </c>
      <c r="F216" s="90" t="s">
        <v>267</v>
      </c>
      <c r="G216" s="103" t="s">
        <v>2771</v>
      </c>
      <c r="H216" s="90" t="s">
        <v>30</v>
      </c>
      <c r="I216" s="84" t="s">
        <v>470</v>
      </c>
      <c r="J216" s="90" t="s">
        <v>1758</v>
      </c>
      <c r="K216" s="83" t="s">
        <v>2195</v>
      </c>
      <c r="L216" s="82"/>
      <c r="M216" s="90">
        <v>2</v>
      </c>
      <c r="N216" s="90"/>
      <c r="O216" s="90">
        <f t="shared" si="6"/>
        <v>2</v>
      </c>
      <c r="P216" s="90"/>
      <c r="Q216" s="90">
        <f t="shared" si="6"/>
        <v>2</v>
      </c>
      <c r="R216" s="90"/>
      <c r="S216" s="90">
        <f t="shared" si="7"/>
        <v>2</v>
      </c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</row>
    <row r="217" spans="1:37" x14ac:dyDescent="0.2">
      <c r="A217" s="84" t="s">
        <v>462</v>
      </c>
      <c r="B217" s="90" t="s">
        <v>1000</v>
      </c>
      <c r="C217" s="84" t="s">
        <v>1179</v>
      </c>
      <c r="D217" s="90" t="s">
        <v>3005</v>
      </c>
      <c r="E217" s="84" t="s">
        <v>224</v>
      </c>
      <c r="F217" s="90" t="s">
        <v>267</v>
      </c>
      <c r="G217" s="103" t="s">
        <v>2771</v>
      </c>
      <c r="H217" s="90" t="s">
        <v>2905</v>
      </c>
      <c r="I217" s="84" t="s">
        <v>205</v>
      </c>
      <c r="J217" s="90" t="s">
        <v>857</v>
      </c>
      <c r="K217" s="83" t="s">
        <v>1240</v>
      </c>
      <c r="L217" s="82"/>
      <c r="M217" s="90">
        <v>3</v>
      </c>
      <c r="N217" s="90"/>
      <c r="O217" s="90">
        <f t="shared" si="6"/>
        <v>3</v>
      </c>
      <c r="P217" s="90"/>
      <c r="Q217" s="90">
        <f t="shared" si="6"/>
        <v>3</v>
      </c>
      <c r="R217" s="90"/>
      <c r="S217" s="90">
        <f t="shared" si="7"/>
        <v>3</v>
      </c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1770</v>
      </c>
      <c r="E218" s="84" t="s">
        <v>481</v>
      </c>
      <c r="F218" s="90" t="s">
        <v>1103</v>
      </c>
      <c r="G218" s="103" t="s">
        <v>1234</v>
      </c>
      <c r="H218" s="90" t="s">
        <v>407</v>
      </c>
      <c r="I218" s="84" t="s">
        <v>470</v>
      </c>
      <c r="J218" s="90" t="s">
        <v>1758</v>
      </c>
      <c r="K218" s="83" t="s">
        <v>2195</v>
      </c>
      <c r="L218" s="82"/>
      <c r="M218" s="90">
        <v>2</v>
      </c>
      <c r="N218" s="90"/>
      <c r="O218" s="90">
        <f t="shared" si="6"/>
        <v>2</v>
      </c>
      <c r="P218" s="90"/>
      <c r="Q218" s="90">
        <f t="shared" si="6"/>
        <v>2</v>
      </c>
      <c r="R218" s="90"/>
      <c r="S218" s="90">
        <f t="shared" si="7"/>
        <v>2</v>
      </c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1973</v>
      </c>
      <c r="E219" s="84" t="s">
        <v>481</v>
      </c>
      <c r="F219" s="90" t="s">
        <v>1103</v>
      </c>
      <c r="G219" s="103" t="s">
        <v>2772</v>
      </c>
      <c r="H219" s="90" t="s">
        <v>244</v>
      </c>
      <c r="I219" s="84" t="s">
        <v>470</v>
      </c>
      <c r="J219" s="90" t="s">
        <v>1758</v>
      </c>
      <c r="K219" s="83" t="s">
        <v>2195</v>
      </c>
      <c r="L219" s="82"/>
      <c r="M219" s="90">
        <v>12</v>
      </c>
      <c r="N219" s="90"/>
      <c r="O219" s="90">
        <f t="shared" si="6"/>
        <v>12</v>
      </c>
      <c r="P219" s="90"/>
      <c r="Q219" s="90">
        <f t="shared" si="6"/>
        <v>12</v>
      </c>
      <c r="R219" s="90"/>
      <c r="S219" s="90">
        <f t="shared" si="7"/>
        <v>12</v>
      </c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1974</v>
      </c>
      <c r="E220" s="84" t="s">
        <v>481</v>
      </c>
      <c r="F220" s="90" t="s">
        <v>1103</v>
      </c>
      <c r="G220" s="103" t="s">
        <v>1699</v>
      </c>
      <c r="H220" s="90" t="s">
        <v>15</v>
      </c>
      <c r="I220" s="84" t="s">
        <v>470</v>
      </c>
      <c r="J220" s="90" t="s">
        <v>1758</v>
      </c>
      <c r="K220" s="83" t="s">
        <v>2195</v>
      </c>
      <c r="L220" s="82"/>
      <c r="M220" s="90">
        <v>0</v>
      </c>
      <c r="N220" s="90"/>
      <c r="O220" s="90">
        <f t="shared" si="6"/>
        <v>0</v>
      </c>
      <c r="P220" s="90"/>
      <c r="Q220" s="90">
        <f t="shared" si="6"/>
        <v>0</v>
      </c>
      <c r="R220" s="90"/>
      <c r="S220" s="90">
        <f t="shared" si="7"/>
        <v>0</v>
      </c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1493</v>
      </c>
      <c r="E221" s="84" t="s">
        <v>751</v>
      </c>
      <c r="F221" s="90" t="s">
        <v>50</v>
      </c>
      <c r="G221" s="103" t="s">
        <v>2592</v>
      </c>
      <c r="H221" s="90" t="s">
        <v>410</v>
      </c>
      <c r="I221" s="84" t="s">
        <v>470</v>
      </c>
      <c r="J221" s="90" t="s">
        <v>1758</v>
      </c>
      <c r="K221" s="83" t="s">
        <v>2195</v>
      </c>
      <c r="L221" s="82"/>
      <c r="M221" s="90">
        <v>1</v>
      </c>
      <c r="N221" s="90"/>
      <c r="O221" s="90">
        <f t="shared" si="6"/>
        <v>1</v>
      </c>
      <c r="P221" s="90"/>
      <c r="Q221" s="90">
        <f t="shared" si="6"/>
        <v>1</v>
      </c>
      <c r="R221" s="90"/>
      <c r="S221" s="90">
        <f t="shared" si="7"/>
        <v>1</v>
      </c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2115</v>
      </c>
      <c r="G222" s="103" t="s">
        <v>1258</v>
      </c>
      <c r="H222" s="90" t="s">
        <v>417</v>
      </c>
      <c r="I222" s="84" t="s">
        <v>470</v>
      </c>
      <c r="J222" s="90" t="s">
        <v>1758</v>
      </c>
      <c r="K222" s="83" t="s">
        <v>2195</v>
      </c>
      <c r="L222" s="82"/>
      <c r="M222" s="90">
        <v>1</v>
      </c>
      <c r="N222" s="90"/>
      <c r="O222" s="90">
        <f t="shared" si="6"/>
        <v>1</v>
      </c>
      <c r="P222" s="90"/>
      <c r="Q222" s="90">
        <f t="shared" si="6"/>
        <v>1</v>
      </c>
      <c r="R222" s="90"/>
      <c r="S222" s="90">
        <f t="shared" si="7"/>
        <v>1</v>
      </c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1976</v>
      </c>
      <c r="E223" s="84" t="s">
        <v>812</v>
      </c>
      <c r="F223" s="90" t="s">
        <v>2221</v>
      </c>
      <c r="G223" s="103" t="s">
        <v>2773</v>
      </c>
      <c r="H223" s="90" t="s">
        <v>421</v>
      </c>
      <c r="I223" s="84" t="s">
        <v>470</v>
      </c>
      <c r="J223" s="90" t="s">
        <v>1758</v>
      </c>
      <c r="K223" s="83" t="s">
        <v>2195</v>
      </c>
      <c r="L223" s="82"/>
      <c r="M223" s="90">
        <v>1</v>
      </c>
      <c r="N223" s="90"/>
      <c r="O223" s="90">
        <f t="shared" si="6"/>
        <v>1</v>
      </c>
      <c r="P223" s="90"/>
      <c r="Q223" s="90">
        <f t="shared" si="6"/>
        <v>1</v>
      </c>
      <c r="R223" s="90"/>
      <c r="S223" s="90">
        <f t="shared" si="7"/>
        <v>1</v>
      </c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2774</v>
      </c>
      <c r="H224" s="90" t="s">
        <v>427</v>
      </c>
      <c r="I224" s="87" t="s">
        <v>470</v>
      </c>
      <c r="J224" s="90" t="s">
        <v>1758</v>
      </c>
      <c r="K224" s="83" t="s">
        <v>2195</v>
      </c>
      <c r="L224" s="82"/>
      <c r="M224" s="90">
        <v>0</v>
      </c>
      <c r="N224" s="90"/>
      <c r="O224" s="90">
        <f t="shared" si="6"/>
        <v>0</v>
      </c>
      <c r="P224" s="90"/>
      <c r="Q224" s="90">
        <f t="shared" si="6"/>
        <v>0</v>
      </c>
      <c r="R224" s="90"/>
      <c r="S224" s="90">
        <f t="shared" si="7"/>
        <v>0</v>
      </c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1848</v>
      </c>
      <c r="E225" s="87" t="s">
        <v>683</v>
      </c>
      <c r="F225" s="90" t="s">
        <v>1476</v>
      </c>
      <c r="G225" s="103" t="s">
        <v>2775</v>
      </c>
      <c r="H225" s="90" t="s">
        <v>433</v>
      </c>
      <c r="I225" s="87" t="s">
        <v>470</v>
      </c>
      <c r="J225" s="90" t="s">
        <v>1758</v>
      </c>
      <c r="K225" s="83" t="s">
        <v>2195</v>
      </c>
      <c r="L225" s="82"/>
      <c r="M225" s="90">
        <v>0</v>
      </c>
      <c r="N225" s="90"/>
      <c r="O225" s="90">
        <f t="shared" si="6"/>
        <v>0</v>
      </c>
      <c r="P225" s="90"/>
      <c r="Q225" s="90">
        <f t="shared" si="6"/>
        <v>0</v>
      </c>
      <c r="R225" s="90"/>
      <c r="S225" s="90">
        <f t="shared" si="7"/>
        <v>0</v>
      </c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</row>
    <row r="226" spans="1:37" x14ac:dyDescent="0.2">
      <c r="A226" s="84" t="s">
        <v>462</v>
      </c>
      <c r="B226" s="90" t="s">
        <v>1000</v>
      </c>
      <c r="C226" s="87" t="s">
        <v>1267</v>
      </c>
      <c r="D226" s="90" t="s">
        <v>1438</v>
      </c>
      <c r="E226" s="87" t="s">
        <v>1293</v>
      </c>
      <c r="F226" s="90" t="s">
        <v>2205</v>
      </c>
      <c r="G226" s="103" t="s">
        <v>1734</v>
      </c>
      <c r="H226" s="90" t="s">
        <v>2336</v>
      </c>
      <c r="I226" s="84" t="s">
        <v>778</v>
      </c>
      <c r="J226" s="90" t="s">
        <v>861</v>
      </c>
      <c r="K226" s="83" t="s">
        <v>1774</v>
      </c>
      <c r="L226" s="82" t="s">
        <v>2575</v>
      </c>
      <c r="M226" s="90">
        <v>0</v>
      </c>
      <c r="N226" s="90"/>
      <c r="O226" s="90">
        <f t="shared" si="6"/>
        <v>0</v>
      </c>
      <c r="P226" s="90"/>
      <c r="Q226" s="90">
        <f t="shared" si="6"/>
        <v>0</v>
      </c>
      <c r="R226" s="90"/>
      <c r="S226" s="90">
        <f t="shared" si="7"/>
        <v>0</v>
      </c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</row>
    <row r="227" spans="1:37" x14ac:dyDescent="0.2">
      <c r="A227" s="84" t="s">
        <v>462</v>
      </c>
      <c r="B227" s="90" t="s">
        <v>1000</v>
      </c>
      <c r="C227" s="87" t="s">
        <v>1556</v>
      </c>
      <c r="D227" s="97" t="s">
        <v>1657</v>
      </c>
      <c r="E227" s="84" t="s">
        <v>775</v>
      </c>
      <c r="F227" s="97" t="s">
        <v>1341</v>
      </c>
      <c r="G227" s="103" t="s">
        <v>689</v>
      </c>
      <c r="H227" s="90" t="s">
        <v>2977</v>
      </c>
      <c r="I227" s="84" t="s">
        <v>643</v>
      </c>
      <c r="J227" s="90" t="s">
        <v>1751</v>
      </c>
      <c r="K227" s="83" t="s">
        <v>2138</v>
      </c>
      <c r="L227" s="82" t="s">
        <v>1631</v>
      </c>
      <c r="M227" s="90">
        <v>14</v>
      </c>
      <c r="N227" s="90"/>
      <c r="O227" s="90">
        <f t="shared" si="6"/>
        <v>14</v>
      </c>
      <c r="P227" s="90"/>
      <c r="Q227" s="90">
        <f t="shared" si="6"/>
        <v>14</v>
      </c>
      <c r="R227" s="90"/>
      <c r="S227" s="90">
        <f t="shared" si="7"/>
        <v>14</v>
      </c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</row>
    <row r="228" spans="1:37" x14ac:dyDescent="0.2">
      <c r="A228" s="84" t="s">
        <v>462</v>
      </c>
      <c r="B228" s="90" t="s">
        <v>1000</v>
      </c>
      <c r="C228" s="87" t="s">
        <v>2979</v>
      </c>
      <c r="D228" s="97" t="s">
        <v>965</v>
      </c>
      <c r="E228" s="84" t="s">
        <v>1285</v>
      </c>
      <c r="F228" s="97" t="s">
        <v>1331</v>
      </c>
      <c r="G228" s="103" t="s">
        <v>2698</v>
      </c>
      <c r="H228" s="90" t="s">
        <v>1661</v>
      </c>
      <c r="I228" s="84" t="s">
        <v>643</v>
      </c>
      <c r="J228" s="90" t="s">
        <v>1751</v>
      </c>
      <c r="K228" s="83" t="s">
        <v>2138</v>
      </c>
      <c r="L228" s="82" t="s">
        <v>177</v>
      </c>
      <c r="M228" s="90">
        <v>4</v>
      </c>
      <c r="N228" s="90"/>
      <c r="O228" s="90">
        <f t="shared" si="6"/>
        <v>4</v>
      </c>
      <c r="P228" s="90"/>
      <c r="Q228" s="90">
        <f t="shared" si="6"/>
        <v>4</v>
      </c>
      <c r="R228" s="90"/>
      <c r="S228" s="90">
        <f t="shared" si="7"/>
        <v>4</v>
      </c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2193</v>
      </c>
      <c r="G229" s="103" t="s">
        <v>2985</v>
      </c>
      <c r="H229" s="90" t="s">
        <v>459</v>
      </c>
      <c r="I229" s="84" t="s">
        <v>835</v>
      </c>
      <c r="J229" s="90" t="s">
        <v>474</v>
      </c>
      <c r="K229" s="83" t="s">
        <v>1168</v>
      </c>
      <c r="L229" s="82" t="s">
        <v>40</v>
      </c>
      <c r="M229" s="90">
        <v>9</v>
      </c>
      <c r="N229" s="90"/>
      <c r="O229" s="90">
        <f t="shared" si="6"/>
        <v>9</v>
      </c>
      <c r="P229" s="90"/>
      <c r="Q229" s="90">
        <f t="shared" si="6"/>
        <v>9</v>
      </c>
      <c r="R229" s="90"/>
      <c r="S229" s="90">
        <f t="shared" si="7"/>
        <v>9</v>
      </c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</row>
    <row r="230" spans="1:37" x14ac:dyDescent="0.2">
      <c r="A230" s="84" t="s">
        <v>462</v>
      </c>
      <c r="B230" s="90" t="s">
        <v>1000</v>
      </c>
      <c r="C230" s="87" t="s">
        <v>2980</v>
      </c>
      <c r="D230" s="97" t="s">
        <v>1002</v>
      </c>
      <c r="E230" s="84" t="s">
        <v>1285</v>
      </c>
      <c r="F230" s="97" t="s">
        <v>1331</v>
      </c>
      <c r="G230" s="103" t="s">
        <v>91</v>
      </c>
      <c r="H230" s="90" t="s">
        <v>2981</v>
      </c>
      <c r="I230" s="84" t="s">
        <v>643</v>
      </c>
      <c r="J230" s="90" t="s">
        <v>1751</v>
      </c>
      <c r="K230" s="83" t="s">
        <v>2138</v>
      </c>
      <c r="L230" s="82" t="s">
        <v>177</v>
      </c>
      <c r="M230" s="90">
        <v>11</v>
      </c>
      <c r="N230" s="90"/>
      <c r="O230" s="90">
        <f t="shared" si="6"/>
        <v>11</v>
      </c>
      <c r="P230" s="90"/>
      <c r="Q230" s="90">
        <f t="shared" si="6"/>
        <v>11</v>
      </c>
      <c r="R230" s="90"/>
      <c r="S230" s="90">
        <f t="shared" si="7"/>
        <v>11</v>
      </c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1295</v>
      </c>
      <c r="E231" s="84" t="s">
        <v>1285</v>
      </c>
      <c r="F231" s="97" t="s">
        <v>1331</v>
      </c>
      <c r="G231" s="103" t="s">
        <v>2696</v>
      </c>
      <c r="H231" s="90" t="s">
        <v>2996</v>
      </c>
      <c r="I231" s="84" t="s">
        <v>643</v>
      </c>
      <c r="J231" s="90" t="s">
        <v>1751</v>
      </c>
      <c r="K231" s="83" t="s">
        <v>2138</v>
      </c>
      <c r="L231" s="82" t="s">
        <v>177</v>
      </c>
      <c r="M231" s="90">
        <v>22</v>
      </c>
      <c r="N231" s="90"/>
      <c r="O231" s="90">
        <f t="shared" si="6"/>
        <v>22</v>
      </c>
      <c r="P231" s="90"/>
      <c r="Q231" s="90">
        <f t="shared" si="6"/>
        <v>22</v>
      </c>
      <c r="R231" s="90"/>
      <c r="S231" s="90">
        <f t="shared" si="7"/>
        <v>22</v>
      </c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1833</v>
      </c>
      <c r="E232" s="84" t="s">
        <v>552</v>
      </c>
      <c r="F232" s="90" t="s">
        <v>2193</v>
      </c>
      <c r="G232" s="103" t="s">
        <v>2984</v>
      </c>
      <c r="H232" s="90" t="s">
        <v>993</v>
      </c>
      <c r="I232" s="84" t="s">
        <v>643</v>
      </c>
      <c r="J232" s="90" t="s">
        <v>1751</v>
      </c>
      <c r="K232" s="83" t="s">
        <v>2138</v>
      </c>
      <c r="L232" s="82"/>
      <c r="M232" s="90">
        <v>0</v>
      </c>
      <c r="N232" s="90"/>
      <c r="O232" s="90">
        <f t="shared" si="6"/>
        <v>0</v>
      </c>
      <c r="P232" s="90"/>
      <c r="Q232" s="90">
        <f t="shared" si="6"/>
        <v>0</v>
      </c>
      <c r="R232" s="90"/>
      <c r="S232" s="90">
        <f t="shared" si="7"/>
        <v>0</v>
      </c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</row>
    <row r="233" spans="1:37" x14ac:dyDescent="0.2">
      <c r="A233" s="84" t="s">
        <v>462</v>
      </c>
      <c r="B233" s="90" t="s">
        <v>1000</v>
      </c>
      <c r="C233" s="84" t="s">
        <v>1872</v>
      </c>
      <c r="D233" s="90" t="s">
        <v>2991</v>
      </c>
      <c r="E233" s="84" t="s">
        <v>642</v>
      </c>
      <c r="F233" s="90" t="s">
        <v>2001</v>
      </c>
      <c r="G233" s="103" t="s">
        <v>2829</v>
      </c>
      <c r="H233" s="90" t="s">
        <v>488</v>
      </c>
      <c r="I233" s="84" t="s">
        <v>470</v>
      </c>
      <c r="J233" s="90" t="s">
        <v>1758</v>
      </c>
      <c r="K233" s="83" t="s">
        <v>2195</v>
      </c>
      <c r="L233" s="82"/>
      <c r="M233" s="90">
        <v>2</v>
      </c>
      <c r="N233" s="90"/>
      <c r="O233" s="90">
        <f t="shared" si="6"/>
        <v>2</v>
      </c>
      <c r="P233" s="90"/>
      <c r="Q233" s="90">
        <f t="shared" si="6"/>
        <v>2</v>
      </c>
      <c r="R233" s="90"/>
      <c r="S233" s="90">
        <f t="shared" si="7"/>
        <v>2</v>
      </c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</row>
    <row r="234" spans="1:37" x14ac:dyDescent="0.2">
      <c r="A234" s="83" t="s">
        <v>462</v>
      </c>
      <c r="B234" s="90" t="s">
        <v>1000</v>
      </c>
      <c r="C234" s="83" t="s">
        <v>3008</v>
      </c>
      <c r="D234" s="90" t="s">
        <v>3013</v>
      </c>
      <c r="E234" s="83" t="s">
        <v>559</v>
      </c>
      <c r="F234" s="102" t="s">
        <v>1344</v>
      </c>
      <c r="G234" s="103" t="s">
        <v>82</v>
      </c>
      <c r="H234" s="90" t="s">
        <v>3014</v>
      </c>
      <c r="I234" s="83" t="s">
        <v>205</v>
      </c>
      <c r="J234" s="90" t="s">
        <v>857</v>
      </c>
      <c r="K234" s="83" t="s">
        <v>1240</v>
      </c>
      <c r="L234" s="82"/>
      <c r="M234" s="90">
        <v>0</v>
      </c>
      <c r="N234" s="90"/>
      <c r="O234" s="90">
        <f t="shared" si="6"/>
        <v>0</v>
      </c>
      <c r="P234" s="90"/>
      <c r="Q234" s="90">
        <f t="shared" si="6"/>
        <v>0</v>
      </c>
      <c r="R234" s="90"/>
      <c r="S234" s="90">
        <f t="shared" si="7"/>
        <v>0</v>
      </c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</row>
    <row r="235" spans="1:37" x14ac:dyDescent="0.2">
      <c r="A235" s="83" t="s">
        <v>462</v>
      </c>
      <c r="B235" s="90" t="s">
        <v>1000</v>
      </c>
      <c r="C235" s="92" t="s">
        <v>3009</v>
      </c>
      <c r="D235" s="98" t="s">
        <v>1069</v>
      </c>
      <c r="E235" s="92" t="s">
        <v>1710</v>
      </c>
      <c r="F235" s="98" t="s">
        <v>3010</v>
      </c>
      <c r="G235" s="105" t="s">
        <v>2634</v>
      </c>
      <c r="H235" s="90" t="s">
        <v>3016</v>
      </c>
      <c r="I235" s="84" t="s">
        <v>470</v>
      </c>
      <c r="J235" s="90" t="s">
        <v>1758</v>
      </c>
      <c r="K235" s="83" t="s">
        <v>2195</v>
      </c>
      <c r="L235" s="82"/>
      <c r="M235" s="90">
        <v>2</v>
      </c>
      <c r="N235" s="90"/>
      <c r="O235" s="90">
        <f t="shared" si="6"/>
        <v>2</v>
      </c>
      <c r="P235" s="90"/>
      <c r="Q235" s="90">
        <f t="shared" si="6"/>
        <v>2</v>
      </c>
      <c r="R235" s="90"/>
      <c r="S235" s="90">
        <f t="shared" si="7"/>
        <v>2</v>
      </c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</row>
    <row r="236" spans="1:37" x14ac:dyDescent="0.2">
      <c r="A236" s="84" t="s">
        <v>462</v>
      </c>
      <c r="B236" s="90" t="s">
        <v>1000</v>
      </c>
      <c r="C236" s="84" t="s">
        <v>3019</v>
      </c>
      <c r="D236" s="90" t="s">
        <v>2150</v>
      </c>
      <c r="E236" s="84" t="s">
        <v>748</v>
      </c>
      <c r="F236" s="90" t="s">
        <v>1326</v>
      </c>
      <c r="G236" s="103" t="s">
        <v>2436</v>
      </c>
      <c r="H236" s="90" t="s">
        <v>2995</v>
      </c>
      <c r="I236" s="84" t="s">
        <v>643</v>
      </c>
      <c r="J236" s="90" t="s">
        <v>547</v>
      </c>
      <c r="K236" s="83" t="s">
        <v>2138</v>
      </c>
      <c r="L236" s="82"/>
      <c r="M236" s="90">
        <v>7</v>
      </c>
      <c r="N236" s="90"/>
      <c r="O236" s="90">
        <f t="shared" si="6"/>
        <v>7</v>
      </c>
      <c r="P236" s="90"/>
      <c r="Q236" s="90">
        <f t="shared" si="6"/>
        <v>7</v>
      </c>
      <c r="R236" s="90"/>
      <c r="S236" s="90">
        <f t="shared" si="7"/>
        <v>7</v>
      </c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</row>
    <row r="237" spans="1:37" x14ac:dyDescent="0.2">
      <c r="A237" s="84" t="s">
        <v>462</v>
      </c>
      <c r="B237" s="90" t="s">
        <v>1000</v>
      </c>
      <c r="C237" s="84" t="s">
        <v>2046</v>
      </c>
      <c r="D237" s="90" t="s">
        <v>2947</v>
      </c>
      <c r="E237" s="84" t="s">
        <v>962</v>
      </c>
      <c r="F237" s="90" t="s">
        <v>1003</v>
      </c>
      <c r="G237" s="103" t="s">
        <v>1761</v>
      </c>
      <c r="H237" s="90" t="s">
        <v>3023</v>
      </c>
      <c r="I237" s="84" t="s">
        <v>778</v>
      </c>
      <c r="J237" s="90" t="s">
        <v>861</v>
      </c>
      <c r="K237" s="83" t="s">
        <v>1774</v>
      </c>
      <c r="L237" s="82" t="s">
        <v>2577</v>
      </c>
      <c r="M237" s="90">
        <v>4</v>
      </c>
      <c r="N237" s="90"/>
      <c r="O237" s="90">
        <f t="shared" si="6"/>
        <v>4</v>
      </c>
      <c r="P237" s="90"/>
      <c r="Q237" s="90">
        <f t="shared" si="6"/>
        <v>4</v>
      </c>
      <c r="R237" s="90"/>
      <c r="S237" s="90">
        <f t="shared" si="7"/>
        <v>4</v>
      </c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2490</v>
      </c>
      <c r="E238" s="84" t="s">
        <v>660</v>
      </c>
      <c r="F238" s="90" t="s">
        <v>1975</v>
      </c>
      <c r="G238" s="103" t="s">
        <v>3021</v>
      </c>
      <c r="H238" s="90" t="s">
        <v>1332</v>
      </c>
      <c r="I238" s="84" t="s">
        <v>470</v>
      </c>
      <c r="J238" s="90" t="s">
        <v>1758</v>
      </c>
      <c r="K238" s="83" t="s">
        <v>2195</v>
      </c>
      <c r="L238" s="82"/>
      <c r="M238" s="90">
        <v>1</v>
      </c>
      <c r="N238" s="90"/>
      <c r="O238" s="90">
        <f t="shared" si="6"/>
        <v>1</v>
      </c>
      <c r="P238" s="90"/>
      <c r="Q238" s="90">
        <f t="shared" si="6"/>
        <v>1</v>
      </c>
      <c r="R238" s="90"/>
      <c r="S238" s="90">
        <f t="shared" si="7"/>
        <v>1</v>
      </c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</row>
    <row r="239" spans="1:37" x14ac:dyDescent="0.2">
      <c r="A239" s="84" t="s">
        <v>462</v>
      </c>
      <c r="B239" s="90" t="s">
        <v>1000</v>
      </c>
      <c r="C239" s="84" t="s">
        <v>2352</v>
      </c>
      <c r="D239" s="99" t="s">
        <v>3024</v>
      </c>
      <c r="E239" s="84" t="s">
        <v>552</v>
      </c>
      <c r="F239" s="90" t="s">
        <v>2193</v>
      </c>
      <c r="G239" s="103" t="s">
        <v>219</v>
      </c>
      <c r="H239" s="90" t="s">
        <v>2831</v>
      </c>
      <c r="I239" s="84" t="s">
        <v>778</v>
      </c>
      <c r="J239" s="90" t="s">
        <v>861</v>
      </c>
      <c r="K239" s="83" t="s">
        <v>1774</v>
      </c>
      <c r="L239" s="82"/>
      <c r="M239" s="90">
        <v>1</v>
      </c>
      <c r="N239" s="90"/>
      <c r="O239" s="90">
        <f t="shared" si="6"/>
        <v>1</v>
      </c>
      <c r="P239" s="90"/>
      <c r="Q239" s="90">
        <f t="shared" si="6"/>
        <v>1</v>
      </c>
      <c r="R239" s="90"/>
      <c r="S239" s="90">
        <f t="shared" si="7"/>
        <v>1</v>
      </c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1:37" x14ac:dyDescent="0.2">
      <c r="A240" s="84" t="s">
        <v>462</v>
      </c>
      <c r="B240" s="90" t="s">
        <v>1000</v>
      </c>
      <c r="C240" s="84" t="s">
        <v>2392</v>
      </c>
      <c r="D240" s="98" t="s">
        <v>2516</v>
      </c>
      <c r="E240" s="84" t="s">
        <v>1285</v>
      </c>
      <c r="F240" s="90" t="s">
        <v>845</v>
      </c>
      <c r="G240" s="103" t="s">
        <v>2134</v>
      </c>
      <c r="H240" s="90" t="s">
        <v>189</v>
      </c>
      <c r="I240" s="84" t="s">
        <v>855</v>
      </c>
      <c r="J240" s="90" t="s">
        <v>3029</v>
      </c>
      <c r="K240" s="83" t="s">
        <v>697</v>
      </c>
      <c r="L240" s="82" t="s">
        <v>3030</v>
      </c>
      <c r="M240" s="90">
        <v>3</v>
      </c>
      <c r="N240" s="90"/>
      <c r="O240" s="90">
        <f t="shared" si="6"/>
        <v>3</v>
      </c>
      <c r="P240" s="90"/>
      <c r="Q240" s="90">
        <f t="shared" si="6"/>
        <v>3</v>
      </c>
      <c r="R240" s="90"/>
      <c r="S240" s="90">
        <f t="shared" si="7"/>
        <v>3</v>
      </c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1:37" x14ac:dyDescent="0.2">
      <c r="A241" s="84" t="s">
        <v>462</v>
      </c>
      <c r="B241" s="90" t="s">
        <v>1000</v>
      </c>
      <c r="C241" s="84" t="s">
        <v>1878</v>
      </c>
      <c r="D241" s="90" t="s">
        <v>3032</v>
      </c>
      <c r="E241" s="84" t="s">
        <v>276</v>
      </c>
      <c r="F241" s="90" t="s">
        <v>1361</v>
      </c>
      <c r="G241" s="103" t="s">
        <v>3003</v>
      </c>
      <c r="H241" s="90" t="s">
        <v>1242</v>
      </c>
      <c r="I241" s="84" t="s">
        <v>643</v>
      </c>
      <c r="J241" s="90" t="s">
        <v>1751</v>
      </c>
      <c r="K241" s="83" t="s">
        <v>2138</v>
      </c>
      <c r="L241" s="82" t="s">
        <v>565</v>
      </c>
      <c r="M241" s="90">
        <v>7</v>
      </c>
      <c r="N241" s="90">
        <v>1</v>
      </c>
      <c r="O241" s="90">
        <f t="shared" si="6"/>
        <v>8</v>
      </c>
      <c r="P241" s="90"/>
      <c r="Q241" s="90">
        <f t="shared" si="6"/>
        <v>8</v>
      </c>
      <c r="R241" s="90"/>
      <c r="S241" s="90">
        <f t="shared" si="7"/>
        <v>8</v>
      </c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1:37" x14ac:dyDescent="0.2">
      <c r="A242" s="84" t="s">
        <v>462</v>
      </c>
      <c r="B242" s="90" t="s">
        <v>1000</v>
      </c>
      <c r="C242" s="84" t="s">
        <v>3033</v>
      </c>
      <c r="D242" s="90" t="s">
        <v>3034</v>
      </c>
      <c r="E242" s="83" t="s">
        <v>1081</v>
      </c>
      <c r="F242" s="90" t="s">
        <v>2390</v>
      </c>
      <c r="G242" s="103" t="s">
        <v>215</v>
      </c>
      <c r="H242" s="90" t="s">
        <v>3035</v>
      </c>
      <c r="I242" s="84" t="s">
        <v>643</v>
      </c>
      <c r="J242" s="90" t="s">
        <v>1751</v>
      </c>
      <c r="K242" s="83" t="s">
        <v>2138</v>
      </c>
      <c r="L242" s="82"/>
      <c r="M242" s="90">
        <v>17</v>
      </c>
      <c r="N242" s="90"/>
      <c r="O242" s="90">
        <f t="shared" si="6"/>
        <v>17</v>
      </c>
      <c r="P242" s="90"/>
      <c r="Q242" s="90">
        <f t="shared" si="6"/>
        <v>17</v>
      </c>
      <c r="R242" s="90"/>
      <c r="S242" s="90">
        <f t="shared" si="7"/>
        <v>17</v>
      </c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1:37" x14ac:dyDescent="0.2">
      <c r="A243" s="84" t="s">
        <v>462</v>
      </c>
      <c r="B243" s="90" t="s">
        <v>1000</v>
      </c>
      <c r="C243" s="83" t="s">
        <v>3036</v>
      </c>
      <c r="D243" s="90" t="s">
        <v>3037</v>
      </c>
      <c r="E243" s="84" t="s">
        <v>276</v>
      </c>
      <c r="F243" s="90" t="s">
        <v>1361</v>
      </c>
      <c r="G243" s="103" t="s">
        <v>3038</v>
      </c>
      <c r="H243" s="90" t="s">
        <v>3039</v>
      </c>
      <c r="I243" s="84" t="s">
        <v>643</v>
      </c>
      <c r="J243" s="90" t="s">
        <v>1751</v>
      </c>
      <c r="K243" s="83" t="s">
        <v>2138</v>
      </c>
      <c r="L243" s="82" t="s">
        <v>3040</v>
      </c>
      <c r="M243" s="90">
        <v>2</v>
      </c>
      <c r="N243" s="90"/>
      <c r="O243" s="90">
        <f t="shared" si="6"/>
        <v>2</v>
      </c>
      <c r="P243" s="90"/>
      <c r="Q243" s="90">
        <f t="shared" si="6"/>
        <v>2</v>
      </c>
      <c r="R243" s="90"/>
      <c r="S243" s="90">
        <f t="shared" si="7"/>
        <v>2</v>
      </c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1:37" x14ac:dyDescent="0.2">
      <c r="A244" s="84" t="s">
        <v>462</v>
      </c>
      <c r="B244" s="90" t="s">
        <v>1000</v>
      </c>
      <c r="C244" s="84" t="s">
        <v>3047</v>
      </c>
      <c r="D244" s="137" t="s">
        <v>3049</v>
      </c>
      <c r="E244" s="84" t="s">
        <v>1285</v>
      </c>
      <c r="F244" s="90" t="s">
        <v>845</v>
      </c>
      <c r="G244" s="103" t="s">
        <v>3048</v>
      </c>
      <c r="H244" s="90" t="s">
        <v>3050</v>
      </c>
      <c r="I244" s="84" t="s">
        <v>643</v>
      </c>
      <c r="J244" s="90" t="s">
        <v>1751</v>
      </c>
      <c r="K244" s="83" t="s">
        <v>3060</v>
      </c>
      <c r="L244" s="82" t="s">
        <v>3061</v>
      </c>
      <c r="M244" s="90">
        <v>15</v>
      </c>
      <c r="N244" s="90"/>
      <c r="O244" s="90">
        <f t="shared" si="6"/>
        <v>15</v>
      </c>
      <c r="P244" s="90"/>
      <c r="Q244" s="90">
        <f t="shared" si="6"/>
        <v>15</v>
      </c>
      <c r="R244" s="90"/>
      <c r="S244" s="90">
        <f t="shared" si="7"/>
        <v>15</v>
      </c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1:37" x14ac:dyDescent="0.2">
      <c r="A245" s="84" t="s">
        <v>462</v>
      </c>
      <c r="B245" s="90" t="s">
        <v>1000</v>
      </c>
      <c r="C245" s="84" t="s">
        <v>3066</v>
      </c>
      <c r="D245" s="99" t="s">
        <v>3069</v>
      </c>
      <c r="E245" s="84" t="s">
        <v>552</v>
      </c>
      <c r="F245" s="90" t="s">
        <v>2193</v>
      </c>
      <c r="G245" s="103" t="s">
        <v>3067</v>
      </c>
      <c r="H245" s="90" t="s">
        <v>3068</v>
      </c>
      <c r="I245" s="84" t="s">
        <v>3070</v>
      </c>
      <c r="J245" s="90" t="s">
        <v>1758</v>
      </c>
      <c r="K245" s="83" t="s">
        <v>3071</v>
      </c>
      <c r="L245" s="82"/>
      <c r="M245" s="90">
        <v>1</v>
      </c>
      <c r="N245" s="90"/>
      <c r="O245" s="90">
        <f t="shared" si="6"/>
        <v>1</v>
      </c>
      <c r="P245" s="90"/>
      <c r="Q245" s="90">
        <f t="shared" si="6"/>
        <v>1</v>
      </c>
      <c r="R245" s="90"/>
      <c r="S245" s="90">
        <f t="shared" si="7"/>
        <v>1</v>
      </c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1:37" x14ac:dyDescent="0.2">
      <c r="A246" s="84" t="s">
        <v>462</v>
      </c>
      <c r="B246" s="90" t="s">
        <v>1000</v>
      </c>
      <c r="C246" s="84" t="s">
        <v>3076</v>
      </c>
      <c r="D246" s="99" t="s">
        <v>3073</v>
      </c>
      <c r="E246" s="84" t="s">
        <v>1741</v>
      </c>
      <c r="F246" s="90" t="s">
        <v>3078</v>
      </c>
      <c r="G246" s="103" t="s">
        <v>3077</v>
      </c>
      <c r="H246" s="90" t="s">
        <v>3079</v>
      </c>
      <c r="I246" s="83" t="s">
        <v>205</v>
      </c>
      <c r="J246" s="90" t="s">
        <v>857</v>
      </c>
      <c r="K246" s="83" t="s">
        <v>1240</v>
      </c>
      <c r="L246" s="82"/>
      <c r="M246" s="90">
        <v>2</v>
      </c>
      <c r="N246" s="90"/>
      <c r="O246" s="90">
        <f t="shared" si="6"/>
        <v>2</v>
      </c>
      <c r="P246" s="90"/>
      <c r="Q246" s="90">
        <f t="shared" si="6"/>
        <v>2</v>
      </c>
      <c r="R246" s="90"/>
      <c r="S246" s="90">
        <f t="shared" si="7"/>
        <v>2</v>
      </c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">
      <c r="A247" s="83" t="s">
        <v>462</v>
      </c>
      <c r="B247" s="90" t="s">
        <v>1000</v>
      </c>
      <c r="C247" s="83" t="s">
        <v>3093</v>
      </c>
      <c r="D247" s="99" t="s">
        <v>3094</v>
      </c>
      <c r="E247" s="83" t="s">
        <v>1285</v>
      </c>
      <c r="F247" s="90" t="s">
        <v>845</v>
      </c>
      <c r="G247" s="103" t="s">
        <v>3095</v>
      </c>
      <c r="H247" s="90" t="s">
        <v>3096</v>
      </c>
      <c r="I247" s="83" t="s">
        <v>643</v>
      </c>
      <c r="J247" s="90" t="s">
        <v>1751</v>
      </c>
      <c r="K247" s="83" t="s">
        <v>2138</v>
      </c>
      <c r="L247" s="82" t="s">
        <v>177</v>
      </c>
      <c r="M247" s="90">
        <v>19</v>
      </c>
      <c r="N247" s="90"/>
      <c r="O247" s="90">
        <f t="shared" si="6"/>
        <v>19</v>
      </c>
      <c r="P247" s="90"/>
      <c r="Q247" s="90">
        <f t="shared" si="6"/>
        <v>19</v>
      </c>
      <c r="R247" s="90"/>
      <c r="S247" s="90">
        <f t="shared" si="7"/>
        <v>19</v>
      </c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1650</v>
      </c>
      <c r="E248" s="83" t="s">
        <v>1205</v>
      </c>
      <c r="F248" s="90" t="s">
        <v>3097</v>
      </c>
      <c r="G248" s="103" t="s">
        <v>3098</v>
      </c>
      <c r="H248" s="90" t="s">
        <v>3099</v>
      </c>
      <c r="I248" s="83" t="s">
        <v>778</v>
      </c>
      <c r="J248" s="90" t="s">
        <v>861</v>
      </c>
      <c r="K248" s="83" t="s">
        <v>1774</v>
      </c>
      <c r="L248" s="82" t="s">
        <v>2575</v>
      </c>
      <c r="M248" s="90">
        <v>0</v>
      </c>
      <c r="N248" s="90"/>
      <c r="O248" s="90">
        <f t="shared" si="6"/>
        <v>0</v>
      </c>
      <c r="P248" s="90"/>
      <c r="Q248" s="90">
        <f t="shared" si="6"/>
        <v>0</v>
      </c>
      <c r="R248" s="90"/>
      <c r="S248" s="90">
        <f t="shared" si="7"/>
        <v>0</v>
      </c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1:37" x14ac:dyDescent="0.2">
      <c r="A249" s="83" t="s">
        <v>462</v>
      </c>
      <c r="B249" s="90" t="s">
        <v>1000</v>
      </c>
      <c r="C249" s="83" t="s">
        <v>3100</v>
      </c>
      <c r="D249" s="99" t="s">
        <v>3101</v>
      </c>
      <c r="E249" s="83" t="s">
        <v>552</v>
      </c>
      <c r="F249" s="90" t="s">
        <v>1317</v>
      </c>
      <c r="G249" s="103" t="s">
        <v>3102</v>
      </c>
      <c r="H249" s="90" t="s">
        <v>3103</v>
      </c>
      <c r="I249" s="83" t="s">
        <v>778</v>
      </c>
      <c r="J249" s="90" t="s">
        <v>861</v>
      </c>
      <c r="K249" s="83" t="s">
        <v>1774</v>
      </c>
      <c r="L249" s="82"/>
      <c r="M249" s="90">
        <v>1</v>
      </c>
      <c r="N249" s="90"/>
      <c r="O249" s="90">
        <f t="shared" si="6"/>
        <v>1</v>
      </c>
      <c r="P249" s="90"/>
      <c r="Q249" s="90">
        <f t="shared" si="6"/>
        <v>1</v>
      </c>
      <c r="R249" s="90"/>
      <c r="S249" s="90">
        <f t="shared" si="7"/>
        <v>1</v>
      </c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1:37" x14ac:dyDescent="0.2">
      <c r="A250" s="83" t="s">
        <v>462</v>
      </c>
      <c r="B250" s="90" t="s">
        <v>1000</v>
      </c>
      <c r="C250" s="83" t="s">
        <v>3104</v>
      </c>
      <c r="D250" s="99" t="s">
        <v>3105</v>
      </c>
      <c r="E250" s="83" t="s">
        <v>552</v>
      </c>
      <c r="F250" s="90" t="s">
        <v>3107</v>
      </c>
      <c r="G250" s="103" t="s">
        <v>3106</v>
      </c>
      <c r="H250" s="90" t="s">
        <v>3108</v>
      </c>
      <c r="I250" s="83" t="s">
        <v>643</v>
      </c>
      <c r="J250" s="90" t="s">
        <v>1751</v>
      </c>
      <c r="K250" s="83" t="s">
        <v>2138</v>
      </c>
      <c r="L250" s="82"/>
      <c r="M250" s="90">
        <v>1</v>
      </c>
      <c r="N250" s="90"/>
      <c r="O250" s="90">
        <f t="shared" si="6"/>
        <v>1</v>
      </c>
      <c r="P250" s="90"/>
      <c r="Q250" s="90">
        <f t="shared" si="6"/>
        <v>1</v>
      </c>
      <c r="R250" s="90"/>
      <c r="S250" s="90">
        <f t="shared" si="7"/>
        <v>1</v>
      </c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1:37" x14ac:dyDescent="0.2">
      <c r="A251" s="84" t="s">
        <v>462</v>
      </c>
      <c r="B251" s="90" t="s">
        <v>1000</v>
      </c>
      <c r="C251" s="83" t="s">
        <v>3120</v>
      </c>
      <c r="D251" s="97" t="s">
        <v>3121</v>
      </c>
      <c r="E251" s="84" t="s">
        <v>1285</v>
      </c>
      <c r="F251" s="97" t="s">
        <v>1331</v>
      </c>
      <c r="G251" s="103" t="s">
        <v>3122</v>
      </c>
      <c r="H251" s="90" t="s">
        <v>3123</v>
      </c>
      <c r="I251" s="84" t="s">
        <v>643</v>
      </c>
      <c r="J251" s="90" t="s">
        <v>1751</v>
      </c>
      <c r="K251" s="83" t="s">
        <v>2138</v>
      </c>
      <c r="L251" s="82" t="s">
        <v>3130</v>
      </c>
      <c r="M251" s="90">
        <v>6</v>
      </c>
      <c r="N251" s="90"/>
      <c r="O251" s="90">
        <f t="shared" si="6"/>
        <v>6</v>
      </c>
      <c r="P251" s="90"/>
      <c r="Q251" s="90">
        <f t="shared" si="6"/>
        <v>6</v>
      </c>
      <c r="R251" s="90"/>
      <c r="S251" s="90">
        <f t="shared" si="7"/>
        <v>6</v>
      </c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1:37" x14ac:dyDescent="0.2">
      <c r="A252" s="83" t="s">
        <v>462</v>
      </c>
      <c r="B252" s="90" t="s">
        <v>1000</v>
      </c>
      <c r="C252" s="83" t="s">
        <v>3139</v>
      </c>
      <c r="D252" s="99" t="s">
        <v>3138</v>
      </c>
      <c r="E252" s="83" t="s">
        <v>552</v>
      </c>
      <c r="F252" s="90" t="s">
        <v>3107</v>
      </c>
      <c r="G252" s="103" t="s">
        <v>3140</v>
      </c>
      <c r="H252" s="90" t="s">
        <v>3141</v>
      </c>
      <c r="I252" s="83" t="s">
        <v>643</v>
      </c>
      <c r="J252" s="90" t="s">
        <v>1751</v>
      </c>
      <c r="K252" s="83" t="s">
        <v>2138</v>
      </c>
      <c r="L252" s="82"/>
      <c r="M252" s="90">
        <v>1</v>
      </c>
      <c r="N252" s="90"/>
      <c r="O252" s="90">
        <f t="shared" si="6"/>
        <v>1</v>
      </c>
      <c r="P252" s="90"/>
      <c r="Q252" s="90">
        <f t="shared" si="6"/>
        <v>1</v>
      </c>
      <c r="R252" s="90"/>
      <c r="S252" s="90">
        <f t="shared" si="7"/>
        <v>1</v>
      </c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1:37" x14ac:dyDescent="0.2">
      <c r="A253" s="84" t="s">
        <v>462</v>
      </c>
      <c r="B253" s="90" t="s">
        <v>1000</v>
      </c>
      <c r="C253" s="83" t="s">
        <v>3143</v>
      </c>
      <c r="D253" s="90" t="s">
        <v>3144</v>
      </c>
      <c r="E253" s="84" t="s">
        <v>1309</v>
      </c>
      <c r="F253" s="90" t="s">
        <v>2217</v>
      </c>
      <c r="G253" s="103" t="s">
        <v>3148</v>
      </c>
      <c r="H253" s="90" t="s">
        <v>3145</v>
      </c>
      <c r="I253" s="84" t="s">
        <v>205</v>
      </c>
      <c r="J253" s="90" t="s">
        <v>857</v>
      </c>
      <c r="K253" s="83" t="s">
        <v>1240</v>
      </c>
      <c r="L253" s="82"/>
      <c r="M253" s="90">
        <v>0</v>
      </c>
      <c r="N253" s="90"/>
      <c r="O253" s="90">
        <f t="shared" si="6"/>
        <v>0</v>
      </c>
      <c r="P253" s="90"/>
      <c r="Q253" s="90">
        <f t="shared" si="6"/>
        <v>0</v>
      </c>
      <c r="R253" s="90"/>
      <c r="S253" s="90">
        <f t="shared" si="7"/>
        <v>0</v>
      </c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1:37" x14ac:dyDescent="0.2">
      <c r="A254" s="84" t="s">
        <v>462</v>
      </c>
      <c r="B254" s="90" t="s">
        <v>1000</v>
      </c>
      <c r="C254" s="83" t="s">
        <v>3151</v>
      </c>
      <c r="D254" s="90" t="s">
        <v>1031</v>
      </c>
      <c r="E254" s="84" t="s">
        <v>1569</v>
      </c>
      <c r="F254" s="156" t="s">
        <v>3153</v>
      </c>
      <c r="G254" s="103" t="s">
        <v>3152</v>
      </c>
      <c r="H254" s="156" t="s">
        <v>3154</v>
      </c>
      <c r="I254" s="83" t="s">
        <v>778</v>
      </c>
      <c r="J254" s="90" t="s">
        <v>861</v>
      </c>
      <c r="K254" s="83" t="s">
        <v>1774</v>
      </c>
      <c r="L254" s="82" t="s">
        <v>1353</v>
      </c>
      <c r="M254" s="90">
        <v>1</v>
      </c>
      <c r="N254" s="90"/>
      <c r="O254" s="90">
        <f t="shared" si="6"/>
        <v>1</v>
      </c>
      <c r="P254" s="90"/>
      <c r="Q254" s="90">
        <f t="shared" si="6"/>
        <v>1</v>
      </c>
      <c r="R254" s="90"/>
      <c r="S254" s="90">
        <f t="shared" si="7"/>
        <v>1</v>
      </c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1382</v>
      </c>
      <c r="E255" s="86" t="s">
        <v>812</v>
      </c>
      <c r="F255" s="90" t="s">
        <v>680</v>
      </c>
      <c r="G255" s="103" t="s">
        <v>2721</v>
      </c>
      <c r="H255" s="90" t="s">
        <v>2337</v>
      </c>
      <c r="I255" s="86" t="s">
        <v>1759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6"/>
        <v>1</v>
      </c>
      <c r="P255" s="90"/>
      <c r="Q255" s="90">
        <f t="shared" si="6"/>
        <v>1</v>
      </c>
      <c r="R255" s="90"/>
      <c r="S255" s="90">
        <f t="shared" si="7"/>
        <v>1</v>
      </c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1978</v>
      </c>
      <c r="E256" s="94" t="s">
        <v>1298</v>
      </c>
      <c r="F256" s="90" t="s">
        <v>2222</v>
      </c>
      <c r="G256" s="103" t="s">
        <v>2777</v>
      </c>
      <c r="H256" s="90" t="s">
        <v>2339</v>
      </c>
      <c r="I256" s="87" t="s">
        <v>1759</v>
      </c>
      <c r="J256" s="90" t="s">
        <v>105</v>
      </c>
      <c r="K256" s="83" t="s">
        <v>491</v>
      </c>
      <c r="L256" s="82"/>
      <c r="M256" s="90">
        <v>2</v>
      </c>
      <c r="N256" s="90"/>
      <c r="O256" s="90">
        <f t="shared" si="6"/>
        <v>2</v>
      </c>
      <c r="P256" s="90"/>
      <c r="Q256" s="90">
        <f t="shared" si="6"/>
        <v>2</v>
      </c>
      <c r="R256" s="90"/>
      <c r="S256" s="90">
        <f t="shared" si="7"/>
        <v>2</v>
      </c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1980</v>
      </c>
      <c r="E257" s="94" t="s">
        <v>1298</v>
      </c>
      <c r="F257" s="90" t="s">
        <v>2222</v>
      </c>
      <c r="G257" s="103" t="s">
        <v>2778</v>
      </c>
      <c r="H257" s="90" t="s">
        <v>1702</v>
      </c>
      <c r="I257" s="87" t="s">
        <v>1759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6"/>
        <v>1</v>
      </c>
      <c r="P257" s="90"/>
      <c r="Q257" s="90">
        <f t="shared" si="6"/>
        <v>1</v>
      </c>
      <c r="R257" s="90"/>
      <c r="S257" s="90">
        <f t="shared" si="7"/>
        <v>1</v>
      </c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2223</v>
      </c>
      <c r="G258" s="103" t="s">
        <v>2663</v>
      </c>
      <c r="H258" s="90" t="s">
        <v>826</v>
      </c>
      <c r="I258" s="87" t="s">
        <v>1759</v>
      </c>
      <c r="J258" s="90" t="s">
        <v>105</v>
      </c>
      <c r="K258" s="83" t="s">
        <v>491</v>
      </c>
      <c r="L258" s="82" t="s">
        <v>627</v>
      </c>
      <c r="M258" s="90">
        <v>14</v>
      </c>
      <c r="N258" s="90"/>
      <c r="O258" s="90">
        <f t="shared" si="6"/>
        <v>14</v>
      </c>
      <c r="P258" s="90">
        <v>-1</v>
      </c>
      <c r="Q258" s="90">
        <f t="shared" si="6"/>
        <v>13</v>
      </c>
      <c r="R258" s="90"/>
      <c r="S258" s="90">
        <f t="shared" si="7"/>
        <v>13</v>
      </c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1792</v>
      </c>
      <c r="E259" s="94" t="s">
        <v>1092</v>
      </c>
      <c r="F259" s="90" t="s">
        <v>2223</v>
      </c>
      <c r="G259" s="103" t="s">
        <v>2779</v>
      </c>
      <c r="H259" s="90" t="s">
        <v>2341</v>
      </c>
      <c r="I259" s="87" t="s">
        <v>1759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6"/>
        <v>2</v>
      </c>
      <c r="P259" s="90"/>
      <c r="Q259" s="90">
        <f t="shared" si="6"/>
        <v>2</v>
      </c>
      <c r="R259" s="90"/>
      <c r="S259" s="90">
        <f t="shared" si="7"/>
        <v>2</v>
      </c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1982</v>
      </c>
      <c r="E260" s="94" t="s">
        <v>1092</v>
      </c>
      <c r="F260" s="90" t="s">
        <v>2223</v>
      </c>
      <c r="G260" s="103" t="s">
        <v>2780</v>
      </c>
      <c r="H260" s="90" t="s">
        <v>2342</v>
      </c>
      <c r="I260" s="87" t="s">
        <v>1759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6"/>
        <v>2</v>
      </c>
      <c r="P260" s="90"/>
      <c r="Q260" s="90">
        <f t="shared" si="6"/>
        <v>2</v>
      </c>
      <c r="R260" s="90"/>
      <c r="S260" s="90">
        <f t="shared" si="7"/>
        <v>2</v>
      </c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2223</v>
      </c>
      <c r="G261" s="103" t="s">
        <v>2781</v>
      </c>
      <c r="H261" s="90" t="s">
        <v>1934</v>
      </c>
      <c r="I261" s="87" t="s">
        <v>1762</v>
      </c>
      <c r="J261" s="90" t="s">
        <v>1059</v>
      </c>
      <c r="K261" s="83" t="s">
        <v>2614</v>
      </c>
      <c r="L261" s="82" t="s">
        <v>549</v>
      </c>
      <c r="M261" s="90">
        <v>1</v>
      </c>
      <c r="N261" s="90"/>
      <c r="O261" s="90">
        <f t="shared" ref="O261:Q324" si="8">SUM(M261:N261)</f>
        <v>1</v>
      </c>
      <c r="P261" s="90"/>
      <c r="Q261" s="90">
        <f t="shared" si="8"/>
        <v>1</v>
      </c>
      <c r="R261" s="90"/>
      <c r="S261" s="90">
        <f t="shared" ref="S261:S324" si="9">SUM(Q261:R261)</f>
        <v>1</v>
      </c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1983</v>
      </c>
      <c r="E262" s="94" t="s">
        <v>1092</v>
      </c>
      <c r="F262" s="90" t="s">
        <v>2223</v>
      </c>
      <c r="G262" s="103" t="s">
        <v>2782</v>
      </c>
      <c r="H262" s="90" t="s">
        <v>2343</v>
      </c>
      <c r="I262" s="87" t="s">
        <v>1762</v>
      </c>
      <c r="J262" s="90" t="s">
        <v>1059</v>
      </c>
      <c r="K262" s="83" t="s">
        <v>2614</v>
      </c>
      <c r="L262" s="82" t="s">
        <v>549</v>
      </c>
      <c r="M262" s="90">
        <v>0</v>
      </c>
      <c r="N262" s="90"/>
      <c r="O262" s="90">
        <f t="shared" si="8"/>
        <v>0</v>
      </c>
      <c r="P262" s="90"/>
      <c r="Q262" s="90">
        <f t="shared" si="8"/>
        <v>0</v>
      </c>
      <c r="R262" s="90"/>
      <c r="S262" s="90">
        <f t="shared" si="9"/>
        <v>0</v>
      </c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1984</v>
      </c>
      <c r="E263" s="94" t="s">
        <v>1280</v>
      </c>
      <c r="F263" s="90" t="s">
        <v>1957</v>
      </c>
      <c r="G263" s="103" t="s">
        <v>2621</v>
      </c>
      <c r="H263" s="90" t="s">
        <v>2344</v>
      </c>
      <c r="I263" s="87" t="s">
        <v>470</v>
      </c>
      <c r="J263" s="90" t="s">
        <v>1758</v>
      </c>
      <c r="K263" s="83" t="s">
        <v>2613</v>
      </c>
      <c r="L263" s="82" t="s">
        <v>2583</v>
      </c>
      <c r="M263" s="90">
        <v>3</v>
      </c>
      <c r="N263" s="90"/>
      <c r="O263" s="90">
        <f t="shared" si="8"/>
        <v>3</v>
      </c>
      <c r="P263" s="90"/>
      <c r="Q263" s="90">
        <f t="shared" si="8"/>
        <v>3</v>
      </c>
      <c r="R263" s="90"/>
      <c r="S263" s="90">
        <f t="shared" si="9"/>
        <v>3</v>
      </c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1985</v>
      </c>
      <c r="E264" s="94" t="s">
        <v>140</v>
      </c>
      <c r="F264" s="90" t="s">
        <v>1460</v>
      </c>
      <c r="G264" s="103" t="s">
        <v>2783</v>
      </c>
      <c r="H264" s="90" t="s">
        <v>1939</v>
      </c>
      <c r="I264" s="87" t="s">
        <v>470</v>
      </c>
      <c r="J264" s="90" t="s">
        <v>1758</v>
      </c>
      <c r="K264" s="83" t="s">
        <v>2613</v>
      </c>
      <c r="L264" s="82"/>
      <c r="M264" s="90">
        <v>2</v>
      </c>
      <c r="N264" s="90"/>
      <c r="O264" s="90">
        <f t="shared" si="8"/>
        <v>2</v>
      </c>
      <c r="P264" s="90"/>
      <c r="Q264" s="90">
        <f t="shared" si="8"/>
        <v>2</v>
      </c>
      <c r="R264" s="90"/>
      <c r="S264" s="90">
        <f t="shared" si="9"/>
        <v>2</v>
      </c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1989</v>
      </c>
      <c r="E265" s="94" t="s">
        <v>1280</v>
      </c>
      <c r="F265" s="90" t="s">
        <v>1957</v>
      </c>
      <c r="G265" s="103" t="s">
        <v>1773</v>
      </c>
      <c r="H265" s="90" t="s">
        <v>2347</v>
      </c>
      <c r="I265" s="87" t="s">
        <v>470</v>
      </c>
      <c r="J265" s="90" t="s">
        <v>1758</v>
      </c>
      <c r="K265" s="83" t="s">
        <v>2613</v>
      </c>
      <c r="L265" s="82" t="s">
        <v>2583</v>
      </c>
      <c r="M265" s="90">
        <v>6</v>
      </c>
      <c r="N265" s="90"/>
      <c r="O265" s="90">
        <f t="shared" si="8"/>
        <v>6</v>
      </c>
      <c r="P265" s="90"/>
      <c r="Q265" s="90">
        <f t="shared" si="8"/>
        <v>6</v>
      </c>
      <c r="R265" s="90"/>
      <c r="S265" s="90">
        <f t="shared" si="9"/>
        <v>6</v>
      </c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1990</v>
      </c>
      <c r="E266" s="94" t="s">
        <v>140</v>
      </c>
      <c r="F266" s="90" t="s">
        <v>1460</v>
      </c>
      <c r="G266" s="103" t="s">
        <v>2083</v>
      </c>
      <c r="H266" s="90" t="s">
        <v>626</v>
      </c>
      <c r="I266" s="87" t="s">
        <v>1759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8"/>
        <v>1</v>
      </c>
      <c r="P266" s="90"/>
      <c r="Q266" s="90">
        <f t="shared" si="8"/>
        <v>1</v>
      </c>
      <c r="R266" s="90"/>
      <c r="S266" s="90">
        <f t="shared" si="9"/>
        <v>1</v>
      </c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1920</v>
      </c>
      <c r="E267" s="94" t="s">
        <v>1282</v>
      </c>
      <c r="F267" s="90" t="s">
        <v>2224</v>
      </c>
      <c r="G267" s="103" t="s">
        <v>2177</v>
      </c>
      <c r="H267" s="90" t="s">
        <v>1239</v>
      </c>
      <c r="I267" s="87" t="s">
        <v>470</v>
      </c>
      <c r="J267" s="90" t="s">
        <v>1758</v>
      </c>
      <c r="K267" s="83" t="s">
        <v>2613</v>
      </c>
      <c r="L267" s="82"/>
      <c r="M267" s="90">
        <v>1</v>
      </c>
      <c r="N267" s="90"/>
      <c r="O267" s="90">
        <f t="shared" si="8"/>
        <v>1</v>
      </c>
      <c r="P267" s="90"/>
      <c r="Q267" s="90">
        <f t="shared" si="8"/>
        <v>1</v>
      </c>
      <c r="R267" s="90"/>
      <c r="S267" s="90">
        <f t="shared" si="9"/>
        <v>1</v>
      </c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1969</v>
      </c>
      <c r="E268" s="94" t="s">
        <v>1282</v>
      </c>
      <c r="F268" s="90" t="s">
        <v>2224</v>
      </c>
      <c r="G268" s="103" t="s">
        <v>2784</v>
      </c>
      <c r="H268" s="90" t="s">
        <v>1204</v>
      </c>
      <c r="I268" s="87" t="s">
        <v>470</v>
      </c>
      <c r="J268" s="90" t="s">
        <v>1758</v>
      </c>
      <c r="K268" s="83" t="s">
        <v>2613</v>
      </c>
      <c r="L268" s="82"/>
      <c r="M268" s="90">
        <v>0</v>
      </c>
      <c r="N268" s="90"/>
      <c r="O268" s="90">
        <f t="shared" si="8"/>
        <v>0</v>
      </c>
      <c r="P268" s="90"/>
      <c r="Q268" s="90">
        <f t="shared" si="8"/>
        <v>0</v>
      </c>
      <c r="R268" s="90"/>
      <c r="S268" s="90">
        <f t="shared" si="9"/>
        <v>0</v>
      </c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1991</v>
      </c>
      <c r="E269" s="94" t="s">
        <v>1280</v>
      </c>
      <c r="F269" s="90" t="s">
        <v>1957</v>
      </c>
      <c r="G269" s="103" t="s">
        <v>2785</v>
      </c>
      <c r="H269" s="90" t="s">
        <v>2348</v>
      </c>
      <c r="I269" s="87" t="s">
        <v>1759</v>
      </c>
      <c r="J269" s="90" t="s">
        <v>105</v>
      </c>
      <c r="K269" s="83" t="s">
        <v>491</v>
      </c>
      <c r="L269" s="82" t="s">
        <v>2586</v>
      </c>
      <c r="M269" s="90">
        <v>3</v>
      </c>
      <c r="N269" s="90"/>
      <c r="O269" s="90">
        <f t="shared" si="8"/>
        <v>3</v>
      </c>
      <c r="P269" s="90"/>
      <c r="Q269" s="90">
        <f t="shared" si="8"/>
        <v>3</v>
      </c>
      <c r="R269" s="90"/>
      <c r="S269" s="90">
        <f t="shared" si="9"/>
        <v>3</v>
      </c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1482</v>
      </c>
      <c r="E270" s="94" t="s">
        <v>1092</v>
      </c>
      <c r="F270" s="90" t="s">
        <v>2223</v>
      </c>
      <c r="G270" s="103" t="s">
        <v>2787</v>
      </c>
      <c r="H270" s="90" t="s">
        <v>996</v>
      </c>
      <c r="I270" s="87" t="s">
        <v>1759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8"/>
        <v>7</v>
      </c>
      <c r="P270" s="90"/>
      <c r="Q270" s="90">
        <f t="shared" si="8"/>
        <v>7</v>
      </c>
      <c r="R270" s="90"/>
      <c r="S270" s="90">
        <f t="shared" si="9"/>
        <v>7</v>
      </c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1830</v>
      </c>
      <c r="E271" s="94" t="s">
        <v>1092</v>
      </c>
      <c r="F271" s="90" t="s">
        <v>2223</v>
      </c>
      <c r="G271" s="103" t="s">
        <v>2789</v>
      </c>
      <c r="H271" s="90" t="s">
        <v>1593</v>
      </c>
      <c r="I271" s="87" t="s">
        <v>1762</v>
      </c>
      <c r="J271" s="90" t="s">
        <v>1059</v>
      </c>
      <c r="K271" s="83" t="s">
        <v>2614</v>
      </c>
      <c r="L271" s="82" t="s">
        <v>549</v>
      </c>
      <c r="M271" s="90">
        <v>40</v>
      </c>
      <c r="N271" s="90">
        <v>2</v>
      </c>
      <c r="O271" s="90">
        <f t="shared" si="8"/>
        <v>42</v>
      </c>
      <c r="P271" s="90">
        <v>1</v>
      </c>
      <c r="Q271" s="90">
        <f t="shared" si="8"/>
        <v>43</v>
      </c>
      <c r="R271" s="90"/>
      <c r="S271" s="90">
        <f t="shared" si="9"/>
        <v>43</v>
      </c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1993</v>
      </c>
      <c r="E272" s="94" t="s">
        <v>1092</v>
      </c>
      <c r="F272" s="90" t="s">
        <v>2223</v>
      </c>
      <c r="G272" s="103" t="s">
        <v>2790</v>
      </c>
      <c r="H272" s="90" t="s">
        <v>2349</v>
      </c>
      <c r="I272" s="87" t="s">
        <v>1762</v>
      </c>
      <c r="J272" s="90" t="s">
        <v>1059</v>
      </c>
      <c r="K272" s="83" t="s">
        <v>2614</v>
      </c>
      <c r="L272" s="82" t="s">
        <v>549</v>
      </c>
      <c r="M272" s="90">
        <v>1</v>
      </c>
      <c r="N272" s="90">
        <v>-1</v>
      </c>
      <c r="O272" s="90">
        <f t="shared" si="8"/>
        <v>0</v>
      </c>
      <c r="P272" s="90"/>
      <c r="Q272" s="90">
        <f t="shared" si="8"/>
        <v>0</v>
      </c>
      <c r="R272" s="90"/>
      <c r="S272" s="90">
        <f t="shared" si="9"/>
        <v>0</v>
      </c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1311</v>
      </c>
      <c r="E273" s="94" t="s">
        <v>1092</v>
      </c>
      <c r="F273" s="90" t="s">
        <v>2223</v>
      </c>
      <c r="G273" s="103" t="s">
        <v>2791</v>
      </c>
      <c r="H273" s="90" t="s">
        <v>79</v>
      </c>
      <c r="I273" s="87" t="s">
        <v>1762</v>
      </c>
      <c r="J273" s="90" t="s">
        <v>1059</v>
      </c>
      <c r="K273" s="83" t="s">
        <v>2614</v>
      </c>
      <c r="L273" s="82" t="s">
        <v>549</v>
      </c>
      <c r="M273" s="90">
        <v>5</v>
      </c>
      <c r="N273" s="90"/>
      <c r="O273" s="90">
        <f t="shared" si="8"/>
        <v>5</v>
      </c>
      <c r="P273" s="90"/>
      <c r="Q273" s="90">
        <f t="shared" si="8"/>
        <v>5</v>
      </c>
      <c r="R273" s="90"/>
      <c r="S273" s="90">
        <f t="shared" si="9"/>
        <v>5</v>
      </c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1994</v>
      </c>
      <c r="E274" s="94" t="s">
        <v>1092</v>
      </c>
      <c r="F274" s="90" t="s">
        <v>2223</v>
      </c>
      <c r="G274" s="103" t="s">
        <v>2792</v>
      </c>
      <c r="H274" s="90" t="s">
        <v>2350</v>
      </c>
      <c r="I274" s="87" t="s">
        <v>1762</v>
      </c>
      <c r="J274" s="90" t="s">
        <v>1059</v>
      </c>
      <c r="K274" s="83" t="s">
        <v>2614</v>
      </c>
      <c r="L274" s="82" t="s">
        <v>549</v>
      </c>
      <c r="M274" s="90">
        <v>10</v>
      </c>
      <c r="N274" s="90"/>
      <c r="O274" s="90">
        <f t="shared" si="8"/>
        <v>10</v>
      </c>
      <c r="P274" s="90"/>
      <c r="Q274" s="90">
        <f t="shared" si="8"/>
        <v>10</v>
      </c>
      <c r="R274" s="90"/>
      <c r="S274" s="90">
        <f t="shared" si="9"/>
        <v>10</v>
      </c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2223</v>
      </c>
      <c r="G275" s="103" t="s">
        <v>1094</v>
      </c>
      <c r="H275" s="90" t="s">
        <v>2351</v>
      </c>
      <c r="I275" s="87" t="s">
        <v>1762</v>
      </c>
      <c r="J275" s="90" t="s">
        <v>1059</v>
      </c>
      <c r="K275" s="83" t="s">
        <v>2614</v>
      </c>
      <c r="L275" s="82" t="s">
        <v>549</v>
      </c>
      <c r="M275" s="90">
        <v>7</v>
      </c>
      <c r="N275" s="90"/>
      <c r="O275" s="90">
        <f t="shared" si="8"/>
        <v>7</v>
      </c>
      <c r="P275" s="90"/>
      <c r="Q275" s="90">
        <f t="shared" si="8"/>
        <v>7</v>
      </c>
      <c r="R275" s="90"/>
      <c r="S275" s="90">
        <f t="shared" si="9"/>
        <v>7</v>
      </c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2427</v>
      </c>
      <c r="E276" s="94" t="s">
        <v>1092</v>
      </c>
      <c r="F276" s="90" t="s">
        <v>2223</v>
      </c>
      <c r="G276" s="103" t="s">
        <v>3002</v>
      </c>
      <c r="H276" s="90" t="s">
        <v>3004</v>
      </c>
      <c r="I276" s="87" t="s">
        <v>1759</v>
      </c>
      <c r="J276" s="90" t="s">
        <v>1273</v>
      </c>
      <c r="K276" s="83" t="s">
        <v>491</v>
      </c>
      <c r="L276" s="82"/>
      <c r="M276" s="90">
        <v>22</v>
      </c>
      <c r="N276" s="90"/>
      <c r="O276" s="90">
        <f t="shared" si="8"/>
        <v>22</v>
      </c>
      <c r="P276" s="90">
        <v>1</v>
      </c>
      <c r="Q276" s="90">
        <f t="shared" si="8"/>
        <v>23</v>
      </c>
      <c r="R276" s="90"/>
      <c r="S276" s="90">
        <f t="shared" si="9"/>
        <v>23</v>
      </c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2226</v>
      </c>
      <c r="G277" s="103" t="s">
        <v>2793</v>
      </c>
      <c r="H277" s="90" t="s">
        <v>1174</v>
      </c>
      <c r="I277" s="87" t="s">
        <v>470</v>
      </c>
      <c r="J277" s="90" t="s">
        <v>1758</v>
      </c>
      <c r="K277" s="83" t="s">
        <v>2613</v>
      </c>
      <c r="L277" s="82" t="s">
        <v>2582</v>
      </c>
      <c r="M277" s="90">
        <v>1</v>
      </c>
      <c r="N277" s="90"/>
      <c r="O277" s="90">
        <f t="shared" si="8"/>
        <v>1</v>
      </c>
      <c r="P277" s="90"/>
      <c r="Q277" s="90">
        <f t="shared" si="8"/>
        <v>1</v>
      </c>
      <c r="R277" s="90"/>
      <c r="S277" s="90">
        <f t="shared" si="9"/>
        <v>1</v>
      </c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1995</v>
      </c>
      <c r="E278" s="94" t="s">
        <v>660</v>
      </c>
      <c r="F278" s="90" t="s">
        <v>2226</v>
      </c>
      <c r="G278" s="103" t="s">
        <v>2794</v>
      </c>
      <c r="H278" s="90" t="s">
        <v>2353</v>
      </c>
      <c r="I278" s="87" t="s">
        <v>470</v>
      </c>
      <c r="J278" s="90" t="s">
        <v>1758</v>
      </c>
      <c r="K278" s="83" t="s">
        <v>2613</v>
      </c>
      <c r="L278" s="82" t="s">
        <v>2582</v>
      </c>
      <c r="M278" s="90">
        <v>1</v>
      </c>
      <c r="N278" s="90"/>
      <c r="O278" s="90">
        <f t="shared" si="8"/>
        <v>1</v>
      </c>
      <c r="P278" s="90"/>
      <c r="Q278" s="90">
        <f t="shared" si="8"/>
        <v>1</v>
      </c>
      <c r="R278" s="90"/>
      <c r="S278" s="90">
        <f t="shared" si="9"/>
        <v>1</v>
      </c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1998</v>
      </c>
      <c r="E279" s="94" t="s">
        <v>660</v>
      </c>
      <c r="F279" s="90" t="s">
        <v>2226</v>
      </c>
      <c r="G279" s="103" t="s">
        <v>2795</v>
      </c>
      <c r="H279" s="90" t="s">
        <v>2354</v>
      </c>
      <c r="I279" s="87" t="s">
        <v>470</v>
      </c>
      <c r="J279" s="90" t="s">
        <v>1758</v>
      </c>
      <c r="K279" s="83" t="s">
        <v>2613</v>
      </c>
      <c r="L279" s="82" t="s">
        <v>2582</v>
      </c>
      <c r="M279" s="90">
        <v>1</v>
      </c>
      <c r="N279" s="90"/>
      <c r="O279" s="90">
        <f t="shared" si="8"/>
        <v>1</v>
      </c>
      <c r="P279" s="90"/>
      <c r="Q279" s="90">
        <f t="shared" si="8"/>
        <v>1</v>
      </c>
      <c r="R279" s="90"/>
      <c r="S279" s="90">
        <f t="shared" si="9"/>
        <v>1</v>
      </c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1522</v>
      </c>
      <c r="E280" s="94" t="s">
        <v>1282</v>
      </c>
      <c r="F280" s="90" t="s">
        <v>2224</v>
      </c>
      <c r="G280" s="103" t="s">
        <v>2740</v>
      </c>
      <c r="H280" s="90" t="s">
        <v>2355</v>
      </c>
      <c r="I280" s="87" t="s">
        <v>1759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8"/>
        <v>1</v>
      </c>
      <c r="P280" s="90"/>
      <c r="Q280" s="90">
        <f t="shared" si="8"/>
        <v>1</v>
      </c>
      <c r="R280" s="90"/>
      <c r="S280" s="90">
        <f t="shared" si="9"/>
        <v>1</v>
      </c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1297</v>
      </c>
      <c r="H281" s="90" t="s">
        <v>2356</v>
      </c>
      <c r="I281" s="87" t="s">
        <v>1759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8"/>
        <v>1</v>
      </c>
      <c r="P281" s="90"/>
      <c r="Q281" s="90">
        <f t="shared" si="8"/>
        <v>1</v>
      </c>
      <c r="R281" s="90"/>
      <c r="S281" s="90">
        <f t="shared" si="9"/>
        <v>1</v>
      </c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1999</v>
      </c>
      <c r="E282" s="94" t="s">
        <v>605</v>
      </c>
      <c r="F282" s="90" t="s">
        <v>1001</v>
      </c>
      <c r="G282" s="103" t="s">
        <v>1838</v>
      </c>
      <c r="H282" s="90" t="s">
        <v>1630</v>
      </c>
      <c r="I282" s="87" t="s">
        <v>1762</v>
      </c>
      <c r="J282" s="90" t="s">
        <v>1059</v>
      </c>
      <c r="K282" s="83" t="s">
        <v>2614</v>
      </c>
      <c r="L282" s="82" t="s">
        <v>2589</v>
      </c>
      <c r="M282" s="90">
        <v>1</v>
      </c>
      <c r="N282" s="90"/>
      <c r="O282" s="90">
        <f t="shared" si="8"/>
        <v>1</v>
      </c>
      <c r="P282" s="90"/>
      <c r="Q282" s="90">
        <f t="shared" si="8"/>
        <v>1</v>
      </c>
      <c r="R282" s="90"/>
      <c r="S282" s="90">
        <f t="shared" si="9"/>
        <v>1</v>
      </c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2796</v>
      </c>
      <c r="H283" s="90" t="s">
        <v>466</v>
      </c>
      <c r="I283" s="87" t="s">
        <v>1762</v>
      </c>
      <c r="J283" s="90" t="s">
        <v>1059</v>
      </c>
      <c r="K283" s="83" t="s">
        <v>2614</v>
      </c>
      <c r="L283" s="82" t="s">
        <v>2589</v>
      </c>
      <c r="M283" s="90">
        <v>1</v>
      </c>
      <c r="N283" s="90"/>
      <c r="O283" s="90">
        <f t="shared" si="8"/>
        <v>1</v>
      </c>
      <c r="P283" s="90"/>
      <c r="Q283" s="90">
        <f t="shared" si="8"/>
        <v>1</v>
      </c>
      <c r="R283" s="90"/>
      <c r="S283" s="90">
        <f t="shared" si="9"/>
        <v>1</v>
      </c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2000</v>
      </c>
      <c r="E284" s="94" t="s">
        <v>605</v>
      </c>
      <c r="F284" s="90" t="s">
        <v>1001</v>
      </c>
      <c r="G284" s="103" t="s">
        <v>2797</v>
      </c>
      <c r="H284" s="90" t="s">
        <v>2357</v>
      </c>
      <c r="I284" s="87" t="s">
        <v>1762</v>
      </c>
      <c r="J284" s="90" t="s">
        <v>1059</v>
      </c>
      <c r="K284" s="83" t="s">
        <v>2614</v>
      </c>
      <c r="L284" s="82" t="s">
        <v>2589</v>
      </c>
      <c r="M284" s="90">
        <v>38</v>
      </c>
      <c r="N284" s="90"/>
      <c r="O284" s="90">
        <f t="shared" si="8"/>
        <v>38</v>
      </c>
      <c r="P284" s="90">
        <v>-1</v>
      </c>
      <c r="Q284" s="90">
        <f t="shared" si="8"/>
        <v>37</v>
      </c>
      <c r="R284" s="90"/>
      <c r="S284" s="90">
        <f t="shared" si="9"/>
        <v>37</v>
      </c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2798</v>
      </c>
      <c r="H285" s="90" t="s">
        <v>1189</v>
      </c>
      <c r="I285" s="87" t="s">
        <v>1762</v>
      </c>
      <c r="J285" s="90" t="s">
        <v>1059</v>
      </c>
      <c r="K285" s="83" t="s">
        <v>2614</v>
      </c>
      <c r="L285" s="82" t="s">
        <v>2589</v>
      </c>
      <c r="M285" s="90">
        <v>0</v>
      </c>
      <c r="N285" s="90"/>
      <c r="O285" s="90">
        <f t="shared" si="8"/>
        <v>0</v>
      </c>
      <c r="P285" s="90"/>
      <c r="Q285" s="90">
        <f t="shared" si="8"/>
        <v>0</v>
      </c>
      <c r="R285" s="90"/>
      <c r="S285" s="90">
        <f t="shared" si="9"/>
        <v>0</v>
      </c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1697</v>
      </c>
      <c r="E286" s="94" t="s">
        <v>390</v>
      </c>
      <c r="F286" s="90" t="s">
        <v>2228</v>
      </c>
      <c r="G286" s="103" t="s">
        <v>2799</v>
      </c>
      <c r="H286" s="90" t="s">
        <v>540</v>
      </c>
      <c r="I286" s="87" t="s">
        <v>1762</v>
      </c>
      <c r="J286" s="90" t="s">
        <v>1059</v>
      </c>
      <c r="K286" s="83" t="s">
        <v>2614</v>
      </c>
      <c r="L286" s="82" t="s">
        <v>2207</v>
      </c>
      <c r="M286" s="90">
        <v>0</v>
      </c>
      <c r="N286" s="90"/>
      <c r="O286" s="90">
        <f t="shared" si="8"/>
        <v>0</v>
      </c>
      <c r="P286" s="90"/>
      <c r="Q286" s="90">
        <f t="shared" si="8"/>
        <v>0</v>
      </c>
      <c r="R286" s="90"/>
      <c r="S286" s="90">
        <f t="shared" si="9"/>
        <v>0</v>
      </c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2057</v>
      </c>
      <c r="H287" s="90" t="s">
        <v>2266</v>
      </c>
      <c r="I287" s="87" t="s">
        <v>1762</v>
      </c>
      <c r="J287" s="90" t="s">
        <v>1059</v>
      </c>
      <c r="K287" s="83" t="s">
        <v>2614</v>
      </c>
      <c r="L287" s="82" t="s">
        <v>2589</v>
      </c>
      <c r="M287" s="90">
        <v>1</v>
      </c>
      <c r="N287" s="90"/>
      <c r="O287" s="90">
        <f t="shared" si="8"/>
        <v>1</v>
      </c>
      <c r="P287" s="90"/>
      <c r="Q287" s="90">
        <f t="shared" si="8"/>
        <v>1</v>
      </c>
      <c r="R287" s="90"/>
      <c r="S287" s="90">
        <f t="shared" si="9"/>
        <v>1</v>
      </c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2002</v>
      </c>
      <c r="E288" s="94" t="s">
        <v>390</v>
      </c>
      <c r="F288" s="90" t="s">
        <v>2228</v>
      </c>
      <c r="G288" s="103" t="s">
        <v>1088</v>
      </c>
      <c r="H288" s="90" t="s">
        <v>2358</v>
      </c>
      <c r="I288" s="87" t="s">
        <v>1762</v>
      </c>
      <c r="J288" s="90" t="s">
        <v>1059</v>
      </c>
      <c r="K288" s="83" t="s">
        <v>2614</v>
      </c>
      <c r="L288" s="82" t="s">
        <v>2207</v>
      </c>
      <c r="M288" s="90">
        <v>9</v>
      </c>
      <c r="N288" s="90"/>
      <c r="O288" s="90">
        <f t="shared" si="8"/>
        <v>9</v>
      </c>
      <c r="P288" s="90"/>
      <c r="Q288" s="90">
        <f t="shared" si="8"/>
        <v>9</v>
      </c>
      <c r="R288" s="90"/>
      <c r="S288" s="90">
        <f t="shared" si="9"/>
        <v>9</v>
      </c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2002</v>
      </c>
      <c r="E289" s="94" t="s">
        <v>481</v>
      </c>
      <c r="F289" s="90" t="s">
        <v>412</v>
      </c>
      <c r="G289" s="103" t="s">
        <v>2801</v>
      </c>
      <c r="H289" s="90" t="s">
        <v>2125</v>
      </c>
      <c r="I289" s="87" t="s">
        <v>1762</v>
      </c>
      <c r="J289" s="90" t="s">
        <v>1059</v>
      </c>
      <c r="K289" s="83" t="s">
        <v>2614</v>
      </c>
      <c r="L289" s="82" t="s">
        <v>2207</v>
      </c>
      <c r="M289" s="90">
        <v>1</v>
      </c>
      <c r="N289" s="90"/>
      <c r="O289" s="90">
        <f t="shared" si="8"/>
        <v>1</v>
      </c>
      <c r="P289" s="90"/>
      <c r="Q289" s="90">
        <f t="shared" si="8"/>
        <v>1</v>
      </c>
      <c r="R289" s="90"/>
      <c r="S289" s="90">
        <f t="shared" si="9"/>
        <v>1</v>
      </c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2802</v>
      </c>
      <c r="H290" s="90" t="s">
        <v>1212</v>
      </c>
      <c r="I290" s="87" t="s">
        <v>1762</v>
      </c>
      <c r="J290" s="90" t="s">
        <v>1059</v>
      </c>
      <c r="K290" s="83" t="s">
        <v>2614</v>
      </c>
      <c r="L290" s="82" t="s">
        <v>2207</v>
      </c>
      <c r="M290" s="90">
        <v>0</v>
      </c>
      <c r="N290" s="90"/>
      <c r="O290" s="90">
        <f t="shared" si="8"/>
        <v>0</v>
      </c>
      <c r="P290" s="90"/>
      <c r="Q290" s="90">
        <f t="shared" si="8"/>
        <v>0</v>
      </c>
      <c r="R290" s="90"/>
      <c r="S290" s="90">
        <f t="shared" si="9"/>
        <v>0</v>
      </c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2004</v>
      </c>
      <c r="E291" s="94" t="s">
        <v>390</v>
      </c>
      <c r="F291" s="90" t="s">
        <v>2228</v>
      </c>
      <c r="G291" s="103" t="s">
        <v>2803</v>
      </c>
      <c r="H291" s="90" t="s">
        <v>1898</v>
      </c>
      <c r="I291" s="87" t="s">
        <v>1762</v>
      </c>
      <c r="J291" s="90" t="s">
        <v>1059</v>
      </c>
      <c r="K291" s="83" t="s">
        <v>2614</v>
      </c>
      <c r="L291" s="82" t="s">
        <v>2207</v>
      </c>
      <c r="M291" s="90">
        <v>1</v>
      </c>
      <c r="N291" s="90"/>
      <c r="O291" s="90">
        <f t="shared" si="8"/>
        <v>1</v>
      </c>
      <c r="P291" s="90"/>
      <c r="Q291" s="90">
        <f t="shared" si="8"/>
        <v>1</v>
      </c>
      <c r="R291" s="90"/>
      <c r="S291" s="90">
        <f t="shared" si="9"/>
        <v>1</v>
      </c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2004</v>
      </c>
      <c r="E292" s="94" t="s">
        <v>481</v>
      </c>
      <c r="F292" s="90" t="s">
        <v>412</v>
      </c>
      <c r="G292" s="103" t="s">
        <v>2804</v>
      </c>
      <c r="H292" s="90" t="s">
        <v>1764</v>
      </c>
      <c r="I292" s="87" t="s">
        <v>1762</v>
      </c>
      <c r="J292" s="90" t="s">
        <v>1059</v>
      </c>
      <c r="K292" s="83" t="s">
        <v>2614</v>
      </c>
      <c r="L292" s="82" t="s">
        <v>2207</v>
      </c>
      <c r="M292" s="90">
        <v>1</v>
      </c>
      <c r="N292" s="90"/>
      <c r="O292" s="90">
        <f t="shared" si="8"/>
        <v>1</v>
      </c>
      <c r="P292" s="90"/>
      <c r="Q292" s="90">
        <f t="shared" si="8"/>
        <v>1</v>
      </c>
      <c r="R292" s="90"/>
      <c r="S292" s="90">
        <f t="shared" si="9"/>
        <v>1</v>
      </c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2228</v>
      </c>
      <c r="G293" s="103" t="s">
        <v>2805</v>
      </c>
      <c r="H293" s="90" t="s">
        <v>900</v>
      </c>
      <c r="I293" s="87" t="s">
        <v>1759</v>
      </c>
      <c r="J293" s="90" t="s">
        <v>105</v>
      </c>
      <c r="K293" s="83" t="s">
        <v>491</v>
      </c>
      <c r="L293" s="82" t="s">
        <v>2585</v>
      </c>
      <c r="M293" s="90">
        <v>1</v>
      </c>
      <c r="N293" s="90"/>
      <c r="O293" s="90">
        <f t="shared" si="8"/>
        <v>1</v>
      </c>
      <c r="P293" s="90"/>
      <c r="Q293" s="90">
        <f t="shared" si="8"/>
        <v>1</v>
      </c>
      <c r="R293" s="90"/>
      <c r="S293" s="90">
        <f t="shared" si="9"/>
        <v>1</v>
      </c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2228</v>
      </c>
      <c r="G294" s="103" t="s">
        <v>2806</v>
      </c>
      <c r="H294" s="90" t="s">
        <v>1560</v>
      </c>
      <c r="I294" s="87" t="s">
        <v>1759</v>
      </c>
      <c r="J294" s="90" t="s">
        <v>105</v>
      </c>
      <c r="K294" s="83" t="s">
        <v>491</v>
      </c>
      <c r="L294" s="82" t="s">
        <v>2585</v>
      </c>
      <c r="M294" s="90">
        <v>5</v>
      </c>
      <c r="N294" s="90"/>
      <c r="O294" s="90">
        <f t="shared" si="8"/>
        <v>5</v>
      </c>
      <c r="P294" s="90"/>
      <c r="Q294" s="90">
        <f t="shared" si="8"/>
        <v>5</v>
      </c>
      <c r="R294" s="90"/>
      <c r="S294" s="90">
        <f t="shared" si="9"/>
        <v>5</v>
      </c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2807</v>
      </c>
      <c r="H295" s="90" t="s">
        <v>1785</v>
      </c>
      <c r="I295" s="87" t="s">
        <v>1759</v>
      </c>
      <c r="J295" s="90" t="s">
        <v>105</v>
      </c>
      <c r="K295" s="83" t="s">
        <v>491</v>
      </c>
      <c r="L295" s="82" t="s">
        <v>2585</v>
      </c>
      <c r="M295" s="90">
        <v>3</v>
      </c>
      <c r="N295" s="90"/>
      <c r="O295" s="90">
        <f t="shared" si="8"/>
        <v>3</v>
      </c>
      <c r="P295" s="90"/>
      <c r="Q295" s="90">
        <f t="shared" si="8"/>
        <v>3</v>
      </c>
      <c r="R295" s="90"/>
      <c r="S295" s="90">
        <f t="shared" si="9"/>
        <v>3</v>
      </c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2005</v>
      </c>
      <c r="E296" s="94" t="s">
        <v>390</v>
      </c>
      <c r="F296" s="90" t="s">
        <v>2228</v>
      </c>
      <c r="G296" s="103" t="s">
        <v>2809</v>
      </c>
      <c r="H296" s="90" t="s">
        <v>2359</v>
      </c>
      <c r="I296" s="87" t="s">
        <v>1759</v>
      </c>
      <c r="J296" s="90" t="s">
        <v>105</v>
      </c>
      <c r="K296" s="83" t="s">
        <v>491</v>
      </c>
      <c r="L296" s="82" t="s">
        <v>2585</v>
      </c>
      <c r="M296" s="90">
        <v>0</v>
      </c>
      <c r="N296" s="90"/>
      <c r="O296" s="90">
        <f t="shared" si="8"/>
        <v>0</v>
      </c>
      <c r="P296" s="90"/>
      <c r="Q296" s="90">
        <f t="shared" si="8"/>
        <v>0</v>
      </c>
      <c r="R296" s="90"/>
      <c r="S296" s="90">
        <f t="shared" si="9"/>
        <v>0</v>
      </c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2005</v>
      </c>
      <c r="E297" s="94" t="s">
        <v>363</v>
      </c>
      <c r="F297" s="90" t="s">
        <v>1260</v>
      </c>
      <c r="G297" s="103" t="s">
        <v>2810</v>
      </c>
      <c r="H297" s="90" t="s">
        <v>2361</v>
      </c>
      <c r="I297" s="87" t="s">
        <v>1759</v>
      </c>
      <c r="J297" s="90" t="s">
        <v>105</v>
      </c>
      <c r="K297" s="83" t="s">
        <v>491</v>
      </c>
      <c r="L297" s="82" t="s">
        <v>2585</v>
      </c>
      <c r="M297" s="90">
        <v>20</v>
      </c>
      <c r="N297" s="90"/>
      <c r="O297" s="90">
        <f t="shared" si="8"/>
        <v>20</v>
      </c>
      <c r="P297" s="90"/>
      <c r="Q297" s="90">
        <f t="shared" si="8"/>
        <v>20</v>
      </c>
      <c r="R297" s="90"/>
      <c r="S297" s="90">
        <f t="shared" si="9"/>
        <v>20</v>
      </c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2005</v>
      </c>
      <c r="E298" s="94" t="s">
        <v>481</v>
      </c>
      <c r="F298" s="90" t="s">
        <v>412</v>
      </c>
      <c r="G298" s="103" t="s">
        <v>2776</v>
      </c>
      <c r="H298" s="90" t="s">
        <v>1963</v>
      </c>
      <c r="I298" s="87" t="s">
        <v>1759</v>
      </c>
      <c r="J298" s="90" t="s">
        <v>105</v>
      </c>
      <c r="K298" s="83" t="s">
        <v>491</v>
      </c>
      <c r="L298" s="82" t="s">
        <v>2585</v>
      </c>
      <c r="M298" s="90">
        <v>25</v>
      </c>
      <c r="N298" s="90"/>
      <c r="O298" s="90">
        <f t="shared" si="8"/>
        <v>25</v>
      </c>
      <c r="P298" s="90"/>
      <c r="Q298" s="90">
        <f t="shared" si="8"/>
        <v>25</v>
      </c>
      <c r="R298" s="90"/>
      <c r="S298" s="90">
        <f t="shared" si="9"/>
        <v>25</v>
      </c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2006</v>
      </c>
      <c r="E299" s="94" t="s">
        <v>390</v>
      </c>
      <c r="F299" s="90" t="s">
        <v>2228</v>
      </c>
      <c r="G299" s="103" t="s">
        <v>2076</v>
      </c>
      <c r="H299" s="90" t="s">
        <v>429</v>
      </c>
      <c r="I299" s="87" t="s">
        <v>1759</v>
      </c>
      <c r="J299" s="90" t="s">
        <v>105</v>
      </c>
      <c r="K299" s="83" t="s">
        <v>491</v>
      </c>
      <c r="L299" s="82" t="s">
        <v>2585</v>
      </c>
      <c r="M299" s="90">
        <v>3</v>
      </c>
      <c r="N299" s="90"/>
      <c r="O299" s="90">
        <f t="shared" si="8"/>
        <v>3</v>
      </c>
      <c r="P299" s="90"/>
      <c r="Q299" s="90">
        <f t="shared" si="8"/>
        <v>3</v>
      </c>
      <c r="R299" s="90"/>
      <c r="S299" s="90">
        <f t="shared" si="9"/>
        <v>3</v>
      </c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1491</v>
      </c>
      <c r="E300" s="94" t="s">
        <v>390</v>
      </c>
      <c r="F300" s="90" t="s">
        <v>2228</v>
      </c>
      <c r="G300" s="103" t="s">
        <v>724</v>
      </c>
      <c r="H300" s="90" t="s">
        <v>1906</v>
      </c>
      <c r="I300" s="87" t="s">
        <v>1759</v>
      </c>
      <c r="J300" s="90" t="s">
        <v>105</v>
      </c>
      <c r="K300" s="83" t="s">
        <v>491</v>
      </c>
      <c r="L300" s="82" t="s">
        <v>2585</v>
      </c>
      <c r="M300" s="90">
        <v>30</v>
      </c>
      <c r="N300" s="90"/>
      <c r="O300" s="90">
        <f t="shared" si="8"/>
        <v>30</v>
      </c>
      <c r="P300" s="90"/>
      <c r="Q300" s="90">
        <f t="shared" si="8"/>
        <v>30</v>
      </c>
      <c r="R300" s="90"/>
      <c r="S300" s="90">
        <f t="shared" si="9"/>
        <v>30</v>
      </c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1483</v>
      </c>
      <c r="E301" s="94" t="s">
        <v>481</v>
      </c>
      <c r="F301" s="90" t="s">
        <v>412</v>
      </c>
      <c r="G301" s="103" t="s">
        <v>2811</v>
      </c>
      <c r="H301" s="90" t="s">
        <v>952</v>
      </c>
      <c r="I301" s="87" t="s">
        <v>1759</v>
      </c>
      <c r="J301" s="90" t="s">
        <v>105</v>
      </c>
      <c r="K301" s="83" t="s">
        <v>491</v>
      </c>
      <c r="L301" s="82" t="s">
        <v>2585</v>
      </c>
      <c r="M301" s="90">
        <v>0</v>
      </c>
      <c r="N301" s="90"/>
      <c r="O301" s="90">
        <f t="shared" si="8"/>
        <v>0</v>
      </c>
      <c r="P301" s="90"/>
      <c r="Q301" s="90">
        <f t="shared" si="8"/>
        <v>0</v>
      </c>
      <c r="R301" s="90"/>
      <c r="S301" s="90">
        <f t="shared" si="9"/>
        <v>0</v>
      </c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2007</v>
      </c>
      <c r="E302" s="94" t="s">
        <v>390</v>
      </c>
      <c r="F302" s="90" t="s">
        <v>2228</v>
      </c>
      <c r="G302" s="103" t="s">
        <v>2812</v>
      </c>
      <c r="H302" s="90" t="s">
        <v>240</v>
      </c>
      <c r="I302" s="87" t="s">
        <v>1762</v>
      </c>
      <c r="J302" s="90" t="s">
        <v>1059</v>
      </c>
      <c r="K302" s="83" t="s">
        <v>2614</v>
      </c>
      <c r="L302" s="82" t="s">
        <v>2207</v>
      </c>
      <c r="M302" s="90">
        <v>0</v>
      </c>
      <c r="N302" s="90"/>
      <c r="O302" s="90">
        <f t="shared" si="8"/>
        <v>0</v>
      </c>
      <c r="P302" s="90"/>
      <c r="Q302" s="90">
        <f t="shared" si="8"/>
        <v>0</v>
      </c>
      <c r="R302" s="90"/>
      <c r="S302" s="90">
        <f t="shared" si="9"/>
        <v>0</v>
      </c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2008</v>
      </c>
      <c r="E303" s="94" t="s">
        <v>390</v>
      </c>
      <c r="F303" s="90" t="s">
        <v>2228</v>
      </c>
      <c r="G303" s="103" t="s">
        <v>1921</v>
      </c>
      <c r="H303" s="90" t="s">
        <v>1877</v>
      </c>
      <c r="I303" s="87" t="s">
        <v>1762</v>
      </c>
      <c r="J303" s="90" t="s">
        <v>1059</v>
      </c>
      <c r="K303" s="83" t="s">
        <v>2614</v>
      </c>
      <c r="L303" s="82" t="s">
        <v>2207</v>
      </c>
      <c r="M303" s="90">
        <v>12</v>
      </c>
      <c r="N303" s="90"/>
      <c r="O303" s="90">
        <f t="shared" si="8"/>
        <v>12</v>
      </c>
      <c r="P303" s="90"/>
      <c r="Q303" s="90">
        <f t="shared" si="8"/>
        <v>12</v>
      </c>
      <c r="R303" s="90">
        <v>-1</v>
      </c>
      <c r="S303" s="90">
        <f t="shared" si="9"/>
        <v>11</v>
      </c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2228</v>
      </c>
      <c r="G304" s="103" t="s">
        <v>790</v>
      </c>
      <c r="H304" s="90" t="s">
        <v>915</v>
      </c>
      <c r="I304" s="87" t="s">
        <v>1762</v>
      </c>
      <c r="J304" s="90" t="s">
        <v>1059</v>
      </c>
      <c r="K304" s="83" t="s">
        <v>2614</v>
      </c>
      <c r="L304" s="82" t="s">
        <v>2207</v>
      </c>
      <c r="M304" s="90">
        <v>2</v>
      </c>
      <c r="N304" s="90"/>
      <c r="O304" s="90">
        <f t="shared" si="8"/>
        <v>2</v>
      </c>
      <c r="P304" s="90"/>
      <c r="Q304" s="90">
        <f t="shared" si="8"/>
        <v>2</v>
      </c>
      <c r="R304" s="90"/>
      <c r="S304" s="90">
        <f t="shared" si="9"/>
        <v>2</v>
      </c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1762</v>
      </c>
      <c r="J305" s="90" t="s">
        <v>1059</v>
      </c>
      <c r="K305" s="83" t="s">
        <v>2614</v>
      </c>
      <c r="L305" s="82" t="s">
        <v>2207</v>
      </c>
      <c r="M305" s="90">
        <v>3</v>
      </c>
      <c r="N305" s="90"/>
      <c r="O305" s="90">
        <f t="shared" si="8"/>
        <v>3</v>
      </c>
      <c r="P305" s="90"/>
      <c r="Q305" s="90">
        <f t="shared" si="8"/>
        <v>3</v>
      </c>
      <c r="R305" s="90"/>
      <c r="S305" s="90">
        <f t="shared" si="9"/>
        <v>3</v>
      </c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2228</v>
      </c>
      <c r="G306" s="103" t="s">
        <v>2813</v>
      </c>
      <c r="H306" s="90" t="s">
        <v>431</v>
      </c>
      <c r="I306" s="87" t="s">
        <v>1762</v>
      </c>
      <c r="J306" s="90" t="s">
        <v>1059</v>
      </c>
      <c r="K306" s="83" t="s">
        <v>2614</v>
      </c>
      <c r="L306" s="82" t="s">
        <v>2207</v>
      </c>
      <c r="M306" s="90">
        <v>4</v>
      </c>
      <c r="N306" s="90"/>
      <c r="O306" s="90">
        <f t="shared" si="8"/>
        <v>4</v>
      </c>
      <c r="P306" s="90"/>
      <c r="Q306" s="90">
        <f t="shared" si="8"/>
        <v>4</v>
      </c>
      <c r="R306" s="90"/>
      <c r="S306" s="90">
        <f t="shared" si="9"/>
        <v>4</v>
      </c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2362</v>
      </c>
      <c r="I307" s="87" t="s">
        <v>1762</v>
      </c>
      <c r="J307" s="90" t="s">
        <v>1059</v>
      </c>
      <c r="K307" s="83" t="s">
        <v>2614</v>
      </c>
      <c r="L307" s="82" t="s">
        <v>2207</v>
      </c>
      <c r="M307" s="90">
        <v>6</v>
      </c>
      <c r="N307" s="90"/>
      <c r="O307" s="90">
        <f t="shared" si="8"/>
        <v>6</v>
      </c>
      <c r="P307" s="90"/>
      <c r="Q307" s="90">
        <f t="shared" si="8"/>
        <v>6</v>
      </c>
      <c r="R307" s="90"/>
      <c r="S307" s="90">
        <f t="shared" si="9"/>
        <v>6</v>
      </c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2009</v>
      </c>
      <c r="E308" s="94" t="s">
        <v>390</v>
      </c>
      <c r="F308" s="90" t="s">
        <v>2228</v>
      </c>
      <c r="G308" s="103" t="s">
        <v>2365</v>
      </c>
      <c r="H308" s="90" t="s">
        <v>3142</v>
      </c>
      <c r="I308" s="87" t="s">
        <v>1762</v>
      </c>
      <c r="J308" s="90" t="s">
        <v>1059</v>
      </c>
      <c r="K308" s="83" t="s">
        <v>2614</v>
      </c>
      <c r="L308" s="82" t="s">
        <v>2207</v>
      </c>
      <c r="M308" s="90">
        <v>1</v>
      </c>
      <c r="N308" s="90"/>
      <c r="O308" s="90">
        <f t="shared" si="8"/>
        <v>1</v>
      </c>
      <c r="P308" s="90"/>
      <c r="Q308" s="90">
        <f t="shared" si="8"/>
        <v>1</v>
      </c>
      <c r="R308" s="90"/>
      <c r="S308" s="90">
        <f t="shared" si="9"/>
        <v>1</v>
      </c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2009</v>
      </c>
      <c r="E309" s="94" t="s">
        <v>363</v>
      </c>
      <c r="F309" s="90" t="s">
        <v>1260</v>
      </c>
      <c r="G309" s="103" t="s">
        <v>984</v>
      </c>
      <c r="H309" s="90" t="s">
        <v>2363</v>
      </c>
      <c r="I309" s="87" t="s">
        <v>1762</v>
      </c>
      <c r="J309" s="90" t="s">
        <v>1059</v>
      </c>
      <c r="K309" s="83" t="s">
        <v>2614</v>
      </c>
      <c r="L309" s="82" t="s">
        <v>2207</v>
      </c>
      <c r="M309" s="90">
        <v>11</v>
      </c>
      <c r="N309" s="90"/>
      <c r="O309" s="90">
        <f t="shared" si="8"/>
        <v>11</v>
      </c>
      <c r="P309" s="90"/>
      <c r="Q309" s="90">
        <f t="shared" si="8"/>
        <v>11</v>
      </c>
      <c r="R309" s="90"/>
      <c r="S309" s="90">
        <f t="shared" si="9"/>
        <v>11</v>
      </c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2009</v>
      </c>
      <c r="E310" s="94" t="s">
        <v>481</v>
      </c>
      <c r="F310" s="90" t="s">
        <v>412</v>
      </c>
      <c r="G310" s="103" t="s">
        <v>2375</v>
      </c>
      <c r="H310" s="90" t="s">
        <v>188</v>
      </c>
      <c r="I310" s="87" t="s">
        <v>1762</v>
      </c>
      <c r="J310" s="90" t="s">
        <v>1059</v>
      </c>
      <c r="K310" s="83" t="s">
        <v>2614</v>
      </c>
      <c r="L310" s="82" t="s">
        <v>2207</v>
      </c>
      <c r="M310" s="90">
        <v>19</v>
      </c>
      <c r="N310" s="90"/>
      <c r="O310" s="90">
        <f t="shared" si="8"/>
        <v>19</v>
      </c>
      <c r="P310" s="90">
        <v>-1</v>
      </c>
      <c r="Q310" s="90">
        <f t="shared" si="8"/>
        <v>18</v>
      </c>
      <c r="R310" s="90"/>
      <c r="S310" s="90">
        <f t="shared" si="9"/>
        <v>18</v>
      </c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2010</v>
      </c>
      <c r="E311" s="94" t="s">
        <v>605</v>
      </c>
      <c r="F311" s="90" t="s">
        <v>1001</v>
      </c>
      <c r="G311" s="103" t="s">
        <v>2814</v>
      </c>
      <c r="H311" s="90" t="s">
        <v>779</v>
      </c>
      <c r="I311" s="87" t="s">
        <v>1762</v>
      </c>
      <c r="J311" s="90" t="s">
        <v>1059</v>
      </c>
      <c r="K311" s="83" t="s">
        <v>2614</v>
      </c>
      <c r="L311" s="82" t="s">
        <v>2589</v>
      </c>
      <c r="M311" s="90">
        <v>13</v>
      </c>
      <c r="N311" s="90"/>
      <c r="O311" s="90">
        <f t="shared" si="8"/>
        <v>13</v>
      </c>
      <c r="P311" s="90"/>
      <c r="Q311" s="90">
        <f t="shared" si="8"/>
        <v>13</v>
      </c>
      <c r="R311" s="90"/>
      <c r="S311" s="90">
        <f t="shared" si="9"/>
        <v>13</v>
      </c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2011</v>
      </c>
      <c r="E312" s="94" t="s">
        <v>605</v>
      </c>
      <c r="F312" s="90" t="s">
        <v>1001</v>
      </c>
      <c r="G312" s="103" t="s">
        <v>2815</v>
      </c>
      <c r="H312" s="90" t="s">
        <v>1148</v>
      </c>
      <c r="I312" s="87" t="s">
        <v>1759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8"/>
        <v>1</v>
      </c>
      <c r="P312" s="90"/>
      <c r="Q312" s="90">
        <f t="shared" si="8"/>
        <v>1</v>
      </c>
      <c r="R312" s="90"/>
      <c r="S312" s="90">
        <f t="shared" si="9"/>
        <v>1</v>
      </c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2012</v>
      </c>
      <c r="E313" s="94" t="s">
        <v>605</v>
      </c>
      <c r="F313" s="90" t="s">
        <v>1001</v>
      </c>
      <c r="G313" s="103" t="s">
        <v>2816</v>
      </c>
      <c r="H313" s="90" t="s">
        <v>1201</v>
      </c>
      <c r="I313" s="87" t="s">
        <v>1762</v>
      </c>
      <c r="J313" s="90" t="s">
        <v>1059</v>
      </c>
      <c r="K313" s="83" t="s">
        <v>2614</v>
      </c>
      <c r="L313" s="82" t="s">
        <v>2589</v>
      </c>
      <c r="M313" s="90">
        <v>47</v>
      </c>
      <c r="N313" s="90"/>
      <c r="O313" s="90">
        <f t="shared" si="8"/>
        <v>47</v>
      </c>
      <c r="P313" s="90"/>
      <c r="Q313" s="90">
        <f t="shared" si="8"/>
        <v>47</v>
      </c>
      <c r="R313" s="90"/>
      <c r="S313" s="90">
        <f t="shared" si="9"/>
        <v>47</v>
      </c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2013</v>
      </c>
      <c r="E314" s="94" t="s">
        <v>1299</v>
      </c>
      <c r="F314" s="90" t="s">
        <v>2229</v>
      </c>
      <c r="G314" s="103" t="s">
        <v>1226</v>
      </c>
      <c r="H314" s="90" t="s">
        <v>2366</v>
      </c>
      <c r="I314" s="87" t="s">
        <v>1762</v>
      </c>
      <c r="J314" s="90" t="s">
        <v>1059</v>
      </c>
      <c r="K314" s="83" t="s">
        <v>2614</v>
      </c>
      <c r="L314" s="82" t="s">
        <v>2589</v>
      </c>
      <c r="M314" s="90">
        <v>2</v>
      </c>
      <c r="N314" s="90"/>
      <c r="O314" s="90">
        <f t="shared" si="8"/>
        <v>2</v>
      </c>
      <c r="P314" s="90"/>
      <c r="Q314" s="90">
        <f t="shared" si="8"/>
        <v>2</v>
      </c>
      <c r="R314" s="90"/>
      <c r="S314" s="90">
        <f t="shared" si="9"/>
        <v>2</v>
      </c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2013</v>
      </c>
      <c r="E315" s="87" t="s">
        <v>224</v>
      </c>
      <c r="F315" s="100" t="s">
        <v>2982</v>
      </c>
      <c r="G315" s="103" t="s">
        <v>3022</v>
      </c>
      <c r="H315" s="90" t="s">
        <v>2399</v>
      </c>
      <c r="I315" s="87" t="s">
        <v>1762</v>
      </c>
      <c r="J315" s="90" t="s">
        <v>1059</v>
      </c>
      <c r="K315" s="83" t="s">
        <v>2614</v>
      </c>
      <c r="L315" s="82" t="s">
        <v>2589</v>
      </c>
      <c r="M315" s="90">
        <v>5</v>
      </c>
      <c r="N315" s="90"/>
      <c r="O315" s="90">
        <f t="shared" si="8"/>
        <v>5</v>
      </c>
      <c r="P315" s="90"/>
      <c r="Q315" s="90">
        <f t="shared" si="8"/>
        <v>5</v>
      </c>
      <c r="R315" s="90"/>
      <c r="S315" s="90">
        <f t="shared" si="9"/>
        <v>5</v>
      </c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1437</v>
      </c>
      <c r="E316" s="87" t="s">
        <v>390</v>
      </c>
      <c r="F316" s="90" t="s">
        <v>2228</v>
      </c>
      <c r="G316" s="103" t="s">
        <v>2412</v>
      </c>
      <c r="H316" s="90" t="s">
        <v>2368</v>
      </c>
      <c r="I316" s="87" t="s">
        <v>1762</v>
      </c>
      <c r="J316" s="90" t="s">
        <v>1059</v>
      </c>
      <c r="K316" s="83" t="s">
        <v>2614</v>
      </c>
      <c r="L316" s="82" t="s">
        <v>2207</v>
      </c>
      <c r="M316" s="90">
        <v>0</v>
      </c>
      <c r="N316" s="90"/>
      <c r="O316" s="90">
        <f t="shared" si="8"/>
        <v>0</v>
      </c>
      <c r="P316" s="90"/>
      <c r="Q316" s="90">
        <f t="shared" si="8"/>
        <v>0</v>
      </c>
      <c r="R316" s="90"/>
      <c r="S316" s="90">
        <f t="shared" si="9"/>
        <v>0</v>
      </c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2153</v>
      </c>
      <c r="G317" s="103" t="s">
        <v>2817</v>
      </c>
      <c r="H317" s="90" t="s">
        <v>2017</v>
      </c>
      <c r="I317" s="87" t="s">
        <v>1762</v>
      </c>
      <c r="J317" s="90" t="s">
        <v>1059</v>
      </c>
      <c r="K317" s="83" t="s">
        <v>2614</v>
      </c>
      <c r="L317" s="82" t="s">
        <v>865</v>
      </c>
      <c r="M317" s="90">
        <v>0</v>
      </c>
      <c r="N317" s="90"/>
      <c r="O317" s="90">
        <f t="shared" si="8"/>
        <v>0</v>
      </c>
      <c r="P317" s="90"/>
      <c r="Q317" s="90">
        <f t="shared" si="8"/>
        <v>0</v>
      </c>
      <c r="R317" s="90"/>
      <c r="S317" s="90">
        <f t="shared" si="9"/>
        <v>0</v>
      </c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2016</v>
      </c>
      <c r="E318" s="94" t="s">
        <v>602</v>
      </c>
      <c r="F318" s="90" t="s">
        <v>2153</v>
      </c>
      <c r="G318" s="103" t="s">
        <v>2818</v>
      </c>
      <c r="H318" s="90" t="s">
        <v>2370</v>
      </c>
      <c r="I318" s="87" t="s">
        <v>1762</v>
      </c>
      <c r="J318" s="90" t="s">
        <v>1059</v>
      </c>
      <c r="K318" s="83" t="s">
        <v>2614</v>
      </c>
      <c r="L318" s="82" t="s">
        <v>865</v>
      </c>
      <c r="M318" s="90">
        <v>2</v>
      </c>
      <c r="N318" s="90"/>
      <c r="O318" s="90">
        <f t="shared" si="8"/>
        <v>2</v>
      </c>
      <c r="P318" s="90"/>
      <c r="Q318" s="90">
        <f t="shared" si="8"/>
        <v>2</v>
      </c>
      <c r="R318" s="90"/>
      <c r="S318" s="90">
        <f t="shared" si="9"/>
        <v>2</v>
      </c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2153</v>
      </c>
      <c r="G319" s="103" t="s">
        <v>2819</v>
      </c>
      <c r="H319" s="90" t="s">
        <v>2372</v>
      </c>
      <c r="I319" s="87" t="s">
        <v>1762</v>
      </c>
      <c r="J319" s="90" t="s">
        <v>1059</v>
      </c>
      <c r="K319" s="83" t="s">
        <v>2614</v>
      </c>
      <c r="L319" s="82" t="s">
        <v>865</v>
      </c>
      <c r="M319" s="90">
        <v>4</v>
      </c>
      <c r="N319" s="90"/>
      <c r="O319" s="90">
        <f t="shared" si="8"/>
        <v>4</v>
      </c>
      <c r="P319" s="90">
        <v>-1</v>
      </c>
      <c r="Q319" s="90">
        <f t="shared" si="8"/>
        <v>3</v>
      </c>
      <c r="R319" s="90"/>
      <c r="S319" s="90">
        <f t="shared" si="9"/>
        <v>3</v>
      </c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2153</v>
      </c>
      <c r="G320" s="103" t="s">
        <v>1270</v>
      </c>
      <c r="H320" s="90" t="s">
        <v>746</v>
      </c>
      <c r="I320" s="87" t="s">
        <v>1762</v>
      </c>
      <c r="J320" s="90" t="s">
        <v>1059</v>
      </c>
      <c r="K320" s="83" t="s">
        <v>2614</v>
      </c>
      <c r="L320" s="82" t="s">
        <v>865</v>
      </c>
      <c r="M320" s="90">
        <v>44</v>
      </c>
      <c r="N320" s="90"/>
      <c r="O320" s="90">
        <f t="shared" si="8"/>
        <v>44</v>
      </c>
      <c r="P320" s="90"/>
      <c r="Q320" s="90">
        <f t="shared" si="8"/>
        <v>44</v>
      </c>
      <c r="R320" s="90"/>
      <c r="S320" s="90">
        <f t="shared" si="9"/>
        <v>44</v>
      </c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2203</v>
      </c>
      <c r="G321" s="103" t="s">
        <v>1072</v>
      </c>
      <c r="H321" s="90" t="s">
        <v>2320</v>
      </c>
      <c r="I321" s="87" t="s">
        <v>835</v>
      </c>
      <c r="J321" s="90" t="s">
        <v>474</v>
      </c>
      <c r="K321" s="83" t="s">
        <v>2846</v>
      </c>
      <c r="L321" s="82"/>
      <c r="M321" s="90">
        <v>0</v>
      </c>
      <c r="N321" s="90"/>
      <c r="O321" s="90">
        <f t="shared" si="8"/>
        <v>0</v>
      </c>
      <c r="P321" s="90"/>
      <c r="Q321" s="90">
        <f t="shared" si="8"/>
        <v>0</v>
      </c>
      <c r="R321" s="90"/>
      <c r="S321" s="90">
        <f t="shared" si="9"/>
        <v>0</v>
      </c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2820</v>
      </c>
      <c r="H322" s="90" t="s">
        <v>2374</v>
      </c>
      <c r="I322" s="87" t="s">
        <v>1762</v>
      </c>
      <c r="J322" s="90" t="s">
        <v>1059</v>
      </c>
      <c r="K322" s="83" t="s">
        <v>2614</v>
      </c>
      <c r="L322" s="82"/>
      <c r="M322" s="90">
        <v>1</v>
      </c>
      <c r="N322" s="90"/>
      <c r="O322" s="90">
        <f t="shared" si="8"/>
        <v>1</v>
      </c>
      <c r="P322" s="90"/>
      <c r="Q322" s="90">
        <f t="shared" si="8"/>
        <v>1</v>
      </c>
      <c r="R322" s="90"/>
      <c r="S322" s="90">
        <f t="shared" si="9"/>
        <v>1</v>
      </c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2018</v>
      </c>
      <c r="E323" s="94" t="s">
        <v>481</v>
      </c>
      <c r="F323" s="90" t="s">
        <v>412</v>
      </c>
      <c r="G323" s="103" t="s">
        <v>2821</v>
      </c>
      <c r="H323" s="90" t="s">
        <v>2318</v>
      </c>
      <c r="I323" s="87" t="s">
        <v>1759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8"/>
        <v>3</v>
      </c>
      <c r="P323" s="90"/>
      <c r="Q323" s="90">
        <f t="shared" si="8"/>
        <v>3</v>
      </c>
      <c r="R323" s="90"/>
      <c r="S323" s="90">
        <f t="shared" si="9"/>
        <v>3</v>
      </c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2822</v>
      </c>
      <c r="H324" s="90" t="s">
        <v>1486</v>
      </c>
      <c r="I324" s="87" t="s">
        <v>1759</v>
      </c>
      <c r="J324" s="90" t="s">
        <v>105</v>
      </c>
      <c r="K324" s="83" t="s">
        <v>491</v>
      </c>
      <c r="L324" s="82" t="s">
        <v>2585</v>
      </c>
      <c r="M324" s="90">
        <v>5</v>
      </c>
      <c r="N324" s="90"/>
      <c r="O324" s="90">
        <f t="shared" si="8"/>
        <v>5</v>
      </c>
      <c r="P324" s="90"/>
      <c r="Q324" s="90">
        <f t="shared" si="8"/>
        <v>5</v>
      </c>
      <c r="R324" s="90"/>
      <c r="S324" s="90">
        <f t="shared" si="9"/>
        <v>5</v>
      </c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2019</v>
      </c>
      <c r="E325" s="94" t="s">
        <v>481</v>
      </c>
      <c r="F325" s="90" t="s">
        <v>412</v>
      </c>
      <c r="G325" s="103" t="s">
        <v>2823</v>
      </c>
      <c r="H325" s="90" t="s">
        <v>2376</v>
      </c>
      <c r="I325" s="87" t="s">
        <v>1762</v>
      </c>
      <c r="J325" s="90" t="s">
        <v>1059</v>
      </c>
      <c r="K325" s="83" t="s">
        <v>2614</v>
      </c>
      <c r="L325" s="82" t="s">
        <v>2207</v>
      </c>
      <c r="M325" s="90">
        <v>6</v>
      </c>
      <c r="N325" s="90"/>
      <c r="O325" s="90">
        <f t="shared" ref="O325:Q388" si="10">SUM(M325:N325)</f>
        <v>6</v>
      </c>
      <c r="P325" s="90"/>
      <c r="Q325" s="90">
        <f t="shared" si="10"/>
        <v>6</v>
      </c>
      <c r="R325" s="90"/>
      <c r="S325" s="90">
        <f t="shared" ref="S325:S388" si="11">SUM(Q325:R325)</f>
        <v>6</v>
      </c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1834</v>
      </c>
      <c r="E326" s="94" t="s">
        <v>363</v>
      </c>
      <c r="F326" s="90" t="s">
        <v>1260</v>
      </c>
      <c r="G326" s="103" t="s">
        <v>2824</v>
      </c>
      <c r="H326" s="90" t="s">
        <v>1968</v>
      </c>
      <c r="I326" s="87" t="s">
        <v>1762</v>
      </c>
      <c r="J326" s="90" t="s">
        <v>1059</v>
      </c>
      <c r="K326" s="83" t="s">
        <v>2614</v>
      </c>
      <c r="L326" s="82" t="s">
        <v>2207</v>
      </c>
      <c r="M326" s="90">
        <v>3</v>
      </c>
      <c r="N326" s="90"/>
      <c r="O326" s="90">
        <f t="shared" si="10"/>
        <v>3</v>
      </c>
      <c r="P326" s="90"/>
      <c r="Q326" s="90">
        <f t="shared" si="10"/>
        <v>3</v>
      </c>
      <c r="R326" s="90"/>
      <c r="S326" s="90">
        <f t="shared" si="11"/>
        <v>3</v>
      </c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1834</v>
      </c>
      <c r="E327" s="94" t="s">
        <v>481</v>
      </c>
      <c r="F327" s="90" t="s">
        <v>412</v>
      </c>
      <c r="G327" s="103" t="s">
        <v>2825</v>
      </c>
      <c r="H327" s="90" t="s">
        <v>1637</v>
      </c>
      <c r="I327" s="87" t="s">
        <v>1762</v>
      </c>
      <c r="J327" s="90" t="s">
        <v>1059</v>
      </c>
      <c r="K327" s="83" t="s">
        <v>2614</v>
      </c>
      <c r="L327" s="82" t="s">
        <v>2207</v>
      </c>
      <c r="M327" s="90">
        <v>28</v>
      </c>
      <c r="N327" s="90"/>
      <c r="O327" s="90">
        <f t="shared" si="10"/>
        <v>28</v>
      </c>
      <c r="P327" s="90"/>
      <c r="Q327" s="90">
        <f t="shared" si="10"/>
        <v>28</v>
      </c>
      <c r="R327" s="90"/>
      <c r="S327" s="90">
        <f t="shared" si="11"/>
        <v>28</v>
      </c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2020</v>
      </c>
      <c r="E328" s="94" t="s">
        <v>481</v>
      </c>
      <c r="F328" s="90" t="s">
        <v>412</v>
      </c>
      <c r="G328" s="103" t="s">
        <v>2826</v>
      </c>
      <c r="H328" s="90" t="s">
        <v>1756</v>
      </c>
      <c r="I328" s="87" t="s">
        <v>1762</v>
      </c>
      <c r="J328" s="90" t="s">
        <v>1059</v>
      </c>
      <c r="K328" s="83" t="s">
        <v>2614</v>
      </c>
      <c r="L328" s="82" t="s">
        <v>2207</v>
      </c>
      <c r="M328" s="90">
        <v>8</v>
      </c>
      <c r="N328" s="90"/>
      <c r="O328" s="90">
        <f t="shared" si="10"/>
        <v>8</v>
      </c>
      <c r="P328" s="90"/>
      <c r="Q328" s="90">
        <f t="shared" si="10"/>
        <v>8</v>
      </c>
      <c r="R328" s="90"/>
      <c r="S328" s="90">
        <f t="shared" si="11"/>
        <v>8</v>
      </c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2021</v>
      </c>
      <c r="E329" s="94" t="s">
        <v>481</v>
      </c>
      <c r="F329" s="90" t="s">
        <v>412</v>
      </c>
      <c r="G329" s="103" t="s">
        <v>216</v>
      </c>
      <c r="H329" s="90" t="s">
        <v>2082</v>
      </c>
      <c r="I329" s="87" t="s">
        <v>1762</v>
      </c>
      <c r="J329" s="90" t="s">
        <v>1059</v>
      </c>
      <c r="K329" s="83" t="s">
        <v>2614</v>
      </c>
      <c r="L329" s="82" t="s">
        <v>2207</v>
      </c>
      <c r="M329" s="90">
        <v>3</v>
      </c>
      <c r="N329" s="90"/>
      <c r="O329" s="90">
        <f t="shared" si="10"/>
        <v>3</v>
      </c>
      <c r="P329" s="90"/>
      <c r="Q329" s="90">
        <f t="shared" si="10"/>
        <v>3</v>
      </c>
      <c r="R329" s="90">
        <v>-1</v>
      </c>
      <c r="S329" s="90">
        <f t="shared" si="11"/>
        <v>2</v>
      </c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2827</v>
      </c>
      <c r="H330" s="90" t="s">
        <v>1819</v>
      </c>
      <c r="I330" s="87" t="s">
        <v>1762</v>
      </c>
      <c r="J330" s="90" t="s">
        <v>1059</v>
      </c>
      <c r="K330" s="83" t="s">
        <v>2614</v>
      </c>
      <c r="L330" s="82" t="s">
        <v>2207</v>
      </c>
      <c r="M330" s="90">
        <v>7</v>
      </c>
      <c r="N330" s="90"/>
      <c r="O330" s="90">
        <f t="shared" si="10"/>
        <v>7</v>
      </c>
      <c r="P330" s="90"/>
      <c r="Q330" s="90">
        <f t="shared" si="10"/>
        <v>7</v>
      </c>
      <c r="R330" s="90"/>
      <c r="S330" s="90">
        <f t="shared" si="11"/>
        <v>7</v>
      </c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2022</v>
      </c>
      <c r="E331" s="94" t="s">
        <v>481</v>
      </c>
      <c r="F331" s="90" t="s">
        <v>412</v>
      </c>
      <c r="G331" s="103" t="s">
        <v>2828</v>
      </c>
      <c r="H331" s="90" t="s">
        <v>2377</v>
      </c>
      <c r="I331" s="87" t="s">
        <v>1762</v>
      </c>
      <c r="J331" s="90" t="s">
        <v>1059</v>
      </c>
      <c r="K331" s="83" t="s">
        <v>2614</v>
      </c>
      <c r="L331" s="82" t="s">
        <v>2207</v>
      </c>
      <c r="M331" s="90">
        <v>11</v>
      </c>
      <c r="N331" s="90"/>
      <c r="O331" s="90">
        <f t="shared" si="10"/>
        <v>11</v>
      </c>
      <c r="P331" s="90"/>
      <c r="Q331" s="90">
        <f t="shared" si="10"/>
        <v>11</v>
      </c>
      <c r="R331" s="90"/>
      <c r="S331" s="90">
        <f t="shared" si="11"/>
        <v>11</v>
      </c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1457</v>
      </c>
      <c r="E332" s="87" t="s">
        <v>390</v>
      </c>
      <c r="F332" s="90" t="s">
        <v>2228</v>
      </c>
      <c r="G332" s="103" t="s">
        <v>1674</v>
      </c>
      <c r="H332" s="90" t="s">
        <v>2378</v>
      </c>
      <c r="I332" s="87" t="s">
        <v>1762</v>
      </c>
      <c r="J332" s="90" t="s">
        <v>1059</v>
      </c>
      <c r="K332" s="83" t="s">
        <v>2614</v>
      </c>
      <c r="L332" s="82" t="s">
        <v>2207</v>
      </c>
      <c r="M332" s="90">
        <v>0</v>
      </c>
      <c r="N332" s="90"/>
      <c r="O332" s="90">
        <f t="shared" si="10"/>
        <v>0</v>
      </c>
      <c r="P332" s="90"/>
      <c r="Q332" s="90">
        <f t="shared" si="10"/>
        <v>0</v>
      </c>
      <c r="R332" s="90"/>
      <c r="S332" s="90">
        <f t="shared" si="11"/>
        <v>0</v>
      </c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2024</v>
      </c>
      <c r="E333" s="94" t="s">
        <v>363</v>
      </c>
      <c r="F333" s="90" t="s">
        <v>1260</v>
      </c>
      <c r="G333" s="103" t="s">
        <v>1078</v>
      </c>
      <c r="H333" s="90" t="s">
        <v>2380</v>
      </c>
      <c r="I333" s="87" t="s">
        <v>1762</v>
      </c>
      <c r="J333" s="90" t="s">
        <v>1059</v>
      </c>
      <c r="K333" s="83" t="s">
        <v>2614</v>
      </c>
      <c r="L333" s="82" t="s">
        <v>2207</v>
      </c>
      <c r="M333" s="90">
        <v>4</v>
      </c>
      <c r="N333" s="90"/>
      <c r="O333" s="90">
        <f t="shared" si="10"/>
        <v>4</v>
      </c>
      <c r="P333" s="90"/>
      <c r="Q333" s="90">
        <f t="shared" si="10"/>
        <v>4</v>
      </c>
      <c r="R333" s="90"/>
      <c r="S333" s="90">
        <f t="shared" si="11"/>
        <v>4</v>
      </c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2024</v>
      </c>
      <c r="E334" s="94" t="s">
        <v>481</v>
      </c>
      <c r="F334" s="90" t="s">
        <v>412</v>
      </c>
      <c r="G334" s="103" t="s">
        <v>650</v>
      </c>
      <c r="H334" s="90" t="s">
        <v>2381</v>
      </c>
      <c r="I334" s="87" t="s">
        <v>1762</v>
      </c>
      <c r="J334" s="90" t="s">
        <v>1059</v>
      </c>
      <c r="K334" s="83" t="s">
        <v>2614</v>
      </c>
      <c r="L334" s="82" t="s">
        <v>2207</v>
      </c>
      <c r="M334" s="90">
        <v>1</v>
      </c>
      <c r="N334" s="90"/>
      <c r="O334" s="90">
        <f t="shared" si="10"/>
        <v>1</v>
      </c>
      <c r="P334" s="90"/>
      <c r="Q334" s="90">
        <f t="shared" si="10"/>
        <v>1</v>
      </c>
      <c r="R334" s="90"/>
      <c r="S334" s="90">
        <f t="shared" si="11"/>
        <v>1</v>
      </c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2026</v>
      </c>
      <c r="E335" s="94" t="s">
        <v>481</v>
      </c>
      <c r="F335" s="90" t="s">
        <v>412</v>
      </c>
      <c r="G335" s="103" t="s">
        <v>2830</v>
      </c>
      <c r="H335" s="90" t="s">
        <v>2383</v>
      </c>
      <c r="I335" s="87" t="s">
        <v>1762</v>
      </c>
      <c r="J335" s="90" t="s">
        <v>1059</v>
      </c>
      <c r="K335" s="83" t="s">
        <v>2614</v>
      </c>
      <c r="L335" s="82" t="s">
        <v>2207</v>
      </c>
      <c r="M335" s="90">
        <v>1</v>
      </c>
      <c r="N335" s="90"/>
      <c r="O335" s="90">
        <f t="shared" si="10"/>
        <v>1</v>
      </c>
      <c r="P335" s="90"/>
      <c r="Q335" s="90">
        <f t="shared" si="10"/>
        <v>1</v>
      </c>
      <c r="R335" s="90"/>
      <c r="S335" s="90">
        <f t="shared" si="11"/>
        <v>1</v>
      </c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2027</v>
      </c>
      <c r="E336" s="94" t="s">
        <v>363</v>
      </c>
      <c r="F336" s="90" t="s">
        <v>1260</v>
      </c>
      <c r="G336" s="103" t="s">
        <v>2832</v>
      </c>
      <c r="H336" s="90" t="s">
        <v>1531</v>
      </c>
      <c r="I336" s="87" t="s">
        <v>1762</v>
      </c>
      <c r="J336" s="90" t="s">
        <v>1059</v>
      </c>
      <c r="K336" s="83" t="s">
        <v>2614</v>
      </c>
      <c r="L336" s="82" t="s">
        <v>2207</v>
      </c>
      <c r="M336" s="90">
        <v>16</v>
      </c>
      <c r="N336" s="90"/>
      <c r="O336" s="90">
        <f t="shared" si="10"/>
        <v>16</v>
      </c>
      <c r="P336" s="90"/>
      <c r="Q336" s="90">
        <f t="shared" si="10"/>
        <v>16</v>
      </c>
      <c r="R336" s="90"/>
      <c r="S336" s="90">
        <f t="shared" si="11"/>
        <v>16</v>
      </c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2027</v>
      </c>
      <c r="E337" s="94" t="s">
        <v>481</v>
      </c>
      <c r="F337" s="90" t="s">
        <v>412</v>
      </c>
      <c r="G337" s="103" t="s">
        <v>2833</v>
      </c>
      <c r="H337" s="90" t="s">
        <v>2384</v>
      </c>
      <c r="I337" s="87" t="s">
        <v>1762</v>
      </c>
      <c r="J337" s="90" t="s">
        <v>1059</v>
      </c>
      <c r="K337" s="83" t="s">
        <v>2614</v>
      </c>
      <c r="L337" s="82" t="s">
        <v>2207</v>
      </c>
      <c r="M337" s="90">
        <v>5</v>
      </c>
      <c r="N337" s="90"/>
      <c r="O337" s="90">
        <f t="shared" si="10"/>
        <v>5</v>
      </c>
      <c r="P337" s="90"/>
      <c r="Q337" s="90">
        <f t="shared" si="10"/>
        <v>5</v>
      </c>
      <c r="R337" s="90"/>
      <c r="S337" s="90">
        <f t="shared" si="11"/>
        <v>5</v>
      </c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1873</v>
      </c>
      <c r="E338" s="94" t="s">
        <v>605</v>
      </c>
      <c r="F338" s="90" t="s">
        <v>1001</v>
      </c>
      <c r="G338" s="103" t="s">
        <v>2707</v>
      </c>
      <c r="H338" s="90" t="s">
        <v>448</v>
      </c>
      <c r="I338" s="87" t="s">
        <v>1763</v>
      </c>
      <c r="J338" s="90" t="s">
        <v>1393</v>
      </c>
      <c r="K338" s="83" t="s">
        <v>1696</v>
      </c>
      <c r="L338" s="82" t="s">
        <v>2590</v>
      </c>
      <c r="M338" s="90">
        <v>0</v>
      </c>
      <c r="N338" s="90"/>
      <c r="O338" s="90">
        <f t="shared" si="10"/>
        <v>0</v>
      </c>
      <c r="P338" s="90"/>
      <c r="Q338" s="90">
        <f t="shared" si="10"/>
        <v>0</v>
      </c>
      <c r="R338" s="90"/>
      <c r="S338" s="90">
        <f t="shared" si="11"/>
        <v>0</v>
      </c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1941</v>
      </c>
      <c r="E339" s="94" t="s">
        <v>1282</v>
      </c>
      <c r="F339" s="90" t="s">
        <v>2224</v>
      </c>
      <c r="G339" s="103" t="s">
        <v>2834</v>
      </c>
      <c r="H339" s="90" t="s">
        <v>1424</v>
      </c>
      <c r="I339" s="87" t="s">
        <v>470</v>
      </c>
      <c r="J339" s="90" t="s">
        <v>1758</v>
      </c>
      <c r="K339" s="83" t="s">
        <v>2613</v>
      </c>
      <c r="L339" s="82"/>
      <c r="M339" s="90">
        <v>1</v>
      </c>
      <c r="N339" s="90"/>
      <c r="O339" s="90">
        <f t="shared" si="10"/>
        <v>1</v>
      </c>
      <c r="P339" s="90"/>
      <c r="Q339" s="90">
        <f t="shared" si="10"/>
        <v>1</v>
      </c>
      <c r="R339" s="90"/>
      <c r="S339" s="90">
        <f t="shared" si="11"/>
        <v>1</v>
      </c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2029</v>
      </c>
      <c r="E340" s="94" t="s">
        <v>1285</v>
      </c>
      <c r="F340" s="90" t="s">
        <v>2230</v>
      </c>
      <c r="G340" s="103" t="s">
        <v>2835</v>
      </c>
      <c r="H340" s="90" t="s">
        <v>714</v>
      </c>
      <c r="I340" s="87" t="s">
        <v>1759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10"/>
        <v>2</v>
      </c>
      <c r="P340" s="90"/>
      <c r="Q340" s="90">
        <f t="shared" si="10"/>
        <v>2</v>
      </c>
      <c r="R340" s="90"/>
      <c r="S340" s="90">
        <f t="shared" si="11"/>
        <v>2</v>
      </c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2078</v>
      </c>
      <c r="G341" s="103" t="s">
        <v>2836</v>
      </c>
      <c r="H341" s="90" t="s">
        <v>359</v>
      </c>
      <c r="I341" s="87" t="s">
        <v>1762</v>
      </c>
      <c r="J341" s="90" t="s">
        <v>1059</v>
      </c>
      <c r="K341" s="83" t="s">
        <v>2614</v>
      </c>
      <c r="L341" s="82"/>
      <c r="M341" s="90">
        <v>0</v>
      </c>
      <c r="N341" s="90"/>
      <c r="O341" s="90">
        <f t="shared" si="10"/>
        <v>0</v>
      </c>
      <c r="P341" s="90"/>
      <c r="Q341" s="90">
        <f t="shared" si="10"/>
        <v>0</v>
      </c>
      <c r="R341" s="90"/>
      <c r="S341" s="90">
        <f t="shared" si="11"/>
        <v>0</v>
      </c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2031</v>
      </c>
      <c r="E342" s="94" t="s">
        <v>962</v>
      </c>
      <c r="F342" s="90" t="s">
        <v>9</v>
      </c>
      <c r="G342" s="103" t="s">
        <v>2837</v>
      </c>
      <c r="H342" s="90" t="s">
        <v>2334</v>
      </c>
      <c r="I342" s="87" t="s">
        <v>1762</v>
      </c>
      <c r="J342" s="90" t="s">
        <v>1059</v>
      </c>
      <c r="K342" s="83" t="s">
        <v>2614</v>
      </c>
      <c r="L342" s="82"/>
      <c r="M342" s="90">
        <v>2</v>
      </c>
      <c r="N342" s="90"/>
      <c r="O342" s="90">
        <f t="shared" si="10"/>
        <v>2</v>
      </c>
      <c r="P342" s="90">
        <v>-1</v>
      </c>
      <c r="Q342" s="90">
        <f t="shared" si="10"/>
        <v>1</v>
      </c>
      <c r="R342" s="90"/>
      <c r="S342" s="90">
        <f t="shared" si="11"/>
        <v>1</v>
      </c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2031</v>
      </c>
      <c r="E343" s="94" t="s">
        <v>1020</v>
      </c>
      <c r="F343" s="90" t="s">
        <v>2231</v>
      </c>
      <c r="G343" s="103" t="s">
        <v>2838</v>
      </c>
      <c r="H343" s="90" t="s">
        <v>2385</v>
      </c>
      <c r="I343" s="87" t="s">
        <v>1762</v>
      </c>
      <c r="J343" s="90" t="s">
        <v>1059</v>
      </c>
      <c r="K343" s="83" t="s">
        <v>2614</v>
      </c>
      <c r="L343" s="82"/>
      <c r="M343" s="90">
        <v>3</v>
      </c>
      <c r="N343" s="90"/>
      <c r="O343" s="90">
        <f t="shared" si="10"/>
        <v>3</v>
      </c>
      <c r="P343" s="90"/>
      <c r="Q343" s="90">
        <f t="shared" si="10"/>
        <v>3</v>
      </c>
      <c r="R343" s="90"/>
      <c r="S343" s="90">
        <f t="shared" si="11"/>
        <v>3</v>
      </c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1275</v>
      </c>
      <c r="G344" s="103" t="s">
        <v>2839</v>
      </c>
      <c r="H344" s="90" t="s">
        <v>1910</v>
      </c>
      <c r="I344" s="87" t="s">
        <v>1762</v>
      </c>
      <c r="J344" s="90" t="s">
        <v>1059</v>
      </c>
      <c r="K344" s="83" t="s">
        <v>2614</v>
      </c>
      <c r="L344" s="82"/>
      <c r="M344" s="90">
        <v>0</v>
      </c>
      <c r="N344" s="90"/>
      <c r="O344" s="90">
        <f t="shared" si="10"/>
        <v>0</v>
      </c>
      <c r="P344" s="90"/>
      <c r="Q344" s="90">
        <f t="shared" si="10"/>
        <v>0</v>
      </c>
      <c r="R344" s="90"/>
      <c r="S344" s="90">
        <f t="shared" si="11"/>
        <v>0</v>
      </c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2032</v>
      </c>
      <c r="E345" s="94" t="s">
        <v>661</v>
      </c>
      <c r="F345" s="90" t="s">
        <v>1275</v>
      </c>
      <c r="G345" s="103" t="s">
        <v>2576</v>
      </c>
      <c r="H345" s="90" t="s">
        <v>2198</v>
      </c>
      <c r="I345" s="87" t="s">
        <v>1762</v>
      </c>
      <c r="J345" s="90" t="s">
        <v>1059</v>
      </c>
      <c r="K345" s="83" t="s">
        <v>2614</v>
      </c>
      <c r="L345" s="82"/>
      <c r="M345" s="90">
        <v>0</v>
      </c>
      <c r="N345" s="90"/>
      <c r="O345" s="90">
        <f t="shared" si="10"/>
        <v>0</v>
      </c>
      <c r="P345" s="90"/>
      <c r="Q345" s="90">
        <f t="shared" si="10"/>
        <v>0</v>
      </c>
      <c r="R345" s="90"/>
      <c r="S345" s="90">
        <f t="shared" si="11"/>
        <v>0</v>
      </c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2033</v>
      </c>
      <c r="E346" s="94" t="s">
        <v>716</v>
      </c>
      <c r="F346" s="90" t="s">
        <v>2232</v>
      </c>
      <c r="G346" s="103" t="s">
        <v>2840</v>
      </c>
      <c r="H346" s="90" t="s">
        <v>2386</v>
      </c>
      <c r="I346" s="87" t="s">
        <v>470</v>
      </c>
      <c r="J346" s="90" t="s">
        <v>1758</v>
      </c>
      <c r="K346" s="83" t="s">
        <v>2613</v>
      </c>
      <c r="L346" s="82" t="s">
        <v>2584</v>
      </c>
      <c r="M346" s="90">
        <v>52</v>
      </c>
      <c r="N346" s="90">
        <v>1</v>
      </c>
      <c r="O346" s="90">
        <f t="shared" si="10"/>
        <v>53</v>
      </c>
      <c r="P346" s="90"/>
      <c r="Q346" s="90">
        <f t="shared" si="10"/>
        <v>53</v>
      </c>
      <c r="R346" s="90"/>
      <c r="S346" s="90">
        <f t="shared" si="11"/>
        <v>53</v>
      </c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2036</v>
      </c>
      <c r="E347" s="94" t="s">
        <v>716</v>
      </c>
      <c r="F347" s="90" t="s">
        <v>2232</v>
      </c>
      <c r="G347" s="103" t="s">
        <v>1249</v>
      </c>
      <c r="H347" s="90" t="s">
        <v>1213</v>
      </c>
      <c r="I347" s="87" t="s">
        <v>470</v>
      </c>
      <c r="J347" s="90" t="s">
        <v>1758</v>
      </c>
      <c r="K347" s="83" t="s">
        <v>2613</v>
      </c>
      <c r="L347" s="82" t="s">
        <v>2584</v>
      </c>
      <c r="M347" s="90">
        <v>1</v>
      </c>
      <c r="N347" s="90"/>
      <c r="O347" s="90">
        <f t="shared" si="10"/>
        <v>1</v>
      </c>
      <c r="P347" s="90"/>
      <c r="Q347" s="90">
        <f t="shared" si="10"/>
        <v>1</v>
      </c>
      <c r="R347" s="90"/>
      <c r="S347" s="90">
        <f t="shared" si="11"/>
        <v>1</v>
      </c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1396</v>
      </c>
      <c r="E348" s="94" t="s">
        <v>716</v>
      </c>
      <c r="F348" s="90" t="s">
        <v>2232</v>
      </c>
      <c r="G348" s="103" t="s">
        <v>1064</v>
      </c>
      <c r="H348" s="90" t="s">
        <v>2387</v>
      </c>
      <c r="I348" s="87" t="s">
        <v>470</v>
      </c>
      <c r="J348" s="90" t="s">
        <v>1758</v>
      </c>
      <c r="K348" s="83" t="s">
        <v>2613</v>
      </c>
      <c r="L348" s="82" t="s">
        <v>2584</v>
      </c>
      <c r="M348" s="90">
        <v>1</v>
      </c>
      <c r="N348" s="90"/>
      <c r="O348" s="90">
        <f t="shared" si="10"/>
        <v>1</v>
      </c>
      <c r="P348" s="90"/>
      <c r="Q348" s="90">
        <f t="shared" si="10"/>
        <v>1</v>
      </c>
      <c r="R348" s="90"/>
      <c r="S348" s="90">
        <f t="shared" si="11"/>
        <v>1</v>
      </c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2038</v>
      </c>
      <c r="E349" s="94" t="s">
        <v>716</v>
      </c>
      <c r="F349" s="90" t="s">
        <v>2232</v>
      </c>
      <c r="G349" s="103" t="s">
        <v>2841</v>
      </c>
      <c r="H349" s="90" t="s">
        <v>2235</v>
      </c>
      <c r="I349" s="87" t="s">
        <v>470</v>
      </c>
      <c r="J349" s="90" t="s">
        <v>1758</v>
      </c>
      <c r="K349" s="83" t="s">
        <v>2613</v>
      </c>
      <c r="L349" s="82" t="s">
        <v>2584</v>
      </c>
      <c r="M349" s="90">
        <v>52</v>
      </c>
      <c r="N349" s="90">
        <v>-1</v>
      </c>
      <c r="O349" s="90">
        <f t="shared" si="10"/>
        <v>51</v>
      </c>
      <c r="P349" s="90">
        <v>1</v>
      </c>
      <c r="Q349" s="90">
        <f t="shared" si="10"/>
        <v>52</v>
      </c>
      <c r="R349" s="90"/>
      <c r="S349" s="90">
        <f t="shared" si="11"/>
        <v>52</v>
      </c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2039</v>
      </c>
      <c r="E350" s="94" t="s">
        <v>716</v>
      </c>
      <c r="F350" s="90" t="s">
        <v>2232</v>
      </c>
      <c r="G350" s="103" t="s">
        <v>723</v>
      </c>
      <c r="H350" s="90" t="s">
        <v>1550</v>
      </c>
      <c r="I350" s="87" t="s">
        <v>470</v>
      </c>
      <c r="J350" s="90" t="s">
        <v>1758</v>
      </c>
      <c r="K350" s="83" t="s">
        <v>2613</v>
      </c>
      <c r="L350" s="82" t="s">
        <v>2584</v>
      </c>
      <c r="M350" s="90">
        <v>36</v>
      </c>
      <c r="N350" s="90"/>
      <c r="O350" s="90">
        <f t="shared" si="10"/>
        <v>36</v>
      </c>
      <c r="P350" s="90"/>
      <c r="Q350" s="90">
        <f t="shared" si="10"/>
        <v>36</v>
      </c>
      <c r="R350" s="90"/>
      <c r="S350" s="90">
        <f t="shared" si="11"/>
        <v>36</v>
      </c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2040</v>
      </c>
      <c r="E351" s="94" t="s">
        <v>716</v>
      </c>
      <c r="F351" s="90" t="s">
        <v>2232</v>
      </c>
      <c r="G351" s="103" t="s">
        <v>2842</v>
      </c>
      <c r="H351" s="90" t="s">
        <v>2388</v>
      </c>
      <c r="I351" s="87" t="s">
        <v>1759</v>
      </c>
      <c r="J351" s="90" t="s">
        <v>105</v>
      </c>
      <c r="K351" s="83" t="s">
        <v>491</v>
      </c>
      <c r="L351" s="82" t="s">
        <v>2587</v>
      </c>
      <c r="M351" s="90">
        <v>18</v>
      </c>
      <c r="N351" s="90"/>
      <c r="O351" s="90">
        <f t="shared" si="10"/>
        <v>18</v>
      </c>
      <c r="P351" s="90"/>
      <c r="Q351" s="90">
        <f t="shared" si="10"/>
        <v>18</v>
      </c>
      <c r="R351" s="90"/>
      <c r="S351" s="90">
        <f t="shared" si="11"/>
        <v>18</v>
      </c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2041</v>
      </c>
      <c r="E352" s="94" t="s">
        <v>775</v>
      </c>
      <c r="F352" s="90" t="s">
        <v>2233</v>
      </c>
      <c r="G352" s="103" t="s">
        <v>1116</v>
      </c>
      <c r="H352" s="90" t="s">
        <v>1585</v>
      </c>
      <c r="I352" s="87" t="s">
        <v>1762</v>
      </c>
      <c r="J352" s="90" t="s">
        <v>1059</v>
      </c>
      <c r="K352" s="83" t="s">
        <v>2614</v>
      </c>
      <c r="L352" s="82" t="s">
        <v>2588</v>
      </c>
      <c r="M352" s="90">
        <v>0</v>
      </c>
      <c r="N352" s="90"/>
      <c r="O352" s="90">
        <f t="shared" si="10"/>
        <v>0</v>
      </c>
      <c r="P352" s="90"/>
      <c r="Q352" s="90">
        <f t="shared" si="10"/>
        <v>0</v>
      </c>
      <c r="R352" s="90"/>
      <c r="S352" s="90">
        <f t="shared" si="11"/>
        <v>0</v>
      </c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2042</v>
      </c>
      <c r="E353" s="94" t="s">
        <v>775</v>
      </c>
      <c r="F353" s="90" t="s">
        <v>2233</v>
      </c>
      <c r="G353" s="103" t="s">
        <v>2843</v>
      </c>
      <c r="H353" s="90" t="s">
        <v>2391</v>
      </c>
      <c r="I353" s="87" t="s">
        <v>1762</v>
      </c>
      <c r="J353" s="90" t="s">
        <v>1059</v>
      </c>
      <c r="K353" s="83" t="s">
        <v>2614</v>
      </c>
      <c r="L353" s="82" t="s">
        <v>2588</v>
      </c>
      <c r="M353" s="90">
        <v>0</v>
      </c>
      <c r="N353" s="90"/>
      <c r="O353" s="90">
        <f t="shared" si="10"/>
        <v>0</v>
      </c>
      <c r="P353" s="90"/>
      <c r="Q353" s="90">
        <f t="shared" si="10"/>
        <v>0</v>
      </c>
      <c r="R353" s="90"/>
      <c r="S353" s="90">
        <f t="shared" si="11"/>
        <v>0</v>
      </c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2233</v>
      </c>
      <c r="G354" s="103" t="s">
        <v>2844</v>
      </c>
      <c r="H354" s="90" t="s">
        <v>1548</v>
      </c>
      <c r="I354" s="87" t="s">
        <v>1762</v>
      </c>
      <c r="J354" s="90" t="s">
        <v>1059</v>
      </c>
      <c r="K354" s="83" t="s">
        <v>2614</v>
      </c>
      <c r="L354" s="82" t="s">
        <v>2588</v>
      </c>
      <c r="M354" s="90">
        <v>7</v>
      </c>
      <c r="N354" s="90"/>
      <c r="O354" s="90">
        <f t="shared" si="10"/>
        <v>7</v>
      </c>
      <c r="P354" s="90">
        <v>-1</v>
      </c>
      <c r="Q354" s="90">
        <f t="shared" si="10"/>
        <v>6</v>
      </c>
      <c r="R354" s="90"/>
      <c r="S354" s="90">
        <f t="shared" si="11"/>
        <v>6</v>
      </c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2233</v>
      </c>
      <c r="G355" s="103" t="s">
        <v>1369</v>
      </c>
      <c r="H355" s="90" t="s">
        <v>2236</v>
      </c>
      <c r="I355" s="87" t="s">
        <v>1762</v>
      </c>
      <c r="J355" s="90" t="s">
        <v>1059</v>
      </c>
      <c r="K355" s="83" t="s">
        <v>2614</v>
      </c>
      <c r="L355" s="82" t="s">
        <v>2588</v>
      </c>
      <c r="M355" s="90">
        <v>18</v>
      </c>
      <c r="N355" s="90"/>
      <c r="O355" s="90">
        <f t="shared" si="10"/>
        <v>18</v>
      </c>
      <c r="P355" s="90"/>
      <c r="Q355" s="90">
        <f t="shared" si="10"/>
        <v>18</v>
      </c>
      <c r="R355" s="90"/>
      <c r="S355" s="90">
        <f t="shared" si="11"/>
        <v>18</v>
      </c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2044</v>
      </c>
      <c r="E356" s="94" t="s">
        <v>775</v>
      </c>
      <c r="F356" s="90" t="s">
        <v>2233</v>
      </c>
      <c r="G356" s="103" t="s">
        <v>100</v>
      </c>
      <c r="H356" s="90" t="s">
        <v>2393</v>
      </c>
      <c r="I356" s="87" t="s">
        <v>1762</v>
      </c>
      <c r="J356" s="90" t="s">
        <v>1059</v>
      </c>
      <c r="K356" s="83" t="s">
        <v>2614</v>
      </c>
      <c r="L356" s="82" t="s">
        <v>2588</v>
      </c>
      <c r="M356" s="90">
        <v>0</v>
      </c>
      <c r="N356" s="90"/>
      <c r="O356" s="90">
        <f t="shared" si="10"/>
        <v>0</v>
      </c>
      <c r="P356" s="90"/>
      <c r="Q356" s="90">
        <f t="shared" si="10"/>
        <v>0</v>
      </c>
      <c r="R356" s="90"/>
      <c r="S356" s="90">
        <f t="shared" si="11"/>
        <v>0</v>
      </c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2228</v>
      </c>
      <c r="G357" s="103" t="s">
        <v>871</v>
      </c>
      <c r="H357" s="90" t="s">
        <v>512</v>
      </c>
      <c r="I357" s="87" t="s">
        <v>1759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10"/>
        <v>1</v>
      </c>
      <c r="P357" s="90"/>
      <c r="Q357" s="90">
        <f t="shared" si="10"/>
        <v>1</v>
      </c>
      <c r="R357" s="90"/>
      <c r="S357" s="90">
        <f t="shared" si="11"/>
        <v>1</v>
      </c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1402</v>
      </c>
      <c r="E358" s="94" t="s">
        <v>363</v>
      </c>
      <c r="F358" s="90" t="s">
        <v>1260</v>
      </c>
      <c r="G358" s="103" t="s">
        <v>1505</v>
      </c>
      <c r="H358" s="90" t="s">
        <v>1953</v>
      </c>
      <c r="I358" s="87" t="s">
        <v>1762</v>
      </c>
      <c r="J358" s="90" t="s">
        <v>1059</v>
      </c>
      <c r="K358" s="83" t="s">
        <v>2614</v>
      </c>
      <c r="L358" s="82" t="s">
        <v>2207</v>
      </c>
      <c r="M358" s="90">
        <v>3</v>
      </c>
      <c r="N358" s="90"/>
      <c r="O358" s="90">
        <f t="shared" si="10"/>
        <v>3</v>
      </c>
      <c r="P358" s="90"/>
      <c r="Q358" s="90">
        <f t="shared" si="10"/>
        <v>3</v>
      </c>
      <c r="R358" s="90"/>
      <c r="S358" s="90">
        <f t="shared" si="11"/>
        <v>3</v>
      </c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1260</v>
      </c>
      <c r="G359" s="103" t="s">
        <v>127</v>
      </c>
      <c r="H359" s="90" t="s">
        <v>1228</v>
      </c>
      <c r="I359" s="87" t="s">
        <v>1762</v>
      </c>
      <c r="J359" s="90" t="s">
        <v>1059</v>
      </c>
      <c r="K359" s="83" t="s">
        <v>2614</v>
      </c>
      <c r="L359" s="82" t="s">
        <v>2207</v>
      </c>
      <c r="M359" s="90">
        <v>9</v>
      </c>
      <c r="N359" s="90"/>
      <c r="O359" s="90">
        <f t="shared" si="10"/>
        <v>9</v>
      </c>
      <c r="P359" s="90"/>
      <c r="Q359" s="90">
        <f t="shared" si="10"/>
        <v>9</v>
      </c>
      <c r="R359" s="90"/>
      <c r="S359" s="90">
        <f t="shared" si="11"/>
        <v>9</v>
      </c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1432</v>
      </c>
      <c r="E360" s="87" t="s">
        <v>1299</v>
      </c>
      <c r="F360" s="90" t="s">
        <v>1411</v>
      </c>
      <c r="G360" s="103" t="s">
        <v>2978</v>
      </c>
      <c r="H360" s="90" t="s">
        <v>1626</v>
      </c>
      <c r="I360" s="87" t="s">
        <v>1762</v>
      </c>
      <c r="J360" s="90" t="s">
        <v>1059</v>
      </c>
      <c r="K360" s="83" t="s">
        <v>2614</v>
      </c>
      <c r="L360" s="82" t="s">
        <v>2589</v>
      </c>
      <c r="M360" s="90">
        <v>2</v>
      </c>
      <c r="N360" s="90"/>
      <c r="O360" s="90">
        <f t="shared" si="10"/>
        <v>2</v>
      </c>
      <c r="P360" s="90"/>
      <c r="Q360" s="90">
        <f t="shared" si="10"/>
        <v>2</v>
      </c>
      <c r="R360" s="90"/>
      <c r="S360" s="90">
        <f t="shared" si="11"/>
        <v>2</v>
      </c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1435</v>
      </c>
      <c r="E361" s="87" t="s">
        <v>224</v>
      </c>
      <c r="F361" s="100" t="s">
        <v>2982</v>
      </c>
      <c r="G361" s="103" t="s">
        <v>2983</v>
      </c>
      <c r="H361" s="90" t="s">
        <v>183</v>
      </c>
      <c r="I361" s="87" t="s">
        <v>1762</v>
      </c>
      <c r="J361" s="90" t="s">
        <v>1059</v>
      </c>
      <c r="K361" s="83" t="s">
        <v>2614</v>
      </c>
      <c r="L361" s="82" t="s">
        <v>2589</v>
      </c>
      <c r="M361" s="90">
        <v>24</v>
      </c>
      <c r="N361" s="90"/>
      <c r="O361" s="90">
        <f t="shared" si="10"/>
        <v>24</v>
      </c>
      <c r="P361" s="90"/>
      <c r="Q361" s="90">
        <f t="shared" si="10"/>
        <v>24</v>
      </c>
      <c r="R361" s="90"/>
      <c r="S361" s="90">
        <f t="shared" si="11"/>
        <v>24</v>
      </c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1432</v>
      </c>
      <c r="E362" s="87" t="s">
        <v>224</v>
      </c>
      <c r="F362" s="100" t="s">
        <v>2982</v>
      </c>
      <c r="G362" s="103" t="s">
        <v>1167</v>
      </c>
      <c r="H362" s="90" t="s">
        <v>2992</v>
      </c>
      <c r="I362" s="87" t="s">
        <v>1762</v>
      </c>
      <c r="J362" s="90" t="s">
        <v>1059</v>
      </c>
      <c r="K362" s="83" t="s">
        <v>2614</v>
      </c>
      <c r="L362" s="82" t="s">
        <v>2589</v>
      </c>
      <c r="M362" s="90">
        <v>10</v>
      </c>
      <c r="N362" s="90"/>
      <c r="O362" s="90">
        <f t="shared" si="10"/>
        <v>10</v>
      </c>
      <c r="P362" s="90"/>
      <c r="Q362" s="90">
        <f t="shared" si="10"/>
        <v>10</v>
      </c>
      <c r="R362" s="90"/>
      <c r="S362" s="90">
        <f t="shared" si="11"/>
        <v>10</v>
      </c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2982</v>
      </c>
      <c r="G363" s="103" t="s">
        <v>2364</v>
      </c>
      <c r="H363" s="90" t="s">
        <v>3007</v>
      </c>
      <c r="I363" s="87" t="s">
        <v>1762</v>
      </c>
      <c r="J363" s="90" t="s">
        <v>1059</v>
      </c>
      <c r="K363" s="83" t="s">
        <v>2614</v>
      </c>
      <c r="L363" s="82" t="s">
        <v>2589</v>
      </c>
      <c r="M363" s="90">
        <v>3</v>
      </c>
      <c r="N363" s="90"/>
      <c r="O363" s="90">
        <f t="shared" si="10"/>
        <v>3</v>
      </c>
      <c r="P363" s="90"/>
      <c r="Q363" s="90">
        <f t="shared" si="10"/>
        <v>3</v>
      </c>
      <c r="R363" s="90"/>
      <c r="S363" s="90">
        <f t="shared" si="11"/>
        <v>3</v>
      </c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2623</v>
      </c>
      <c r="E364" s="94" t="s">
        <v>363</v>
      </c>
      <c r="F364" s="90" t="s">
        <v>1260</v>
      </c>
      <c r="G364" s="103" t="s">
        <v>3018</v>
      </c>
      <c r="H364" s="91" t="s">
        <v>2185</v>
      </c>
      <c r="I364" s="87" t="s">
        <v>1759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10"/>
        <v>5</v>
      </c>
      <c r="P364" s="90"/>
      <c r="Q364" s="90">
        <f t="shared" si="10"/>
        <v>5</v>
      </c>
      <c r="R364" s="90"/>
      <c r="S364" s="90">
        <f t="shared" si="11"/>
        <v>5</v>
      </c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3027</v>
      </c>
      <c r="E365" s="94" t="s">
        <v>363</v>
      </c>
      <c r="F365" s="90" t="s">
        <v>1260</v>
      </c>
      <c r="G365" s="103" t="s">
        <v>3028</v>
      </c>
      <c r="H365" s="91" t="s">
        <v>1323</v>
      </c>
      <c r="I365" s="87" t="s">
        <v>1762</v>
      </c>
      <c r="J365" s="90" t="s">
        <v>1059</v>
      </c>
      <c r="K365" s="83" t="s">
        <v>2614</v>
      </c>
      <c r="L365" s="82" t="s">
        <v>2207</v>
      </c>
      <c r="M365" s="90">
        <v>9</v>
      </c>
      <c r="N365" s="90"/>
      <c r="O365" s="90">
        <f t="shared" si="10"/>
        <v>9</v>
      </c>
      <c r="P365" s="90"/>
      <c r="Q365" s="90">
        <f t="shared" si="10"/>
        <v>9</v>
      </c>
      <c r="R365" s="90"/>
      <c r="S365" s="90">
        <f t="shared" si="11"/>
        <v>9</v>
      </c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3042</v>
      </c>
      <c r="E366" s="87" t="s">
        <v>224</v>
      </c>
      <c r="F366" s="100" t="s">
        <v>2982</v>
      </c>
      <c r="G366" s="103" t="s">
        <v>3044</v>
      </c>
      <c r="H366" s="90" t="s">
        <v>3043</v>
      </c>
      <c r="I366" s="87" t="s">
        <v>1762</v>
      </c>
      <c r="J366" s="90" t="s">
        <v>1059</v>
      </c>
      <c r="K366" s="83" t="s">
        <v>2614</v>
      </c>
      <c r="L366" s="82" t="s">
        <v>2589</v>
      </c>
      <c r="M366" s="90">
        <v>3</v>
      </c>
      <c r="N366" s="90"/>
      <c r="O366" s="90">
        <f t="shared" si="10"/>
        <v>3</v>
      </c>
      <c r="P366" s="90"/>
      <c r="Q366" s="90">
        <f t="shared" si="10"/>
        <v>3</v>
      </c>
      <c r="R366" s="90"/>
      <c r="S366" s="90">
        <f t="shared" si="11"/>
        <v>3</v>
      </c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2002</v>
      </c>
      <c r="E367" s="86" t="s">
        <v>363</v>
      </c>
      <c r="F367" s="100" t="s">
        <v>1260</v>
      </c>
      <c r="G367" s="103" t="s">
        <v>3091</v>
      </c>
      <c r="H367" s="90" t="s">
        <v>3092</v>
      </c>
      <c r="I367" s="87" t="s">
        <v>1762</v>
      </c>
      <c r="J367" s="90" t="s">
        <v>1059</v>
      </c>
      <c r="K367" s="83" t="s">
        <v>2614</v>
      </c>
      <c r="L367" s="82" t="s">
        <v>2207</v>
      </c>
      <c r="M367" s="90">
        <v>2</v>
      </c>
      <c r="N367" s="90"/>
      <c r="O367" s="90">
        <f t="shared" si="10"/>
        <v>2</v>
      </c>
      <c r="P367" s="90"/>
      <c r="Q367" s="90">
        <f t="shared" si="10"/>
        <v>2</v>
      </c>
      <c r="R367" s="90"/>
      <c r="S367" s="90">
        <f t="shared" si="11"/>
        <v>2</v>
      </c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1446</v>
      </c>
      <c r="E368" s="86" t="s">
        <v>363</v>
      </c>
      <c r="F368" s="100" t="s">
        <v>3110</v>
      </c>
      <c r="G368" s="103" t="s">
        <v>3109</v>
      </c>
      <c r="H368" s="90" t="s">
        <v>3111</v>
      </c>
      <c r="I368" s="86" t="s">
        <v>1759</v>
      </c>
      <c r="J368" s="90" t="s">
        <v>105</v>
      </c>
      <c r="K368" s="83" t="s">
        <v>491</v>
      </c>
      <c r="L368" s="82" t="s">
        <v>3119</v>
      </c>
      <c r="M368" s="90">
        <v>1</v>
      </c>
      <c r="N368" s="90"/>
      <c r="O368" s="90">
        <f t="shared" si="10"/>
        <v>1</v>
      </c>
      <c r="P368" s="90"/>
      <c r="Q368" s="90">
        <f t="shared" si="10"/>
        <v>1</v>
      </c>
      <c r="R368" s="90"/>
      <c r="S368" s="90">
        <f t="shared" si="11"/>
        <v>1</v>
      </c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3116</v>
      </c>
      <c r="E369" s="86" t="s">
        <v>363</v>
      </c>
      <c r="F369" s="100" t="s">
        <v>226</v>
      </c>
      <c r="G369" s="103" t="s">
        <v>3117</v>
      </c>
      <c r="H369" s="90" t="s">
        <v>3118</v>
      </c>
      <c r="I369" s="87" t="s">
        <v>1762</v>
      </c>
      <c r="J369" s="90" t="s">
        <v>1059</v>
      </c>
      <c r="K369" s="83" t="s">
        <v>2614</v>
      </c>
      <c r="L369" s="82" t="s">
        <v>2207</v>
      </c>
      <c r="M369" s="90">
        <v>3</v>
      </c>
      <c r="N369" s="90">
        <v>1</v>
      </c>
      <c r="O369" s="90">
        <f t="shared" si="10"/>
        <v>4</v>
      </c>
      <c r="P369" s="90"/>
      <c r="Q369" s="90">
        <f t="shared" si="10"/>
        <v>4</v>
      </c>
      <c r="R369" s="90"/>
      <c r="S369" s="90">
        <f t="shared" si="11"/>
        <v>4</v>
      </c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820</v>
      </c>
      <c r="C370" s="86" t="s">
        <v>3124</v>
      </c>
      <c r="D370" s="100" t="s">
        <v>3125</v>
      </c>
      <c r="E370" s="94" t="s">
        <v>363</v>
      </c>
      <c r="F370" s="90" t="s">
        <v>1260</v>
      </c>
      <c r="G370" s="103" t="s">
        <v>3126</v>
      </c>
      <c r="H370" s="90" t="s">
        <v>3127</v>
      </c>
      <c r="I370" s="87" t="s">
        <v>1762</v>
      </c>
      <c r="J370" s="90" t="s">
        <v>1059</v>
      </c>
      <c r="K370" s="83" t="s">
        <v>2614</v>
      </c>
      <c r="L370" s="82" t="s">
        <v>2207</v>
      </c>
      <c r="M370" s="90">
        <v>20</v>
      </c>
      <c r="N370" s="90">
        <v>1</v>
      </c>
      <c r="O370" s="90">
        <f t="shared" si="10"/>
        <v>21</v>
      </c>
      <c r="P370" s="90">
        <v>1</v>
      </c>
      <c r="Q370" s="90">
        <f t="shared" si="10"/>
        <v>22</v>
      </c>
      <c r="R370" s="90"/>
      <c r="S370" s="90">
        <f t="shared" si="11"/>
        <v>22</v>
      </c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2000</v>
      </c>
      <c r="E371" s="87" t="s">
        <v>224</v>
      </c>
      <c r="F371" s="100" t="s">
        <v>2982</v>
      </c>
      <c r="G371" s="103" t="s">
        <v>3129</v>
      </c>
      <c r="H371" s="90" t="s">
        <v>3128</v>
      </c>
      <c r="I371" s="87" t="s">
        <v>1762</v>
      </c>
      <c r="J371" s="90" t="s">
        <v>1059</v>
      </c>
      <c r="K371" s="83" t="s">
        <v>2614</v>
      </c>
      <c r="L371" s="82" t="s">
        <v>2589</v>
      </c>
      <c r="M371" s="90">
        <v>1</v>
      </c>
      <c r="N371" s="90"/>
      <c r="O371" s="90">
        <f t="shared" si="10"/>
        <v>1</v>
      </c>
      <c r="P371" s="90"/>
      <c r="Q371" s="90">
        <f t="shared" si="10"/>
        <v>1</v>
      </c>
      <c r="R371" s="90"/>
      <c r="S371" s="90">
        <f t="shared" si="11"/>
        <v>1</v>
      </c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1284</v>
      </c>
      <c r="E372" s="93" t="s">
        <v>1664</v>
      </c>
      <c r="F372" s="90" t="s">
        <v>123</v>
      </c>
      <c r="G372" s="90" t="s">
        <v>2486</v>
      </c>
      <c r="H372" s="90" t="s">
        <v>2400</v>
      </c>
      <c r="I372" s="86" t="s">
        <v>1588</v>
      </c>
      <c r="J372" s="90" t="s">
        <v>1744</v>
      </c>
      <c r="K372" s="83" t="s">
        <v>2615</v>
      </c>
      <c r="L372" s="82"/>
      <c r="M372" s="90">
        <v>1</v>
      </c>
      <c r="N372" s="90"/>
      <c r="O372" s="90">
        <f t="shared" si="10"/>
        <v>1</v>
      </c>
      <c r="P372" s="90"/>
      <c r="Q372" s="90">
        <f t="shared" si="10"/>
        <v>1</v>
      </c>
      <c r="R372" s="90"/>
      <c r="S372" s="90">
        <f t="shared" si="11"/>
        <v>1</v>
      </c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2048</v>
      </c>
      <c r="E373" s="94" t="s">
        <v>1282</v>
      </c>
      <c r="F373" s="90" t="s">
        <v>2241</v>
      </c>
      <c r="G373" s="90" t="s">
        <v>609</v>
      </c>
      <c r="H373" s="90" t="s">
        <v>1887</v>
      </c>
      <c r="I373" s="86" t="s">
        <v>1588</v>
      </c>
      <c r="J373" s="90" t="s">
        <v>1744</v>
      </c>
      <c r="K373" s="83" t="s">
        <v>2615</v>
      </c>
      <c r="L373" s="82"/>
      <c r="M373" s="90">
        <v>1</v>
      </c>
      <c r="N373" s="90"/>
      <c r="O373" s="90">
        <f t="shared" si="10"/>
        <v>1</v>
      </c>
      <c r="P373" s="90"/>
      <c r="Q373" s="90">
        <f t="shared" si="10"/>
        <v>1</v>
      </c>
      <c r="R373" s="90"/>
      <c r="S373" s="90">
        <f t="shared" si="11"/>
        <v>1</v>
      </c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2050</v>
      </c>
      <c r="E374" s="94" t="s">
        <v>1282</v>
      </c>
      <c r="F374" s="90" t="s">
        <v>2241</v>
      </c>
      <c r="G374" s="90" t="s">
        <v>2854</v>
      </c>
      <c r="H374" s="90" t="s">
        <v>2401</v>
      </c>
      <c r="I374" s="86" t="s">
        <v>1588</v>
      </c>
      <c r="J374" s="90" t="s">
        <v>1744</v>
      </c>
      <c r="K374" s="83" t="s">
        <v>2615</v>
      </c>
      <c r="L374" s="82"/>
      <c r="M374" s="90">
        <v>6</v>
      </c>
      <c r="N374" s="90"/>
      <c r="O374" s="90">
        <f t="shared" si="10"/>
        <v>6</v>
      </c>
      <c r="P374" s="90"/>
      <c r="Q374" s="90">
        <f t="shared" si="10"/>
        <v>6</v>
      </c>
      <c r="R374" s="90"/>
      <c r="S374" s="90">
        <f t="shared" si="11"/>
        <v>6</v>
      </c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2051</v>
      </c>
      <c r="E375" s="94" t="s">
        <v>140</v>
      </c>
      <c r="F375" s="90" t="s">
        <v>1303</v>
      </c>
      <c r="G375" s="90" t="s">
        <v>2855</v>
      </c>
      <c r="H375" s="90" t="s">
        <v>438</v>
      </c>
      <c r="I375" s="86" t="s">
        <v>1588</v>
      </c>
      <c r="J375" s="90" t="s">
        <v>1744</v>
      </c>
      <c r="K375" s="83" t="s">
        <v>2615</v>
      </c>
      <c r="L375" s="82"/>
      <c r="M375" s="90">
        <v>1</v>
      </c>
      <c r="N375" s="90"/>
      <c r="O375" s="90">
        <f t="shared" si="10"/>
        <v>1</v>
      </c>
      <c r="P375" s="90"/>
      <c r="Q375" s="90">
        <f t="shared" si="10"/>
        <v>1</v>
      </c>
      <c r="R375" s="90"/>
      <c r="S375" s="90">
        <f t="shared" si="11"/>
        <v>1</v>
      </c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2055</v>
      </c>
      <c r="E376" s="94" t="s">
        <v>660</v>
      </c>
      <c r="F376" s="90" t="s">
        <v>1596</v>
      </c>
      <c r="G376" s="90" t="s">
        <v>959</v>
      </c>
      <c r="H376" s="90" t="s">
        <v>666</v>
      </c>
      <c r="I376" s="86" t="s">
        <v>1588</v>
      </c>
      <c r="J376" s="90" t="s">
        <v>1744</v>
      </c>
      <c r="K376" s="83" t="s">
        <v>2615</v>
      </c>
      <c r="L376" s="82"/>
      <c r="M376" s="90">
        <v>1</v>
      </c>
      <c r="N376" s="90"/>
      <c r="O376" s="90">
        <f t="shared" si="10"/>
        <v>1</v>
      </c>
      <c r="P376" s="90"/>
      <c r="Q376" s="90">
        <f t="shared" si="10"/>
        <v>1</v>
      </c>
      <c r="R376" s="90"/>
      <c r="S376" s="90">
        <f t="shared" si="11"/>
        <v>1</v>
      </c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2056</v>
      </c>
      <c r="E377" s="94" t="s">
        <v>174</v>
      </c>
      <c r="F377" s="90" t="s">
        <v>2242</v>
      </c>
      <c r="G377" s="90" t="s">
        <v>1965</v>
      </c>
      <c r="H377" s="90" t="s">
        <v>4</v>
      </c>
      <c r="I377" s="86" t="s">
        <v>1588</v>
      </c>
      <c r="J377" s="90" t="s">
        <v>1744</v>
      </c>
      <c r="K377" s="83" t="s">
        <v>2615</v>
      </c>
      <c r="L377" s="82"/>
      <c r="M377" s="90">
        <v>1</v>
      </c>
      <c r="N377" s="90"/>
      <c r="O377" s="90">
        <f t="shared" si="10"/>
        <v>1</v>
      </c>
      <c r="P377" s="90"/>
      <c r="Q377" s="90">
        <f t="shared" si="10"/>
        <v>1</v>
      </c>
      <c r="R377" s="90"/>
      <c r="S377" s="90">
        <f t="shared" si="11"/>
        <v>1</v>
      </c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2058</v>
      </c>
      <c r="E378" s="94" t="s">
        <v>1294</v>
      </c>
      <c r="F378" s="90" t="s">
        <v>2243</v>
      </c>
      <c r="G378" s="90" t="s">
        <v>2856</v>
      </c>
      <c r="H378" s="90" t="s">
        <v>2403</v>
      </c>
      <c r="I378" s="86" t="s">
        <v>1588</v>
      </c>
      <c r="J378" s="90" t="s">
        <v>1744</v>
      </c>
      <c r="K378" s="83" t="s">
        <v>2615</v>
      </c>
      <c r="L378" s="82"/>
      <c r="M378" s="90">
        <v>1</v>
      </c>
      <c r="N378" s="90"/>
      <c r="O378" s="90">
        <f t="shared" si="10"/>
        <v>1</v>
      </c>
      <c r="P378" s="90"/>
      <c r="Q378" s="90">
        <f t="shared" si="10"/>
        <v>1</v>
      </c>
      <c r="R378" s="90"/>
      <c r="S378" s="90">
        <f t="shared" si="11"/>
        <v>1</v>
      </c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2058</v>
      </c>
      <c r="E379" s="94" t="s">
        <v>1436</v>
      </c>
      <c r="F379" s="90" t="s">
        <v>617</v>
      </c>
      <c r="G379" s="90" t="s">
        <v>2857</v>
      </c>
      <c r="H379" s="90" t="s">
        <v>2404</v>
      </c>
      <c r="I379" s="86" t="s">
        <v>1588</v>
      </c>
      <c r="J379" s="90" t="s">
        <v>1744</v>
      </c>
      <c r="K379" s="83" t="s">
        <v>2615</v>
      </c>
      <c r="L379" s="82"/>
      <c r="M379" s="90">
        <v>1</v>
      </c>
      <c r="N379" s="90"/>
      <c r="O379" s="90">
        <f t="shared" si="10"/>
        <v>1</v>
      </c>
      <c r="P379" s="90"/>
      <c r="Q379" s="90">
        <f t="shared" si="10"/>
        <v>1</v>
      </c>
      <c r="R379" s="90"/>
      <c r="S379" s="90">
        <f t="shared" si="11"/>
        <v>1</v>
      </c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2058</v>
      </c>
      <c r="E380" s="94" t="s">
        <v>1666</v>
      </c>
      <c r="F380" s="90" t="s">
        <v>1530</v>
      </c>
      <c r="G380" s="90" t="s">
        <v>2858</v>
      </c>
      <c r="H380" s="90" t="s">
        <v>2405</v>
      </c>
      <c r="I380" s="86" t="s">
        <v>1588</v>
      </c>
      <c r="J380" s="90" t="s">
        <v>1744</v>
      </c>
      <c r="K380" s="83" t="s">
        <v>2615</v>
      </c>
      <c r="L380" s="82"/>
      <c r="M380" s="90">
        <v>7</v>
      </c>
      <c r="N380" s="90"/>
      <c r="O380" s="90">
        <f t="shared" si="10"/>
        <v>7</v>
      </c>
      <c r="P380" s="90"/>
      <c r="Q380" s="90">
        <f t="shared" si="10"/>
        <v>7</v>
      </c>
      <c r="R380" s="90"/>
      <c r="S380" s="90">
        <f t="shared" si="11"/>
        <v>7</v>
      </c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2058</v>
      </c>
      <c r="E381" s="94" t="s">
        <v>1445</v>
      </c>
      <c r="F381" s="90" t="s">
        <v>2099</v>
      </c>
      <c r="G381" s="90" t="s">
        <v>2859</v>
      </c>
      <c r="H381" s="90" t="s">
        <v>2175</v>
      </c>
      <c r="I381" s="86" t="s">
        <v>1588</v>
      </c>
      <c r="J381" s="90" t="s">
        <v>1744</v>
      </c>
      <c r="K381" s="83" t="s">
        <v>2615</v>
      </c>
      <c r="L381" s="82"/>
      <c r="M381" s="90">
        <v>1</v>
      </c>
      <c r="N381" s="90"/>
      <c r="O381" s="90">
        <f t="shared" si="10"/>
        <v>1</v>
      </c>
      <c r="P381" s="90"/>
      <c r="Q381" s="90">
        <f t="shared" si="10"/>
        <v>1</v>
      </c>
      <c r="R381" s="90"/>
      <c r="S381" s="90">
        <f t="shared" si="11"/>
        <v>1</v>
      </c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2059</v>
      </c>
      <c r="E382" s="94" t="s">
        <v>552</v>
      </c>
      <c r="F382" s="90" t="s">
        <v>1338</v>
      </c>
      <c r="G382" s="90" t="s">
        <v>186</v>
      </c>
      <c r="H382" s="90" t="s">
        <v>1618</v>
      </c>
      <c r="I382" s="86" t="s">
        <v>1588</v>
      </c>
      <c r="J382" s="90" t="s">
        <v>1744</v>
      </c>
      <c r="K382" s="83" t="s">
        <v>2615</v>
      </c>
      <c r="L382" s="82"/>
      <c r="M382" s="90">
        <v>1</v>
      </c>
      <c r="N382" s="90"/>
      <c r="O382" s="90">
        <f t="shared" si="10"/>
        <v>1</v>
      </c>
      <c r="P382" s="90"/>
      <c r="Q382" s="90">
        <f t="shared" si="10"/>
        <v>1</v>
      </c>
      <c r="R382" s="90"/>
      <c r="S382" s="90">
        <f t="shared" si="11"/>
        <v>1</v>
      </c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1355</v>
      </c>
      <c r="E383" s="94" t="s">
        <v>1664</v>
      </c>
      <c r="F383" s="90" t="s">
        <v>123</v>
      </c>
      <c r="G383" s="90" t="s">
        <v>2860</v>
      </c>
      <c r="H383" s="90" t="s">
        <v>2407</v>
      </c>
      <c r="I383" s="86" t="s">
        <v>1588</v>
      </c>
      <c r="J383" s="90" t="s">
        <v>1744</v>
      </c>
      <c r="K383" s="83" t="s">
        <v>2615</v>
      </c>
      <c r="L383" s="82"/>
      <c r="M383" s="90">
        <v>4</v>
      </c>
      <c r="N383" s="90"/>
      <c r="O383" s="90">
        <f t="shared" si="10"/>
        <v>4</v>
      </c>
      <c r="P383" s="90"/>
      <c r="Q383" s="90">
        <f t="shared" si="10"/>
        <v>4</v>
      </c>
      <c r="R383" s="90"/>
      <c r="S383" s="90">
        <f t="shared" si="11"/>
        <v>4</v>
      </c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1671</v>
      </c>
      <c r="F384" s="90" t="s">
        <v>2244</v>
      </c>
      <c r="G384" s="90" t="s">
        <v>2861</v>
      </c>
      <c r="H384" s="90" t="s">
        <v>1935</v>
      </c>
      <c r="I384" s="86" t="s">
        <v>1588</v>
      </c>
      <c r="J384" s="90" t="s">
        <v>1744</v>
      </c>
      <c r="K384" s="83" t="s">
        <v>2615</v>
      </c>
      <c r="L384" s="82"/>
      <c r="M384" s="90">
        <v>0</v>
      </c>
      <c r="N384" s="90"/>
      <c r="O384" s="90">
        <f t="shared" si="10"/>
        <v>0</v>
      </c>
      <c r="P384" s="90"/>
      <c r="Q384" s="90">
        <f t="shared" si="10"/>
        <v>0</v>
      </c>
      <c r="R384" s="90"/>
      <c r="S384" s="90">
        <f t="shared" si="11"/>
        <v>0</v>
      </c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1303</v>
      </c>
      <c r="G385" s="90" t="s">
        <v>2862</v>
      </c>
      <c r="H385" s="90" t="s">
        <v>1375</v>
      </c>
      <c r="I385" s="86" t="s">
        <v>1588</v>
      </c>
      <c r="J385" s="90" t="s">
        <v>1744</v>
      </c>
      <c r="K385" s="83" t="s">
        <v>2615</v>
      </c>
      <c r="L385" s="82"/>
      <c r="M385" s="90">
        <v>1</v>
      </c>
      <c r="N385" s="90"/>
      <c r="O385" s="90">
        <f t="shared" si="10"/>
        <v>1</v>
      </c>
      <c r="P385" s="90"/>
      <c r="Q385" s="90">
        <f t="shared" si="10"/>
        <v>1</v>
      </c>
      <c r="R385" s="90"/>
      <c r="S385" s="90">
        <f t="shared" si="11"/>
        <v>1</v>
      </c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1269</v>
      </c>
      <c r="E386" s="94" t="s">
        <v>812</v>
      </c>
      <c r="F386" s="90" t="s">
        <v>2246</v>
      </c>
      <c r="G386" s="90" t="s">
        <v>2301</v>
      </c>
      <c r="H386" s="90" t="s">
        <v>2408</v>
      </c>
      <c r="I386" s="86" t="s">
        <v>1588</v>
      </c>
      <c r="J386" s="90" t="s">
        <v>1744</v>
      </c>
      <c r="K386" s="83" t="s">
        <v>2615</v>
      </c>
      <c r="L386" s="82"/>
      <c r="M386" s="90">
        <v>1</v>
      </c>
      <c r="N386" s="90"/>
      <c r="O386" s="90">
        <f t="shared" si="10"/>
        <v>1</v>
      </c>
      <c r="P386" s="90"/>
      <c r="Q386" s="90">
        <f t="shared" si="10"/>
        <v>1</v>
      </c>
      <c r="R386" s="90"/>
      <c r="S386" s="90">
        <f t="shared" si="11"/>
        <v>1</v>
      </c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2060</v>
      </c>
      <c r="E387" s="94" t="s">
        <v>1664</v>
      </c>
      <c r="F387" s="90" t="s">
        <v>123</v>
      </c>
      <c r="G387" s="90" t="s">
        <v>2863</v>
      </c>
      <c r="H387" s="90" t="s">
        <v>2409</v>
      </c>
      <c r="I387" s="86" t="s">
        <v>1588</v>
      </c>
      <c r="J387" s="90" t="s">
        <v>1744</v>
      </c>
      <c r="K387" s="83" t="s">
        <v>2615</v>
      </c>
      <c r="L387" s="82"/>
      <c r="M387" s="90">
        <v>1</v>
      </c>
      <c r="N387" s="90"/>
      <c r="O387" s="90">
        <f t="shared" si="10"/>
        <v>1</v>
      </c>
      <c r="P387" s="90"/>
      <c r="Q387" s="90">
        <f t="shared" si="10"/>
        <v>1</v>
      </c>
      <c r="R387" s="90"/>
      <c r="S387" s="90">
        <f t="shared" si="11"/>
        <v>1</v>
      </c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2864</v>
      </c>
      <c r="H388" s="90" t="s">
        <v>2410</v>
      </c>
      <c r="I388" s="86" t="s">
        <v>1588</v>
      </c>
      <c r="J388" s="90" t="s">
        <v>1744</v>
      </c>
      <c r="K388" s="83" t="s">
        <v>2615</v>
      </c>
      <c r="L388" s="82"/>
      <c r="M388" s="90">
        <v>0</v>
      </c>
      <c r="N388" s="90"/>
      <c r="O388" s="90">
        <f t="shared" si="10"/>
        <v>0</v>
      </c>
      <c r="P388" s="90"/>
      <c r="Q388" s="90">
        <f t="shared" si="10"/>
        <v>0</v>
      </c>
      <c r="R388" s="90"/>
      <c r="S388" s="90">
        <f t="shared" si="11"/>
        <v>0</v>
      </c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2246</v>
      </c>
      <c r="G389" s="90" t="s">
        <v>1481</v>
      </c>
      <c r="H389" s="90" t="s">
        <v>2073</v>
      </c>
      <c r="I389" s="86" t="s">
        <v>1588</v>
      </c>
      <c r="J389" s="90" t="s">
        <v>1744</v>
      </c>
      <c r="K389" s="83" t="s">
        <v>2615</v>
      </c>
      <c r="L389" s="82"/>
      <c r="M389" s="90">
        <v>1</v>
      </c>
      <c r="N389" s="90"/>
      <c r="O389" s="90">
        <f t="shared" ref="O389:Q452" si="12">SUM(M389:N389)</f>
        <v>1</v>
      </c>
      <c r="P389" s="90"/>
      <c r="Q389" s="90">
        <f t="shared" si="12"/>
        <v>1</v>
      </c>
      <c r="R389" s="90"/>
      <c r="S389" s="90">
        <f t="shared" ref="S389:S452" si="13">SUM(Q389:R389)</f>
        <v>1</v>
      </c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1280</v>
      </c>
      <c r="F390" s="90" t="s">
        <v>2247</v>
      </c>
      <c r="G390" s="90" t="s">
        <v>2865</v>
      </c>
      <c r="H390" s="90" t="s">
        <v>1590</v>
      </c>
      <c r="I390" s="86" t="s">
        <v>1588</v>
      </c>
      <c r="J390" s="90" t="s">
        <v>1744</v>
      </c>
      <c r="K390" s="83" t="s">
        <v>2615</v>
      </c>
      <c r="L390" s="82"/>
      <c r="M390" s="90">
        <v>0</v>
      </c>
      <c r="N390" s="90"/>
      <c r="O390" s="90">
        <f t="shared" si="12"/>
        <v>0</v>
      </c>
      <c r="P390" s="90"/>
      <c r="Q390" s="90">
        <f t="shared" si="12"/>
        <v>0</v>
      </c>
      <c r="R390" s="90"/>
      <c r="S390" s="90">
        <f t="shared" si="13"/>
        <v>0</v>
      </c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2389</v>
      </c>
      <c r="I391" s="86" t="s">
        <v>1588</v>
      </c>
      <c r="J391" s="90" t="s">
        <v>1744</v>
      </c>
      <c r="K391" s="83" t="s">
        <v>2615</v>
      </c>
      <c r="L391" s="82"/>
      <c r="M391" s="90">
        <v>1</v>
      </c>
      <c r="N391" s="90"/>
      <c r="O391" s="90">
        <f t="shared" si="12"/>
        <v>1</v>
      </c>
      <c r="P391" s="90"/>
      <c r="Q391" s="90">
        <f t="shared" si="12"/>
        <v>1</v>
      </c>
      <c r="R391" s="90"/>
      <c r="S391" s="90">
        <f t="shared" si="13"/>
        <v>1</v>
      </c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1672</v>
      </c>
      <c r="F392" s="90" t="s">
        <v>275</v>
      </c>
      <c r="G392" s="90" t="s">
        <v>2866</v>
      </c>
      <c r="H392" s="90" t="s">
        <v>2411</v>
      </c>
      <c r="I392" s="86" t="s">
        <v>1588</v>
      </c>
      <c r="J392" s="90" t="s">
        <v>1744</v>
      </c>
      <c r="K392" s="83" t="s">
        <v>2615</v>
      </c>
      <c r="L392" s="82"/>
      <c r="M392" s="90">
        <v>1</v>
      </c>
      <c r="N392" s="90"/>
      <c r="O392" s="90">
        <f t="shared" si="12"/>
        <v>1</v>
      </c>
      <c r="P392" s="90"/>
      <c r="Q392" s="90">
        <f t="shared" si="12"/>
        <v>1</v>
      </c>
      <c r="R392" s="90"/>
      <c r="S392" s="90">
        <f t="shared" si="13"/>
        <v>1</v>
      </c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1639</v>
      </c>
      <c r="E393" s="94" t="s">
        <v>1291</v>
      </c>
      <c r="F393" s="90" t="s">
        <v>2248</v>
      </c>
      <c r="G393" s="90" t="s">
        <v>1114</v>
      </c>
      <c r="H393" s="90" t="s">
        <v>2413</v>
      </c>
      <c r="I393" s="86" t="s">
        <v>1588</v>
      </c>
      <c r="J393" s="90" t="s">
        <v>1744</v>
      </c>
      <c r="K393" s="83" t="s">
        <v>2615</v>
      </c>
      <c r="L393" s="82"/>
      <c r="M393" s="90">
        <v>0</v>
      </c>
      <c r="N393" s="90"/>
      <c r="O393" s="90">
        <f t="shared" si="12"/>
        <v>0</v>
      </c>
      <c r="P393" s="90"/>
      <c r="Q393" s="90">
        <f t="shared" si="12"/>
        <v>0</v>
      </c>
      <c r="R393" s="90"/>
      <c r="S393" s="90">
        <f t="shared" si="13"/>
        <v>0</v>
      </c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1981</v>
      </c>
      <c r="E394" s="94" t="s">
        <v>812</v>
      </c>
      <c r="F394" s="90" t="s">
        <v>2246</v>
      </c>
      <c r="G394" s="90" t="s">
        <v>2867</v>
      </c>
      <c r="H394" s="90" t="s">
        <v>1318</v>
      </c>
      <c r="I394" s="86" t="s">
        <v>1588</v>
      </c>
      <c r="J394" s="90" t="s">
        <v>1744</v>
      </c>
      <c r="K394" s="83" t="s">
        <v>2615</v>
      </c>
      <c r="L394" s="82"/>
      <c r="M394" s="90">
        <v>1</v>
      </c>
      <c r="N394" s="90"/>
      <c r="O394" s="90">
        <f t="shared" si="12"/>
        <v>1</v>
      </c>
      <c r="P394" s="90"/>
      <c r="Q394" s="90">
        <f t="shared" si="12"/>
        <v>1</v>
      </c>
      <c r="R394" s="90"/>
      <c r="S394" s="90">
        <f t="shared" si="13"/>
        <v>1</v>
      </c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1285</v>
      </c>
      <c r="F395" s="90" t="s">
        <v>2249</v>
      </c>
      <c r="G395" s="90" t="s">
        <v>2868</v>
      </c>
      <c r="H395" s="90" t="s">
        <v>528</v>
      </c>
      <c r="I395" s="86" t="s">
        <v>1588</v>
      </c>
      <c r="J395" s="90" t="s">
        <v>1744</v>
      </c>
      <c r="K395" s="83" t="s">
        <v>2615</v>
      </c>
      <c r="L395" s="82"/>
      <c r="M395" s="90">
        <v>2</v>
      </c>
      <c r="N395" s="90"/>
      <c r="O395" s="90">
        <f t="shared" si="12"/>
        <v>2</v>
      </c>
      <c r="P395" s="90"/>
      <c r="Q395" s="90">
        <f t="shared" si="12"/>
        <v>2</v>
      </c>
      <c r="R395" s="90"/>
      <c r="S395" s="90">
        <f t="shared" si="13"/>
        <v>2</v>
      </c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1436</v>
      </c>
      <c r="F396" s="90" t="s">
        <v>617</v>
      </c>
      <c r="G396" s="90" t="s">
        <v>2869</v>
      </c>
      <c r="H396" s="90" t="s">
        <v>2415</v>
      </c>
      <c r="I396" s="86" t="s">
        <v>1588</v>
      </c>
      <c r="J396" s="90" t="s">
        <v>1744</v>
      </c>
      <c r="K396" s="83" t="s">
        <v>2615</v>
      </c>
      <c r="L396" s="82"/>
      <c r="M396" s="90">
        <v>8</v>
      </c>
      <c r="N396" s="90"/>
      <c r="O396" s="90">
        <f t="shared" si="12"/>
        <v>8</v>
      </c>
      <c r="P396" s="90"/>
      <c r="Q396" s="90">
        <f t="shared" si="12"/>
        <v>8</v>
      </c>
      <c r="R396" s="90"/>
      <c r="S396" s="90">
        <f t="shared" si="13"/>
        <v>8</v>
      </c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2061</v>
      </c>
      <c r="E397" s="94" t="s">
        <v>661</v>
      </c>
      <c r="F397" s="90" t="s">
        <v>1805</v>
      </c>
      <c r="G397" s="90" t="s">
        <v>1074</v>
      </c>
      <c r="H397" s="90" t="s">
        <v>2416</v>
      </c>
      <c r="I397" s="86" t="s">
        <v>1588</v>
      </c>
      <c r="J397" s="90" t="s">
        <v>1744</v>
      </c>
      <c r="K397" s="83" t="s">
        <v>2615</v>
      </c>
      <c r="L397" s="82"/>
      <c r="M397" s="90">
        <v>2</v>
      </c>
      <c r="N397" s="90"/>
      <c r="O397" s="90">
        <f t="shared" si="12"/>
        <v>2</v>
      </c>
      <c r="P397" s="90"/>
      <c r="Q397" s="90">
        <f t="shared" si="12"/>
        <v>2</v>
      </c>
      <c r="R397" s="90"/>
      <c r="S397" s="90">
        <f t="shared" si="13"/>
        <v>2</v>
      </c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2062</v>
      </c>
      <c r="E398" s="94" t="s">
        <v>85</v>
      </c>
      <c r="F398" s="90" t="s">
        <v>2250</v>
      </c>
      <c r="G398" s="90" t="s">
        <v>2870</v>
      </c>
      <c r="H398" s="90" t="s">
        <v>2397</v>
      </c>
      <c r="I398" s="86" t="s">
        <v>1588</v>
      </c>
      <c r="J398" s="90" t="s">
        <v>1744</v>
      </c>
      <c r="K398" s="83" t="s">
        <v>2615</v>
      </c>
      <c r="L398" s="82"/>
      <c r="M398" s="90">
        <v>3</v>
      </c>
      <c r="N398" s="90"/>
      <c r="O398" s="90">
        <f t="shared" si="12"/>
        <v>3</v>
      </c>
      <c r="P398" s="90"/>
      <c r="Q398" s="90">
        <f t="shared" si="12"/>
        <v>3</v>
      </c>
      <c r="R398" s="90"/>
      <c r="S398" s="90">
        <f t="shared" si="13"/>
        <v>3</v>
      </c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1783</v>
      </c>
      <c r="E399" s="94" t="s">
        <v>1020</v>
      </c>
      <c r="F399" s="90" t="s">
        <v>1251</v>
      </c>
      <c r="G399" s="90" t="s">
        <v>2871</v>
      </c>
      <c r="H399" s="90" t="s">
        <v>2417</v>
      </c>
      <c r="I399" s="86" t="s">
        <v>1588</v>
      </c>
      <c r="J399" s="90" t="s">
        <v>1744</v>
      </c>
      <c r="K399" s="83" t="s">
        <v>2615</v>
      </c>
      <c r="L399" s="82"/>
      <c r="M399" s="90">
        <v>1</v>
      </c>
      <c r="N399" s="90"/>
      <c r="O399" s="90">
        <f t="shared" si="12"/>
        <v>1</v>
      </c>
      <c r="P399" s="90"/>
      <c r="Q399" s="90">
        <f t="shared" si="12"/>
        <v>1</v>
      </c>
      <c r="R399" s="90"/>
      <c r="S399" s="90">
        <f t="shared" si="13"/>
        <v>1</v>
      </c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2063</v>
      </c>
      <c r="E400" s="94" t="s">
        <v>1020</v>
      </c>
      <c r="F400" s="90" t="s">
        <v>1251</v>
      </c>
      <c r="G400" s="90" t="s">
        <v>2872</v>
      </c>
      <c r="H400" s="90" t="s">
        <v>2418</v>
      </c>
      <c r="I400" s="86" t="s">
        <v>1588</v>
      </c>
      <c r="J400" s="90" t="s">
        <v>1744</v>
      </c>
      <c r="K400" s="83" t="s">
        <v>2615</v>
      </c>
      <c r="L400" s="82"/>
      <c r="M400" s="90">
        <v>2</v>
      </c>
      <c r="N400" s="90"/>
      <c r="O400" s="90">
        <f t="shared" si="12"/>
        <v>2</v>
      </c>
      <c r="P400" s="90"/>
      <c r="Q400" s="90">
        <f t="shared" si="12"/>
        <v>2</v>
      </c>
      <c r="R400" s="90"/>
      <c r="S400" s="90">
        <f t="shared" si="13"/>
        <v>2</v>
      </c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2065</v>
      </c>
      <c r="E401" s="94" t="s">
        <v>1020</v>
      </c>
      <c r="F401" s="90" t="s">
        <v>1251</v>
      </c>
      <c r="G401" s="90" t="s">
        <v>1365</v>
      </c>
      <c r="H401" s="90" t="s">
        <v>2137</v>
      </c>
      <c r="I401" s="86" t="s">
        <v>1588</v>
      </c>
      <c r="J401" s="90" t="s">
        <v>1744</v>
      </c>
      <c r="K401" s="83" t="s">
        <v>2615</v>
      </c>
      <c r="L401" s="82"/>
      <c r="M401" s="90">
        <v>0</v>
      </c>
      <c r="N401" s="90"/>
      <c r="O401" s="90">
        <f t="shared" si="12"/>
        <v>0</v>
      </c>
      <c r="P401" s="90"/>
      <c r="Q401" s="90">
        <f t="shared" si="12"/>
        <v>0</v>
      </c>
      <c r="R401" s="90"/>
      <c r="S401" s="90">
        <f t="shared" si="13"/>
        <v>0</v>
      </c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2066</v>
      </c>
      <c r="E402" s="94" t="s">
        <v>775</v>
      </c>
      <c r="F402" s="90" t="s">
        <v>2252</v>
      </c>
      <c r="G402" s="90" t="s">
        <v>2666</v>
      </c>
      <c r="H402" s="90" t="s">
        <v>2279</v>
      </c>
      <c r="I402" s="86" t="s">
        <v>1588</v>
      </c>
      <c r="J402" s="90" t="s">
        <v>1744</v>
      </c>
      <c r="K402" s="83" t="s">
        <v>2615</v>
      </c>
      <c r="L402" s="82"/>
      <c r="M402" s="90">
        <v>1</v>
      </c>
      <c r="N402" s="90"/>
      <c r="O402" s="90">
        <f t="shared" si="12"/>
        <v>1</v>
      </c>
      <c r="P402" s="90"/>
      <c r="Q402" s="90">
        <f t="shared" si="12"/>
        <v>1</v>
      </c>
      <c r="R402" s="90"/>
      <c r="S402" s="90">
        <f t="shared" si="13"/>
        <v>1</v>
      </c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2066</v>
      </c>
      <c r="E403" s="94" t="s">
        <v>1020</v>
      </c>
      <c r="F403" s="90" t="s">
        <v>1251</v>
      </c>
      <c r="G403" s="90" t="s">
        <v>1689</v>
      </c>
      <c r="H403" s="90" t="s">
        <v>950</v>
      </c>
      <c r="I403" s="86" t="s">
        <v>1588</v>
      </c>
      <c r="J403" s="90" t="s">
        <v>1744</v>
      </c>
      <c r="K403" s="83" t="s">
        <v>2615</v>
      </c>
      <c r="L403" s="82"/>
      <c r="M403" s="90">
        <v>13</v>
      </c>
      <c r="N403" s="90"/>
      <c r="O403" s="90">
        <f t="shared" si="12"/>
        <v>13</v>
      </c>
      <c r="P403" s="90">
        <v>-1</v>
      </c>
      <c r="Q403" s="90">
        <f t="shared" si="12"/>
        <v>12</v>
      </c>
      <c r="R403" s="90"/>
      <c r="S403" s="90">
        <f t="shared" si="13"/>
        <v>12</v>
      </c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2066</v>
      </c>
      <c r="E404" s="94" t="s">
        <v>1378</v>
      </c>
      <c r="F404" s="90" t="s">
        <v>2253</v>
      </c>
      <c r="G404" s="90" t="s">
        <v>1608</v>
      </c>
      <c r="H404" s="90" t="s">
        <v>2419</v>
      </c>
      <c r="I404" s="86" t="s">
        <v>1588</v>
      </c>
      <c r="J404" s="90" t="s">
        <v>1744</v>
      </c>
      <c r="K404" s="83" t="s">
        <v>2615</v>
      </c>
      <c r="L404" s="82"/>
      <c r="M404" s="90">
        <v>17</v>
      </c>
      <c r="N404" s="90"/>
      <c r="O404" s="90">
        <f t="shared" si="12"/>
        <v>17</v>
      </c>
      <c r="P404" s="90"/>
      <c r="Q404" s="90">
        <f t="shared" si="12"/>
        <v>17</v>
      </c>
      <c r="R404" s="90"/>
      <c r="S404" s="90">
        <f t="shared" si="13"/>
        <v>17</v>
      </c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2067</v>
      </c>
      <c r="E405" s="94" t="s">
        <v>1020</v>
      </c>
      <c r="F405" s="90" t="s">
        <v>1251</v>
      </c>
      <c r="G405" s="90" t="s">
        <v>1620</v>
      </c>
      <c r="H405" s="90" t="s">
        <v>2422</v>
      </c>
      <c r="I405" s="86" t="s">
        <v>1588</v>
      </c>
      <c r="J405" s="90" t="s">
        <v>1744</v>
      </c>
      <c r="K405" s="83" t="s">
        <v>2615</v>
      </c>
      <c r="L405" s="82"/>
      <c r="M405" s="90">
        <v>1</v>
      </c>
      <c r="N405" s="90"/>
      <c r="O405" s="90">
        <f t="shared" si="12"/>
        <v>1</v>
      </c>
      <c r="P405" s="90"/>
      <c r="Q405" s="90">
        <f t="shared" si="12"/>
        <v>1</v>
      </c>
      <c r="R405" s="90"/>
      <c r="S405" s="90">
        <f t="shared" si="13"/>
        <v>1</v>
      </c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2068</v>
      </c>
      <c r="E406" s="94" t="s">
        <v>1020</v>
      </c>
      <c r="F406" s="90" t="s">
        <v>1251</v>
      </c>
      <c r="G406" s="90" t="s">
        <v>2873</v>
      </c>
      <c r="H406" s="90" t="s">
        <v>939</v>
      </c>
      <c r="I406" s="86" t="s">
        <v>1588</v>
      </c>
      <c r="J406" s="90" t="s">
        <v>1744</v>
      </c>
      <c r="K406" s="83" t="s">
        <v>2615</v>
      </c>
      <c r="L406" s="82"/>
      <c r="M406" s="90">
        <v>1</v>
      </c>
      <c r="N406" s="90"/>
      <c r="O406" s="90">
        <f t="shared" si="12"/>
        <v>1</v>
      </c>
      <c r="P406" s="90"/>
      <c r="Q406" s="90">
        <f t="shared" si="12"/>
        <v>1</v>
      </c>
      <c r="R406" s="90"/>
      <c r="S406" s="90">
        <f t="shared" si="13"/>
        <v>1</v>
      </c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1251</v>
      </c>
      <c r="G407" s="90" t="s">
        <v>2874</v>
      </c>
      <c r="H407" s="90" t="s">
        <v>2423</v>
      </c>
      <c r="I407" s="86" t="s">
        <v>1588</v>
      </c>
      <c r="J407" s="90" t="s">
        <v>1744</v>
      </c>
      <c r="K407" s="83" t="s">
        <v>2615</v>
      </c>
      <c r="L407" s="82"/>
      <c r="M407" s="90">
        <v>39</v>
      </c>
      <c r="N407" s="90"/>
      <c r="O407" s="90">
        <f t="shared" si="12"/>
        <v>39</v>
      </c>
      <c r="P407" s="90"/>
      <c r="Q407" s="90">
        <f t="shared" si="12"/>
        <v>39</v>
      </c>
      <c r="R407" s="90"/>
      <c r="S407" s="90">
        <f t="shared" si="13"/>
        <v>39</v>
      </c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2070</v>
      </c>
      <c r="E408" s="94" t="s">
        <v>1020</v>
      </c>
      <c r="F408" s="90" t="s">
        <v>1251</v>
      </c>
      <c r="G408" s="90" t="s">
        <v>2875</v>
      </c>
      <c r="H408" s="90" t="s">
        <v>2251</v>
      </c>
      <c r="I408" s="86" t="s">
        <v>1588</v>
      </c>
      <c r="J408" s="90" t="s">
        <v>1744</v>
      </c>
      <c r="K408" s="83" t="s">
        <v>2615</v>
      </c>
      <c r="L408" s="82"/>
      <c r="M408" s="90">
        <v>21</v>
      </c>
      <c r="N408" s="90"/>
      <c r="O408" s="90">
        <f t="shared" si="12"/>
        <v>21</v>
      </c>
      <c r="P408" s="90"/>
      <c r="Q408" s="90">
        <f t="shared" si="12"/>
        <v>21</v>
      </c>
      <c r="R408" s="90"/>
      <c r="S408" s="90">
        <f t="shared" si="13"/>
        <v>21</v>
      </c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2071</v>
      </c>
      <c r="E409" s="94" t="s">
        <v>1020</v>
      </c>
      <c r="F409" s="90" t="s">
        <v>1251</v>
      </c>
      <c r="G409" s="90" t="s">
        <v>2087</v>
      </c>
      <c r="H409" s="90" t="s">
        <v>1582</v>
      </c>
      <c r="I409" s="86" t="s">
        <v>1588</v>
      </c>
      <c r="J409" s="90" t="s">
        <v>1744</v>
      </c>
      <c r="K409" s="83" t="s">
        <v>2615</v>
      </c>
      <c r="L409" s="82"/>
      <c r="M409" s="90">
        <v>3</v>
      </c>
      <c r="N409" s="90"/>
      <c r="O409" s="90">
        <f t="shared" si="12"/>
        <v>3</v>
      </c>
      <c r="P409" s="90"/>
      <c r="Q409" s="90">
        <f t="shared" si="12"/>
        <v>3</v>
      </c>
      <c r="R409" s="90"/>
      <c r="S409" s="90">
        <f t="shared" si="13"/>
        <v>3</v>
      </c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2072</v>
      </c>
      <c r="E410" s="94" t="s">
        <v>1020</v>
      </c>
      <c r="F410" s="90" t="s">
        <v>1251</v>
      </c>
      <c r="G410" s="90" t="s">
        <v>2876</v>
      </c>
      <c r="H410" s="90" t="s">
        <v>2345</v>
      </c>
      <c r="I410" s="86" t="s">
        <v>1588</v>
      </c>
      <c r="J410" s="90" t="s">
        <v>1744</v>
      </c>
      <c r="K410" s="83" t="s">
        <v>2615</v>
      </c>
      <c r="L410" s="82"/>
      <c r="M410" s="90">
        <v>2</v>
      </c>
      <c r="N410" s="90"/>
      <c r="O410" s="90">
        <f t="shared" si="12"/>
        <v>2</v>
      </c>
      <c r="P410" s="90"/>
      <c r="Q410" s="90">
        <f t="shared" si="12"/>
        <v>2</v>
      </c>
      <c r="R410" s="90"/>
      <c r="S410" s="90">
        <f t="shared" si="13"/>
        <v>2</v>
      </c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1972</v>
      </c>
      <c r="E411" s="94" t="s">
        <v>1020</v>
      </c>
      <c r="F411" s="90" t="s">
        <v>1251</v>
      </c>
      <c r="G411" s="90" t="s">
        <v>2877</v>
      </c>
      <c r="H411" s="90" t="s">
        <v>2424</v>
      </c>
      <c r="I411" s="86" t="s">
        <v>1588</v>
      </c>
      <c r="J411" s="90" t="s">
        <v>1744</v>
      </c>
      <c r="K411" s="83" t="s">
        <v>2615</v>
      </c>
      <c r="L411" s="82"/>
      <c r="M411" s="90">
        <v>2</v>
      </c>
      <c r="N411" s="90"/>
      <c r="O411" s="90">
        <f t="shared" si="12"/>
        <v>2</v>
      </c>
      <c r="P411" s="90"/>
      <c r="Q411" s="90">
        <f t="shared" si="12"/>
        <v>2</v>
      </c>
      <c r="R411" s="90"/>
      <c r="S411" s="90">
        <f t="shared" si="13"/>
        <v>2</v>
      </c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1251</v>
      </c>
      <c r="G412" s="90" t="s">
        <v>16</v>
      </c>
      <c r="H412" s="90" t="s">
        <v>1454</v>
      </c>
      <c r="I412" s="86" t="s">
        <v>1588</v>
      </c>
      <c r="J412" s="90" t="s">
        <v>1744</v>
      </c>
      <c r="K412" s="83" t="s">
        <v>2615</v>
      </c>
      <c r="L412" s="82"/>
      <c r="M412" s="90">
        <v>0</v>
      </c>
      <c r="N412" s="90"/>
      <c r="O412" s="90">
        <f t="shared" si="12"/>
        <v>0</v>
      </c>
      <c r="P412" s="90"/>
      <c r="Q412" s="90">
        <f t="shared" si="12"/>
        <v>0</v>
      </c>
      <c r="R412" s="90"/>
      <c r="S412" s="90">
        <f t="shared" si="13"/>
        <v>0</v>
      </c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1251</v>
      </c>
      <c r="G413" s="90" t="s">
        <v>803</v>
      </c>
      <c r="H413" s="90" t="s">
        <v>2425</v>
      </c>
      <c r="I413" s="86" t="s">
        <v>1588</v>
      </c>
      <c r="J413" s="90" t="s">
        <v>1744</v>
      </c>
      <c r="K413" s="83" t="s">
        <v>2615</v>
      </c>
      <c r="L413" s="82"/>
      <c r="M413" s="90">
        <v>1</v>
      </c>
      <c r="N413" s="90"/>
      <c r="O413" s="90">
        <f t="shared" si="12"/>
        <v>1</v>
      </c>
      <c r="P413" s="90"/>
      <c r="Q413" s="90">
        <f t="shared" si="12"/>
        <v>1</v>
      </c>
      <c r="R413" s="90"/>
      <c r="S413" s="90">
        <f t="shared" si="13"/>
        <v>1</v>
      </c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1760</v>
      </c>
      <c r="E414" s="94" t="s">
        <v>1020</v>
      </c>
      <c r="F414" s="90" t="s">
        <v>1251</v>
      </c>
      <c r="G414" s="90" t="s">
        <v>2878</v>
      </c>
      <c r="H414" s="90" t="s">
        <v>2426</v>
      </c>
      <c r="I414" s="86" t="s">
        <v>1588</v>
      </c>
      <c r="J414" s="90" t="s">
        <v>1744</v>
      </c>
      <c r="K414" s="83" t="s">
        <v>2615</v>
      </c>
      <c r="L414" s="82"/>
      <c r="M414" s="90">
        <v>2</v>
      </c>
      <c r="N414" s="90"/>
      <c r="O414" s="90">
        <f t="shared" si="12"/>
        <v>2</v>
      </c>
      <c r="P414" s="90"/>
      <c r="Q414" s="90">
        <f t="shared" si="12"/>
        <v>2</v>
      </c>
      <c r="R414" s="90"/>
      <c r="S414" s="90">
        <f t="shared" si="13"/>
        <v>2</v>
      </c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1251</v>
      </c>
      <c r="G415" s="90" t="s">
        <v>2879</v>
      </c>
      <c r="H415" s="90" t="s">
        <v>2428</v>
      </c>
      <c r="I415" s="86" t="s">
        <v>1588</v>
      </c>
      <c r="J415" s="90" t="s">
        <v>1744</v>
      </c>
      <c r="K415" s="83" t="s">
        <v>2615</v>
      </c>
      <c r="L415" s="82"/>
      <c r="M415" s="90">
        <v>2</v>
      </c>
      <c r="N415" s="90"/>
      <c r="O415" s="90">
        <f t="shared" si="12"/>
        <v>2</v>
      </c>
      <c r="P415" s="90"/>
      <c r="Q415" s="90">
        <f t="shared" si="12"/>
        <v>2</v>
      </c>
      <c r="R415" s="90"/>
      <c r="S415" s="90">
        <f t="shared" si="13"/>
        <v>2</v>
      </c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2077</v>
      </c>
      <c r="E416" s="94" t="s">
        <v>1020</v>
      </c>
      <c r="F416" s="90" t="s">
        <v>1251</v>
      </c>
      <c r="G416" s="90" t="s">
        <v>2880</v>
      </c>
      <c r="H416" s="90" t="s">
        <v>2429</v>
      </c>
      <c r="I416" s="86" t="s">
        <v>1588</v>
      </c>
      <c r="J416" s="90" t="s">
        <v>1744</v>
      </c>
      <c r="K416" s="83" t="s">
        <v>2615</v>
      </c>
      <c r="L416" s="82"/>
      <c r="M416" s="90">
        <v>4</v>
      </c>
      <c r="N416" s="90"/>
      <c r="O416" s="90">
        <f t="shared" si="12"/>
        <v>4</v>
      </c>
      <c r="P416" s="90"/>
      <c r="Q416" s="90">
        <f t="shared" si="12"/>
        <v>4</v>
      </c>
      <c r="R416" s="90"/>
      <c r="S416" s="90">
        <f t="shared" si="13"/>
        <v>4</v>
      </c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2079</v>
      </c>
      <c r="E417" s="94" t="s">
        <v>1020</v>
      </c>
      <c r="F417" s="90" t="s">
        <v>1251</v>
      </c>
      <c r="G417" s="90" t="s">
        <v>2881</v>
      </c>
      <c r="H417" s="90" t="s">
        <v>2165</v>
      </c>
      <c r="I417" s="86" t="s">
        <v>1588</v>
      </c>
      <c r="J417" s="90" t="s">
        <v>1744</v>
      </c>
      <c r="K417" s="83" t="s">
        <v>2615</v>
      </c>
      <c r="L417" s="82"/>
      <c r="M417" s="90">
        <v>0</v>
      </c>
      <c r="N417" s="90"/>
      <c r="O417" s="90">
        <f t="shared" si="12"/>
        <v>0</v>
      </c>
      <c r="P417" s="90"/>
      <c r="Q417" s="90">
        <f t="shared" si="12"/>
        <v>0</v>
      </c>
      <c r="R417" s="90"/>
      <c r="S417" s="90">
        <f t="shared" si="13"/>
        <v>0</v>
      </c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1824</v>
      </c>
      <c r="E418" s="94" t="s">
        <v>1020</v>
      </c>
      <c r="F418" s="90" t="s">
        <v>1251</v>
      </c>
      <c r="G418" s="90" t="s">
        <v>2275</v>
      </c>
      <c r="H418" s="90" t="s">
        <v>2100</v>
      </c>
      <c r="I418" s="86" t="s">
        <v>1588</v>
      </c>
      <c r="J418" s="90" t="s">
        <v>1744</v>
      </c>
      <c r="K418" s="83" t="s">
        <v>2615</v>
      </c>
      <c r="L418" s="82"/>
      <c r="M418" s="90">
        <v>1</v>
      </c>
      <c r="N418" s="90"/>
      <c r="O418" s="90">
        <f t="shared" si="12"/>
        <v>1</v>
      </c>
      <c r="P418" s="90"/>
      <c r="Q418" s="90">
        <f t="shared" si="12"/>
        <v>1</v>
      </c>
      <c r="R418" s="90"/>
      <c r="S418" s="90">
        <f t="shared" si="13"/>
        <v>1</v>
      </c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1251</v>
      </c>
      <c r="G419" s="90" t="s">
        <v>1958</v>
      </c>
      <c r="H419" s="90" t="s">
        <v>2430</v>
      </c>
      <c r="I419" s="86" t="s">
        <v>1588</v>
      </c>
      <c r="J419" s="90" t="s">
        <v>1744</v>
      </c>
      <c r="K419" s="83" t="s">
        <v>2615</v>
      </c>
      <c r="L419" s="82"/>
      <c r="M419" s="90">
        <v>1</v>
      </c>
      <c r="N419" s="90"/>
      <c r="O419" s="90">
        <f t="shared" si="12"/>
        <v>1</v>
      </c>
      <c r="P419" s="90"/>
      <c r="Q419" s="90">
        <f t="shared" si="12"/>
        <v>1</v>
      </c>
      <c r="R419" s="90"/>
      <c r="S419" s="90">
        <f t="shared" si="13"/>
        <v>1</v>
      </c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1251</v>
      </c>
      <c r="G420" s="90" t="s">
        <v>2882</v>
      </c>
      <c r="H420" s="90" t="s">
        <v>662</v>
      </c>
      <c r="I420" s="86" t="s">
        <v>1588</v>
      </c>
      <c r="J420" s="90" t="s">
        <v>1744</v>
      </c>
      <c r="K420" s="83" t="s">
        <v>2615</v>
      </c>
      <c r="L420" s="82"/>
      <c r="M420" s="90">
        <v>2</v>
      </c>
      <c r="N420" s="90"/>
      <c r="O420" s="90">
        <f t="shared" si="12"/>
        <v>2</v>
      </c>
      <c r="P420" s="90"/>
      <c r="Q420" s="90">
        <f t="shared" si="12"/>
        <v>2</v>
      </c>
      <c r="R420" s="90"/>
      <c r="S420" s="90">
        <f t="shared" si="13"/>
        <v>2</v>
      </c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2080</v>
      </c>
      <c r="E421" s="94" t="s">
        <v>1020</v>
      </c>
      <c r="F421" s="90" t="s">
        <v>1251</v>
      </c>
      <c r="G421" s="90" t="s">
        <v>2883</v>
      </c>
      <c r="H421" s="90" t="s">
        <v>1709</v>
      </c>
      <c r="I421" s="86" t="s">
        <v>1588</v>
      </c>
      <c r="J421" s="90" t="s">
        <v>1744</v>
      </c>
      <c r="K421" s="83" t="s">
        <v>2615</v>
      </c>
      <c r="L421" s="82"/>
      <c r="M421" s="90">
        <v>2</v>
      </c>
      <c r="N421" s="90"/>
      <c r="O421" s="90">
        <f t="shared" si="12"/>
        <v>2</v>
      </c>
      <c r="P421" s="90"/>
      <c r="Q421" s="90">
        <f t="shared" si="12"/>
        <v>2</v>
      </c>
      <c r="R421" s="90"/>
      <c r="S421" s="90">
        <f t="shared" si="13"/>
        <v>2</v>
      </c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2084</v>
      </c>
      <c r="E422" s="94" t="s">
        <v>1020</v>
      </c>
      <c r="F422" s="90" t="s">
        <v>1251</v>
      </c>
      <c r="G422" s="90" t="s">
        <v>1815</v>
      </c>
      <c r="H422" s="90" t="s">
        <v>2118</v>
      </c>
      <c r="I422" s="86" t="s">
        <v>1588</v>
      </c>
      <c r="J422" s="90" t="s">
        <v>1744</v>
      </c>
      <c r="K422" s="83" t="s">
        <v>2615</v>
      </c>
      <c r="L422" s="82"/>
      <c r="M422" s="90">
        <v>1</v>
      </c>
      <c r="N422" s="90"/>
      <c r="O422" s="90">
        <f t="shared" si="12"/>
        <v>1</v>
      </c>
      <c r="P422" s="90"/>
      <c r="Q422" s="90">
        <f t="shared" si="12"/>
        <v>1</v>
      </c>
      <c r="R422" s="90"/>
      <c r="S422" s="90">
        <f t="shared" si="13"/>
        <v>1</v>
      </c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2085</v>
      </c>
      <c r="E423" s="94" t="s">
        <v>14</v>
      </c>
      <c r="F423" s="90" t="s">
        <v>2254</v>
      </c>
      <c r="G423" s="90" t="s">
        <v>494</v>
      </c>
      <c r="H423" s="90" t="s">
        <v>1902</v>
      </c>
      <c r="I423" s="86" t="s">
        <v>1588</v>
      </c>
      <c r="J423" s="90" t="s">
        <v>1744</v>
      </c>
      <c r="K423" s="83" t="s">
        <v>2615</v>
      </c>
      <c r="L423" s="82"/>
      <c r="M423" s="90">
        <v>1</v>
      </c>
      <c r="N423" s="90"/>
      <c r="O423" s="90">
        <f t="shared" si="12"/>
        <v>1</v>
      </c>
      <c r="P423" s="90"/>
      <c r="Q423" s="90">
        <f t="shared" si="12"/>
        <v>1</v>
      </c>
      <c r="R423" s="90"/>
      <c r="S423" s="90">
        <f t="shared" si="13"/>
        <v>1</v>
      </c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2081</v>
      </c>
      <c r="E424" s="94" t="s">
        <v>1081</v>
      </c>
      <c r="F424" s="90" t="s">
        <v>1015</v>
      </c>
      <c r="G424" s="90" t="s">
        <v>653</v>
      </c>
      <c r="H424" s="90" t="s">
        <v>2432</v>
      </c>
      <c r="I424" s="86" t="s">
        <v>1588</v>
      </c>
      <c r="J424" s="90" t="s">
        <v>1744</v>
      </c>
      <c r="K424" s="83" t="s">
        <v>2615</v>
      </c>
      <c r="L424" s="82"/>
      <c r="M424" s="90">
        <v>1</v>
      </c>
      <c r="N424" s="90"/>
      <c r="O424" s="90">
        <f t="shared" si="12"/>
        <v>1</v>
      </c>
      <c r="P424" s="90"/>
      <c r="Q424" s="90">
        <f t="shared" si="12"/>
        <v>1</v>
      </c>
      <c r="R424" s="90"/>
      <c r="S424" s="90">
        <f t="shared" si="13"/>
        <v>1</v>
      </c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1652</v>
      </c>
      <c r="E425" s="94" t="s">
        <v>1205</v>
      </c>
      <c r="F425" s="90" t="s">
        <v>2255</v>
      </c>
      <c r="G425" s="90" t="s">
        <v>2884</v>
      </c>
      <c r="H425" s="90" t="s">
        <v>2433</v>
      </c>
      <c r="I425" s="86" t="s">
        <v>1588</v>
      </c>
      <c r="J425" s="90" t="s">
        <v>1744</v>
      </c>
      <c r="K425" s="83" t="s">
        <v>2615</v>
      </c>
      <c r="L425" s="82"/>
      <c r="M425" s="90">
        <v>7</v>
      </c>
      <c r="N425" s="90"/>
      <c r="O425" s="90">
        <f t="shared" si="12"/>
        <v>7</v>
      </c>
      <c r="P425" s="90"/>
      <c r="Q425" s="90">
        <f t="shared" si="12"/>
        <v>7</v>
      </c>
      <c r="R425" s="90"/>
      <c r="S425" s="90">
        <f t="shared" si="13"/>
        <v>7</v>
      </c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1652</v>
      </c>
      <c r="E426" s="94" t="s">
        <v>1489</v>
      </c>
      <c r="F426" s="90" t="s">
        <v>2217</v>
      </c>
      <c r="G426" s="90" t="s">
        <v>1864</v>
      </c>
      <c r="H426" s="90" t="s">
        <v>1669</v>
      </c>
      <c r="I426" s="86" t="s">
        <v>1588</v>
      </c>
      <c r="J426" s="90" t="s">
        <v>1744</v>
      </c>
      <c r="K426" s="83" t="s">
        <v>2615</v>
      </c>
      <c r="L426" s="82"/>
      <c r="M426" s="90">
        <v>5</v>
      </c>
      <c r="N426" s="90"/>
      <c r="O426" s="90">
        <f t="shared" si="12"/>
        <v>5</v>
      </c>
      <c r="P426" s="90"/>
      <c r="Q426" s="90">
        <f t="shared" si="12"/>
        <v>5</v>
      </c>
      <c r="R426" s="90"/>
      <c r="S426" s="90">
        <f t="shared" si="13"/>
        <v>5</v>
      </c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2256</v>
      </c>
      <c r="G427" s="90" t="s">
        <v>2885</v>
      </c>
      <c r="H427" s="90" t="s">
        <v>686</v>
      </c>
      <c r="I427" s="86" t="s">
        <v>1588</v>
      </c>
      <c r="J427" s="90" t="s">
        <v>1744</v>
      </c>
      <c r="K427" s="83" t="s">
        <v>2615</v>
      </c>
      <c r="L427" s="82"/>
      <c r="M427" s="90">
        <v>1</v>
      </c>
      <c r="N427" s="90"/>
      <c r="O427" s="90">
        <f t="shared" si="12"/>
        <v>1</v>
      </c>
      <c r="P427" s="90"/>
      <c r="Q427" s="90">
        <f t="shared" si="12"/>
        <v>1</v>
      </c>
      <c r="R427" s="90"/>
      <c r="S427" s="90">
        <f t="shared" si="13"/>
        <v>1</v>
      </c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1959</v>
      </c>
      <c r="E428" s="94" t="s">
        <v>140</v>
      </c>
      <c r="F428" s="90" t="s">
        <v>1303</v>
      </c>
      <c r="G428" s="90" t="s">
        <v>2886</v>
      </c>
      <c r="H428" s="90" t="s">
        <v>2434</v>
      </c>
      <c r="I428" s="86" t="s">
        <v>1588</v>
      </c>
      <c r="J428" s="90" t="s">
        <v>1744</v>
      </c>
      <c r="K428" s="83" t="s">
        <v>2615</v>
      </c>
      <c r="L428" s="82"/>
      <c r="M428" s="90">
        <v>1</v>
      </c>
      <c r="N428" s="90"/>
      <c r="O428" s="90">
        <f t="shared" si="12"/>
        <v>1</v>
      </c>
      <c r="P428" s="90"/>
      <c r="Q428" s="90">
        <f t="shared" si="12"/>
        <v>1</v>
      </c>
      <c r="R428" s="90"/>
      <c r="S428" s="90">
        <f t="shared" si="13"/>
        <v>1</v>
      </c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2086</v>
      </c>
      <c r="E429" s="94" t="s">
        <v>1309</v>
      </c>
      <c r="F429" s="90" t="s">
        <v>2200</v>
      </c>
      <c r="G429" s="90" t="s">
        <v>2668</v>
      </c>
      <c r="H429" s="90" t="s">
        <v>2435</v>
      </c>
      <c r="I429" s="86" t="s">
        <v>1588</v>
      </c>
      <c r="J429" s="90" t="s">
        <v>1744</v>
      </c>
      <c r="K429" s="83" t="s">
        <v>2615</v>
      </c>
      <c r="L429" s="82"/>
      <c r="M429" s="90">
        <v>1</v>
      </c>
      <c r="N429" s="90"/>
      <c r="O429" s="90">
        <f t="shared" si="12"/>
        <v>1</v>
      </c>
      <c r="P429" s="90"/>
      <c r="Q429" s="90">
        <f t="shared" si="12"/>
        <v>1</v>
      </c>
      <c r="R429" s="90"/>
      <c r="S429" s="90">
        <f t="shared" si="13"/>
        <v>1</v>
      </c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2088</v>
      </c>
      <c r="E430" s="94" t="s">
        <v>716</v>
      </c>
      <c r="F430" s="90" t="s">
        <v>2257</v>
      </c>
      <c r="G430" s="90" t="s">
        <v>1043</v>
      </c>
      <c r="H430" s="90" t="s">
        <v>1410</v>
      </c>
      <c r="I430" s="86" t="s">
        <v>1588</v>
      </c>
      <c r="J430" s="90" t="s">
        <v>1744</v>
      </c>
      <c r="K430" s="83" t="s">
        <v>2615</v>
      </c>
      <c r="L430" s="82"/>
      <c r="M430" s="90">
        <v>1</v>
      </c>
      <c r="N430" s="90"/>
      <c r="O430" s="90">
        <f t="shared" si="12"/>
        <v>1</v>
      </c>
      <c r="P430" s="90"/>
      <c r="Q430" s="90">
        <f t="shared" si="12"/>
        <v>1</v>
      </c>
      <c r="R430" s="90"/>
      <c r="S430" s="90">
        <f t="shared" si="13"/>
        <v>1</v>
      </c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2090</v>
      </c>
      <c r="E431" s="94" t="s">
        <v>591</v>
      </c>
      <c r="F431" s="90" t="s">
        <v>1159</v>
      </c>
      <c r="G431" s="90" t="s">
        <v>2887</v>
      </c>
      <c r="H431" s="90" t="s">
        <v>842</v>
      </c>
      <c r="I431" s="86" t="s">
        <v>1588</v>
      </c>
      <c r="J431" s="90" t="s">
        <v>1744</v>
      </c>
      <c r="K431" s="83" t="s">
        <v>2615</v>
      </c>
      <c r="L431" s="82"/>
      <c r="M431" s="90">
        <v>1</v>
      </c>
      <c r="N431" s="90"/>
      <c r="O431" s="90">
        <f t="shared" si="12"/>
        <v>1</v>
      </c>
      <c r="P431" s="90"/>
      <c r="Q431" s="90">
        <f t="shared" si="12"/>
        <v>1</v>
      </c>
      <c r="R431" s="90"/>
      <c r="S431" s="90">
        <f t="shared" si="13"/>
        <v>1</v>
      </c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1662</v>
      </c>
      <c r="E432" s="94" t="s">
        <v>716</v>
      </c>
      <c r="F432" s="90" t="s">
        <v>2257</v>
      </c>
      <c r="G432" s="90" t="s">
        <v>2888</v>
      </c>
      <c r="H432" s="90" t="s">
        <v>2025</v>
      </c>
      <c r="I432" s="86" t="s">
        <v>1588</v>
      </c>
      <c r="J432" s="90" t="s">
        <v>1744</v>
      </c>
      <c r="K432" s="83" t="s">
        <v>2615</v>
      </c>
      <c r="L432" s="82"/>
      <c r="M432" s="90">
        <v>2</v>
      </c>
      <c r="N432" s="90"/>
      <c r="O432" s="90">
        <f t="shared" si="12"/>
        <v>2</v>
      </c>
      <c r="P432" s="90"/>
      <c r="Q432" s="90">
        <f t="shared" si="12"/>
        <v>2</v>
      </c>
      <c r="R432" s="90"/>
      <c r="S432" s="90">
        <f t="shared" si="13"/>
        <v>2</v>
      </c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2257</v>
      </c>
      <c r="G433" s="90" t="s">
        <v>2034</v>
      </c>
      <c r="H433" s="90" t="s">
        <v>2371</v>
      </c>
      <c r="I433" s="86" t="s">
        <v>1588</v>
      </c>
      <c r="J433" s="90" t="s">
        <v>1744</v>
      </c>
      <c r="K433" s="83" t="s">
        <v>2615</v>
      </c>
      <c r="L433" s="82"/>
      <c r="M433" s="90">
        <v>2</v>
      </c>
      <c r="N433" s="90"/>
      <c r="O433" s="90">
        <f t="shared" si="12"/>
        <v>2</v>
      </c>
      <c r="P433" s="90"/>
      <c r="Q433" s="90">
        <f t="shared" si="12"/>
        <v>2</v>
      </c>
      <c r="R433" s="90"/>
      <c r="S433" s="90">
        <f t="shared" si="13"/>
        <v>2</v>
      </c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1811</v>
      </c>
      <c r="G434" s="90" t="s">
        <v>2340</v>
      </c>
      <c r="H434" s="90" t="s">
        <v>357</v>
      </c>
      <c r="I434" s="86" t="s">
        <v>1588</v>
      </c>
      <c r="J434" s="90" t="s">
        <v>1744</v>
      </c>
      <c r="K434" s="83" t="s">
        <v>2615</v>
      </c>
      <c r="L434" s="82"/>
      <c r="M434" s="90">
        <v>6</v>
      </c>
      <c r="N434" s="90"/>
      <c r="O434" s="90">
        <f t="shared" si="12"/>
        <v>6</v>
      </c>
      <c r="P434" s="90"/>
      <c r="Q434" s="90">
        <f t="shared" si="12"/>
        <v>6</v>
      </c>
      <c r="R434" s="90"/>
      <c r="S434" s="90">
        <f t="shared" si="13"/>
        <v>6</v>
      </c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1740</v>
      </c>
      <c r="E435" s="94" t="s">
        <v>591</v>
      </c>
      <c r="F435" s="90" t="s">
        <v>1159</v>
      </c>
      <c r="G435" s="90" t="s">
        <v>2889</v>
      </c>
      <c r="H435" s="90" t="s">
        <v>2438</v>
      </c>
      <c r="I435" s="86" t="s">
        <v>1588</v>
      </c>
      <c r="J435" s="90" t="s">
        <v>1744</v>
      </c>
      <c r="K435" s="83" t="s">
        <v>2615</v>
      </c>
      <c r="L435" s="82"/>
      <c r="M435" s="90">
        <v>2</v>
      </c>
      <c r="N435" s="90"/>
      <c r="O435" s="90">
        <f t="shared" si="12"/>
        <v>2</v>
      </c>
      <c r="P435" s="90"/>
      <c r="Q435" s="90">
        <f t="shared" si="12"/>
        <v>2</v>
      </c>
      <c r="R435" s="90"/>
      <c r="S435" s="90">
        <f t="shared" si="13"/>
        <v>2</v>
      </c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1811</v>
      </c>
      <c r="G436" s="90" t="s">
        <v>2890</v>
      </c>
      <c r="H436" s="90" t="s">
        <v>573</v>
      </c>
      <c r="I436" s="86" t="s">
        <v>1588</v>
      </c>
      <c r="J436" s="90" t="s">
        <v>1744</v>
      </c>
      <c r="K436" s="83" t="s">
        <v>2615</v>
      </c>
      <c r="L436" s="82"/>
      <c r="M436" s="90">
        <v>2</v>
      </c>
      <c r="N436" s="90"/>
      <c r="O436" s="90">
        <f t="shared" si="12"/>
        <v>2</v>
      </c>
      <c r="P436" s="90"/>
      <c r="Q436" s="90">
        <f t="shared" si="12"/>
        <v>2</v>
      </c>
      <c r="R436" s="90"/>
      <c r="S436" s="90">
        <f t="shared" si="13"/>
        <v>2</v>
      </c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2800</v>
      </c>
      <c r="H437" s="90" t="s">
        <v>2360</v>
      </c>
      <c r="I437" s="86" t="s">
        <v>1588</v>
      </c>
      <c r="J437" s="90" t="s">
        <v>1744</v>
      </c>
      <c r="K437" s="83" t="s">
        <v>2615</v>
      </c>
      <c r="L437" s="82"/>
      <c r="M437" s="90">
        <v>1</v>
      </c>
      <c r="N437" s="90"/>
      <c r="O437" s="90">
        <f t="shared" si="12"/>
        <v>1</v>
      </c>
      <c r="P437" s="90"/>
      <c r="Q437" s="90">
        <f t="shared" si="12"/>
        <v>1</v>
      </c>
      <c r="R437" s="90"/>
      <c r="S437" s="90">
        <f t="shared" si="13"/>
        <v>1</v>
      </c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1545</v>
      </c>
      <c r="E438" s="94" t="s">
        <v>224</v>
      </c>
      <c r="F438" s="90" t="s">
        <v>1622</v>
      </c>
      <c r="G438" s="90" t="s">
        <v>2891</v>
      </c>
      <c r="H438" s="90" t="s">
        <v>1948</v>
      </c>
      <c r="I438" s="86" t="s">
        <v>1588</v>
      </c>
      <c r="J438" s="90" t="s">
        <v>1744</v>
      </c>
      <c r="K438" s="83" t="s">
        <v>2615</v>
      </c>
      <c r="L438" s="82"/>
      <c r="M438" s="90">
        <v>0</v>
      </c>
      <c r="N438" s="90"/>
      <c r="O438" s="90">
        <f t="shared" si="12"/>
        <v>0</v>
      </c>
      <c r="P438" s="90"/>
      <c r="Q438" s="90">
        <f t="shared" si="12"/>
        <v>0</v>
      </c>
      <c r="R438" s="90"/>
      <c r="S438" s="90">
        <f t="shared" si="13"/>
        <v>0</v>
      </c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1811</v>
      </c>
      <c r="G439" s="90" t="s">
        <v>1283</v>
      </c>
      <c r="H439" s="90" t="s">
        <v>2440</v>
      </c>
      <c r="I439" s="86" t="s">
        <v>1588</v>
      </c>
      <c r="J439" s="90" t="s">
        <v>1744</v>
      </c>
      <c r="K439" s="83" t="s">
        <v>2615</v>
      </c>
      <c r="L439" s="82"/>
      <c r="M439" s="90">
        <v>1</v>
      </c>
      <c r="N439" s="90"/>
      <c r="O439" s="90">
        <f t="shared" si="12"/>
        <v>1</v>
      </c>
      <c r="P439" s="90"/>
      <c r="Q439" s="90">
        <f t="shared" si="12"/>
        <v>1</v>
      </c>
      <c r="R439" s="90"/>
      <c r="S439" s="90">
        <f t="shared" si="13"/>
        <v>1</v>
      </c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2091</v>
      </c>
      <c r="E440" s="94" t="s">
        <v>233</v>
      </c>
      <c r="F440" s="90" t="s">
        <v>1811</v>
      </c>
      <c r="G440" s="90" t="s">
        <v>2892</v>
      </c>
      <c r="H440" s="90" t="s">
        <v>2442</v>
      </c>
      <c r="I440" s="86" t="s">
        <v>1588</v>
      </c>
      <c r="J440" s="90" t="s">
        <v>1744</v>
      </c>
      <c r="K440" s="83" t="s">
        <v>2615</v>
      </c>
      <c r="L440" s="82"/>
      <c r="M440" s="90">
        <v>2</v>
      </c>
      <c r="N440" s="90"/>
      <c r="O440" s="90">
        <f t="shared" si="12"/>
        <v>2</v>
      </c>
      <c r="P440" s="90"/>
      <c r="Q440" s="90">
        <f t="shared" si="12"/>
        <v>2</v>
      </c>
      <c r="R440" s="90"/>
      <c r="S440" s="90">
        <f t="shared" si="13"/>
        <v>2</v>
      </c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2091</v>
      </c>
      <c r="E441" s="94" t="s">
        <v>591</v>
      </c>
      <c r="F441" s="90" t="s">
        <v>1159</v>
      </c>
      <c r="G441" s="90" t="s">
        <v>889</v>
      </c>
      <c r="H441" s="90" t="s">
        <v>2443</v>
      </c>
      <c r="I441" s="86" t="s">
        <v>1588</v>
      </c>
      <c r="J441" s="90" t="s">
        <v>1744</v>
      </c>
      <c r="K441" s="83" t="s">
        <v>2615</v>
      </c>
      <c r="L441" s="82"/>
      <c r="M441" s="90">
        <v>1</v>
      </c>
      <c r="N441" s="90"/>
      <c r="O441" s="90">
        <f t="shared" si="12"/>
        <v>1</v>
      </c>
      <c r="P441" s="90"/>
      <c r="Q441" s="90">
        <f t="shared" si="12"/>
        <v>1</v>
      </c>
      <c r="R441" s="90"/>
      <c r="S441" s="90">
        <f t="shared" si="13"/>
        <v>1</v>
      </c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2444</v>
      </c>
      <c r="I442" s="86" t="s">
        <v>1588</v>
      </c>
      <c r="J442" s="90" t="s">
        <v>1744</v>
      </c>
      <c r="K442" s="83" t="s">
        <v>2615</v>
      </c>
      <c r="L442" s="82"/>
      <c r="M442" s="90">
        <v>3</v>
      </c>
      <c r="N442" s="90"/>
      <c r="O442" s="90">
        <f t="shared" si="12"/>
        <v>3</v>
      </c>
      <c r="P442" s="90"/>
      <c r="Q442" s="90">
        <f t="shared" si="12"/>
        <v>3</v>
      </c>
      <c r="R442" s="90"/>
      <c r="S442" s="90">
        <f t="shared" si="13"/>
        <v>3</v>
      </c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2035</v>
      </c>
      <c r="E443" s="94" t="s">
        <v>591</v>
      </c>
      <c r="F443" s="90" t="s">
        <v>1159</v>
      </c>
      <c r="G443" s="90" t="s">
        <v>2893</v>
      </c>
      <c r="H443" s="90" t="s">
        <v>2445</v>
      </c>
      <c r="I443" s="86" t="s">
        <v>1588</v>
      </c>
      <c r="J443" s="90" t="s">
        <v>1744</v>
      </c>
      <c r="K443" s="83" t="s">
        <v>2615</v>
      </c>
      <c r="L443" s="82"/>
      <c r="M443" s="90">
        <v>1</v>
      </c>
      <c r="N443" s="90"/>
      <c r="O443" s="90">
        <f t="shared" si="12"/>
        <v>1</v>
      </c>
      <c r="P443" s="90"/>
      <c r="Q443" s="90">
        <f t="shared" si="12"/>
        <v>1</v>
      </c>
      <c r="R443" s="90"/>
      <c r="S443" s="90">
        <f t="shared" si="13"/>
        <v>1</v>
      </c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3157</v>
      </c>
      <c r="B444" s="90" t="s">
        <v>217</v>
      </c>
      <c r="C444" s="87" t="s">
        <v>3155</v>
      </c>
      <c r="D444" s="100" t="s">
        <v>3156</v>
      </c>
      <c r="E444" s="94" t="s">
        <v>591</v>
      </c>
      <c r="F444" s="90" t="s">
        <v>1159</v>
      </c>
      <c r="G444" s="103" t="s">
        <v>3158</v>
      </c>
      <c r="H444" s="90" t="s">
        <v>3159</v>
      </c>
      <c r="I444" s="86" t="s">
        <v>1588</v>
      </c>
      <c r="J444" s="90" t="s">
        <v>1744</v>
      </c>
      <c r="K444" s="83" t="s">
        <v>2615</v>
      </c>
      <c r="L444" s="82"/>
      <c r="M444" s="90">
        <v>1</v>
      </c>
      <c r="N444" s="90"/>
      <c r="O444" s="90">
        <f t="shared" si="12"/>
        <v>1</v>
      </c>
      <c r="P444" s="90"/>
      <c r="Q444" s="90">
        <f t="shared" si="12"/>
        <v>1</v>
      </c>
      <c r="R444" s="90"/>
      <c r="S444" s="90">
        <f t="shared" si="13"/>
        <v>1</v>
      </c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1342</v>
      </c>
      <c r="E445" s="94" t="s">
        <v>584</v>
      </c>
      <c r="F445" s="90" t="s">
        <v>2258</v>
      </c>
      <c r="G445" s="90" t="s">
        <v>2894</v>
      </c>
      <c r="H445" s="90" t="s">
        <v>2446</v>
      </c>
      <c r="I445" s="86" t="s">
        <v>1588</v>
      </c>
      <c r="J445" s="90" t="s">
        <v>1744</v>
      </c>
      <c r="K445" s="83" t="s">
        <v>2615</v>
      </c>
      <c r="L445" s="82"/>
      <c r="M445" s="90">
        <v>6</v>
      </c>
      <c r="N445" s="90"/>
      <c r="O445" s="90">
        <f t="shared" si="12"/>
        <v>6</v>
      </c>
      <c r="P445" s="90"/>
      <c r="Q445" s="90">
        <f t="shared" si="12"/>
        <v>6</v>
      </c>
      <c r="R445" s="90"/>
      <c r="S445" s="90">
        <f t="shared" si="13"/>
        <v>6</v>
      </c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2258</v>
      </c>
      <c r="G446" s="90" t="s">
        <v>2451</v>
      </c>
      <c r="H446" s="90" t="s">
        <v>2447</v>
      </c>
      <c r="I446" s="86" t="s">
        <v>1588</v>
      </c>
      <c r="J446" s="90" t="s">
        <v>1744</v>
      </c>
      <c r="K446" s="83" t="s">
        <v>2615</v>
      </c>
      <c r="L446" s="82"/>
      <c r="M446" s="90">
        <v>2</v>
      </c>
      <c r="N446" s="90"/>
      <c r="O446" s="90">
        <f t="shared" si="12"/>
        <v>2</v>
      </c>
      <c r="P446" s="90"/>
      <c r="Q446" s="90">
        <f t="shared" si="12"/>
        <v>2</v>
      </c>
      <c r="R446" s="90"/>
      <c r="S446" s="90">
        <f t="shared" si="13"/>
        <v>2</v>
      </c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2092</v>
      </c>
      <c r="E447" s="94" t="s">
        <v>584</v>
      </c>
      <c r="F447" s="90" t="s">
        <v>2258</v>
      </c>
      <c r="G447" s="90" t="s">
        <v>2895</v>
      </c>
      <c r="H447" s="90" t="s">
        <v>2448</v>
      </c>
      <c r="I447" s="86" t="s">
        <v>1588</v>
      </c>
      <c r="J447" s="90" t="s">
        <v>1744</v>
      </c>
      <c r="K447" s="83" t="s">
        <v>2615</v>
      </c>
      <c r="L447" s="82"/>
      <c r="M447" s="90">
        <v>4</v>
      </c>
      <c r="N447" s="90"/>
      <c r="O447" s="90">
        <f t="shared" si="12"/>
        <v>4</v>
      </c>
      <c r="P447" s="90"/>
      <c r="Q447" s="90">
        <f t="shared" si="12"/>
        <v>4</v>
      </c>
      <c r="R447" s="90"/>
      <c r="S447" s="90">
        <f t="shared" si="13"/>
        <v>4</v>
      </c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2093</v>
      </c>
      <c r="E448" s="94" t="s">
        <v>584</v>
      </c>
      <c r="F448" s="90" t="s">
        <v>2258</v>
      </c>
      <c r="G448" s="90" t="s">
        <v>2454</v>
      </c>
      <c r="H448" s="90" t="s">
        <v>2095</v>
      </c>
      <c r="I448" s="86" t="s">
        <v>1588</v>
      </c>
      <c r="J448" s="90" t="s">
        <v>1744</v>
      </c>
      <c r="K448" s="83" t="s">
        <v>2615</v>
      </c>
      <c r="L448" s="82"/>
      <c r="M448" s="90">
        <v>1</v>
      </c>
      <c r="N448" s="90"/>
      <c r="O448" s="90">
        <f t="shared" si="12"/>
        <v>1</v>
      </c>
      <c r="P448" s="90"/>
      <c r="Q448" s="90">
        <f t="shared" si="12"/>
        <v>1</v>
      </c>
      <c r="R448" s="90"/>
      <c r="S448" s="90">
        <f t="shared" si="13"/>
        <v>1</v>
      </c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2258</v>
      </c>
      <c r="G449" s="90" t="s">
        <v>2896</v>
      </c>
      <c r="H449" s="90" t="s">
        <v>867</v>
      </c>
      <c r="I449" s="86" t="s">
        <v>1588</v>
      </c>
      <c r="J449" s="90" t="s">
        <v>1744</v>
      </c>
      <c r="K449" s="83" t="s">
        <v>2615</v>
      </c>
      <c r="L449" s="82"/>
      <c r="M449" s="90">
        <v>2</v>
      </c>
      <c r="N449" s="90"/>
      <c r="O449" s="90">
        <f t="shared" si="12"/>
        <v>2</v>
      </c>
      <c r="P449" s="90"/>
      <c r="Q449" s="90">
        <f t="shared" si="12"/>
        <v>2</v>
      </c>
      <c r="R449" s="90"/>
      <c r="S449" s="90">
        <f t="shared" si="13"/>
        <v>2</v>
      </c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2023</v>
      </c>
      <c r="E450" s="94" t="s">
        <v>584</v>
      </c>
      <c r="F450" s="90" t="s">
        <v>2258</v>
      </c>
      <c r="G450" s="90" t="s">
        <v>2015</v>
      </c>
      <c r="H450" s="90" t="s">
        <v>2227</v>
      </c>
      <c r="I450" s="86" t="s">
        <v>1588</v>
      </c>
      <c r="J450" s="90" t="s">
        <v>1744</v>
      </c>
      <c r="K450" s="83" t="s">
        <v>2615</v>
      </c>
      <c r="L450" s="82"/>
      <c r="M450" s="90">
        <v>5</v>
      </c>
      <c r="N450" s="90"/>
      <c r="O450" s="90">
        <f t="shared" si="12"/>
        <v>5</v>
      </c>
      <c r="P450" s="90"/>
      <c r="Q450" s="90">
        <f t="shared" si="12"/>
        <v>5</v>
      </c>
      <c r="R450" s="90"/>
      <c r="S450" s="90">
        <f t="shared" si="13"/>
        <v>5</v>
      </c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2258</v>
      </c>
      <c r="G451" s="90" t="s">
        <v>1127</v>
      </c>
      <c r="H451" s="90" t="s">
        <v>2314</v>
      </c>
      <c r="I451" s="86" t="s">
        <v>1588</v>
      </c>
      <c r="J451" s="90" t="s">
        <v>1744</v>
      </c>
      <c r="K451" s="83" t="s">
        <v>2615</v>
      </c>
      <c r="L451" s="82"/>
      <c r="M451" s="90">
        <v>17</v>
      </c>
      <c r="N451" s="90"/>
      <c r="O451" s="90">
        <f t="shared" si="12"/>
        <v>17</v>
      </c>
      <c r="P451" s="90"/>
      <c r="Q451" s="90">
        <f t="shared" si="12"/>
        <v>17</v>
      </c>
      <c r="R451" s="90"/>
      <c r="S451" s="90">
        <f t="shared" si="13"/>
        <v>17</v>
      </c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2898</v>
      </c>
      <c r="H452" s="90" t="s">
        <v>1807</v>
      </c>
      <c r="I452" s="86" t="s">
        <v>1588</v>
      </c>
      <c r="J452" s="90" t="s">
        <v>1744</v>
      </c>
      <c r="K452" s="83" t="s">
        <v>2615</v>
      </c>
      <c r="L452" s="82"/>
      <c r="M452" s="90">
        <v>1</v>
      </c>
      <c r="N452" s="90"/>
      <c r="O452" s="90">
        <f t="shared" si="12"/>
        <v>1</v>
      </c>
      <c r="P452" s="90"/>
      <c r="Q452" s="90">
        <f t="shared" si="12"/>
        <v>1</v>
      </c>
      <c r="R452" s="90"/>
      <c r="S452" s="90">
        <f t="shared" si="13"/>
        <v>1</v>
      </c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2094</v>
      </c>
      <c r="E453" s="94" t="s">
        <v>1569</v>
      </c>
      <c r="F453" s="90" t="s">
        <v>1538</v>
      </c>
      <c r="G453" s="90" t="s">
        <v>2899</v>
      </c>
      <c r="H453" s="90" t="s">
        <v>2396</v>
      </c>
      <c r="I453" s="86" t="s">
        <v>1588</v>
      </c>
      <c r="J453" s="90" t="s">
        <v>1744</v>
      </c>
      <c r="K453" s="83" t="s">
        <v>2615</v>
      </c>
      <c r="L453" s="82"/>
      <c r="M453" s="90">
        <v>2</v>
      </c>
      <c r="N453" s="90"/>
      <c r="O453" s="90">
        <f t="shared" ref="O453:Q516" si="14">SUM(M453:N453)</f>
        <v>2</v>
      </c>
      <c r="P453" s="90"/>
      <c r="Q453" s="90">
        <f t="shared" si="14"/>
        <v>2</v>
      </c>
      <c r="R453" s="90"/>
      <c r="S453" s="90">
        <f t="shared" ref="S453:S516" si="15">SUM(Q453:R453)</f>
        <v>2</v>
      </c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2089</v>
      </c>
      <c r="E454" s="94" t="s">
        <v>1569</v>
      </c>
      <c r="F454" s="90" t="s">
        <v>1538</v>
      </c>
      <c r="G454" s="90" t="s">
        <v>1346</v>
      </c>
      <c r="H454" s="90" t="s">
        <v>2449</v>
      </c>
      <c r="I454" s="86" t="s">
        <v>1588</v>
      </c>
      <c r="J454" s="90" t="s">
        <v>1744</v>
      </c>
      <c r="K454" s="83" t="s">
        <v>2615</v>
      </c>
      <c r="L454" s="82"/>
      <c r="M454" s="90">
        <v>1</v>
      </c>
      <c r="N454" s="90"/>
      <c r="O454" s="90">
        <f t="shared" si="14"/>
        <v>1</v>
      </c>
      <c r="P454" s="90"/>
      <c r="Q454" s="90">
        <f t="shared" si="14"/>
        <v>1</v>
      </c>
      <c r="R454" s="90"/>
      <c r="S454" s="90">
        <f t="shared" si="15"/>
        <v>1</v>
      </c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2096</v>
      </c>
      <c r="E455" s="94" t="s">
        <v>1569</v>
      </c>
      <c r="F455" s="90" t="s">
        <v>1538</v>
      </c>
      <c r="G455" s="90" t="s">
        <v>2900</v>
      </c>
      <c r="H455" s="90" t="s">
        <v>2450</v>
      </c>
      <c r="I455" s="86" t="s">
        <v>1588</v>
      </c>
      <c r="J455" s="90" t="s">
        <v>1744</v>
      </c>
      <c r="K455" s="83" t="s">
        <v>2615</v>
      </c>
      <c r="L455" s="82"/>
      <c r="M455" s="90">
        <v>5</v>
      </c>
      <c r="N455" s="90"/>
      <c r="O455" s="90">
        <f t="shared" si="14"/>
        <v>5</v>
      </c>
      <c r="P455" s="90"/>
      <c r="Q455" s="90">
        <f t="shared" si="14"/>
        <v>5</v>
      </c>
      <c r="R455" s="90"/>
      <c r="S455" s="90">
        <f t="shared" si="15"/>
        <v>5</v>
      </c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1569</v>
      </c>
      <c r="F456" s="90" t="s">
        <v>1538</v>
      </c>
      <c r="G456" s="90" t="s">
        <v>2531</v>
      </c>
      <c r="H456" s="90" t="s">
        <v>1121</v>
      </c>
      <c r="I456" s="86" t="s">
        <v>1588</v>
      </c>
      <c r="J456" s="90" t="s">
        <v>1744</v>
      </c>
      <c r="K456" s="83" t="s">
        <v>2615</v>
      </c>
      <c r="L456" s="82"/>
      <c r="M456" s="90">
        <v>6</v>
      </c>
      <c r="N456" s="90"/>
      <c r="O456" s="90">
        <f t="shared" si="14"/>
        <v>6</v>
      </c>
      <c r="P456" s="90"/>
      <c r="Q456" s="90">
        <f t="shared" si="14"/>
        <v>6</v>
      </c>
      <c r="R456" s="90"/>
      <c r="S456" s="90">
        <f t="shared" si="15"/>
        <v>6</v>
      </c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1569</v>
      </c>
      <c r="F457" s="90" t="s">
        <v>1538</v>
      </c>
      <c r="G457" s="90" t="s">
        <v>2901</v>
      </c>
      <c r="H457" s="90" t="s">
        <v>2452</v>
      </c>
      <c r="I457" s="86" t="s">
        <v>1588</v>
      </c>
      <c r="J457" s="90" t="s">
        <v>1744</v>
      </c>
      <c r="K457" s="83" t="s">
        <v>2615</v>
      </c>
      <c r="L457" s="82"/>
      <c r="M457" s="90">
        <v>1</v>
      </c>
      <c r="N457" s="90"/>
      <c r="O457" s="90">
        <f t="shared" si="14"/>
        <v>1</v>
      </c>
      <c r="P457" s="90"/>
      <c r="Q457" s="90">
        <f t="shared" si="14"/>
        <v>1</v>
      </c>
      <c r="R457" s="90"/>
      <c r="S457" s="90">
        <f t="shared" si="15"/>
        <v>1</v>
      </c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1728</v>
      </c>
      <c r="E458" s="94" t="s">
        <v>1569</v>
      </c>
      <c r="F458" s="90" t="s">
        <v>1538</v>
      </c>
      <c r="G458" s="90" t="s">
        <v>2902</v>
      </c>
      <c r="H458" s="90" t="s">
        <v>2455</v>
      </c>
      <c r="I458" s="86" t="s">
        <v>1588</v>
      </c>
      <c r="J458" s="90" t="s">
        <v>1744</v>
      </c>
      <c r="K458" s="83" t="s">
        <v>2615</v>
      </c>
      <c r="L458" s="82"/>
      <c r="M458" s="90">
        <v>2</v>
      </c>
      <c r="N458" s="90"/>
      <c r="O458" s="90">
        <f t="shared" si="14"/>
        <v>2</v>
      </c>
      <c r="P458" s="90"/>
      <c r="Q458" s="90">
        <f t="shared" si="14"/>
        <v>2</v>
      </c>
      <c r="R458" s="90"/>
      <c r="S458" s="90">
        <f t="shared" si="15"/>
        <v>2</v>
      </c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2097</v>
      </c>
      <c r="E459" s="94" t="s">
        <v>1569</v>
      </c>
      <c r="F459" s="90" t="s">
        <v>1538</v>
      </c>
      <c r="G459" s="90" t="s">
        <v>674</v>
      </c>
      <c r="H459" s="90" t="s">
        <v>2456</v>
      </c>
      <c r="I459" s="86" t="s">
        <v>1588</v>
      </c>
      <c r="J459" s="90" t="s">
        <v>1744</v>
      </c>
      <c r="K459" s="83" t="s">
        <v>2615</v>
      </c>
      <c r="L459" s="82"/>
      <c r="M459" s="90">
        <v>1</v>
      </c>
      <c r="N459" s="90"/>
      <c r="O459" s="90">
        <f t="shared" si="14"/>
        <v>1</v>
      </c>
      <c r="P459" s="90"/>
      <c r="Q459" s="90">
        <f t="shared" si="14"/>
        <v>1</v>
      </c>
      <c r="R459" s="90"/>
      <c r="S459" s="90">
        <f t="shared" si="15"/>
        <v>1</v>
      </c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2098</v>
      </c>
      <c r="E460" s="94" t="s">
        <v>1569</v>
      </c>
      <c r="F460" s="90" t="s">
        <v>1538</v>
      </c>
      <c r="G460" s="90" t="s">
        <v>2731</v>
      </c>
      <c r="H460" s="90" t="s">
        <v>2457</v>
      </c>
      <c r="I460" s="86" t="s">
        <v>1588</v>
      </c>
      <c r="J460" s="90" t="s">
        <v>1744</v>
      </c>
      <c r="K460" s="83" t="s">
        <v>2615</v>
      </c>
      <c r="L460" s="82"/>
      <c r="M460" s="90">
        <v>1</v>
      </c>
      <c r="N460" s="90"/>
      <c r="O460" s="90">
        <f t="shared" si="14"/>
        <v>1</v>
      </c>
      <c r="P460" s="90"/>
      <c r="Q460" s="90">
        <f t="shared" si="14"/>
        <v>1</v>
      </c>
      <c r="R460" s="90"/>
      <c r="S460" s="90">
        <f t="shared" si="15"/>
        <v>1</v>
      </c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2101</v>
      </c>
      <c r="E461" s="94" t="s">
        <v>1569</v>
      </c>
      <c r="F461" s="90" t="s">
        <v>1538</v>
      </c>
      <c r="G461" s="90" t="s">
        <v>472</v>
      </c>
      <c r="H461" s="90" t="s">
        <v>505</v>
      </c>
      <c r="I461" s="86" t="s">
        <v>1588</v>
      </c>
      <c r="J461" s="90" t="s">
        <v>1744</v>
      </c>
      <c r="K461" s="83" t="s">
        <v>2615</v>
      </c>
      <c r="L461" s="82"/>
      <c r="M461" s="90">
        <v>1</v>
      </c>
      <c r="N461" s="90"/>
      <c r="O461" s="90">
        <f t="shared" si="14"/>
        <v>1</v>
      </c>
      <c r="P461" s="90"/>
      <c r="Q461" s="90">
        <f t="shared" si="14"/>
        <v>1</v>
      </c>
      <c r="R461" s="90"/>
      <c r="S461" s="90">
        <f t="shared" si="15"/>
        <v>1</v>
      </c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2102</v>
      </c>
      <c r="E462" s="94" t="s">
        <v>1569</v>
      </c>
      <c r="F462" s="90" t="s">
        <v>1538</v>
      </c>
      <c r="G462" s="90" t="s">
        <v>2903</v>
      </c>
      <c r="H462" s="90" t="s">
        <v>2458</v>
      </c>
      <c r="I462" s="86" t="s">
        <v>1588</v>
      </c>
      <c r="J462" s="90" t="s">
        <v>1744</v>
      </c>
      <c r="K462" s="83" t="s">
        <v>2615</v>
      </c>
      <c r="L462" s="82"/>
      <c r="M462" s="90">
        <v>1</v>
      </c>
      <c r="N462" s="90"/>
      <c r="O462" s="90">
        <f t="shared" si="14"/>
        <v>1</v>
      </c>
      <c r="P462" s="90"/>
      <c r="Q462" s="90">
        <f t="shared" si="14"/>
        <v>1</v>
      </c>
      <c r="R462" s="90"/>
      <c r="S462" s="90">
        <f t="shared" si="15"/>
        <v>1</v>
      </c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2104</v>
      </c>
      <c r="E463" s="94" t="s">
        <v>1569</v>
      </c>
      <c r="F463" s="90" t="s">
        <v>1538</v>
      </c>
      <c r="G463" s="90" t="s">
        <v>2904</v>
      </c>
      <c r="H463" s="90" t="s">
        <v>2459</v>
      </c>
      <c r="I463" s="86" t="s">
        <v>1588</v>
      </c>
      <c r="J463" s="90" t="s">
        <v>1744</v>
      </c>
      <c r="K463" s="83" t="s">
        <v>2615</v>
      </c>
      <c r="L463" s="82"/>
      <c r="M463" s="90">
        <v>1</v>
      </c>
      <c r="N463" s="90"/>
      <c r="O463" s="90">
        <f t="shared" si="14"/>
        <v>1</v>
      </c>
      <c r="P463" s="90"/>
      <c r="Q463" s="90">
        <f t="shared" si="14"/>
        <v>1</v>
      </c>
      <c r="R463" s="90"/>
      <c r="S463" s="90">
        <f t="shared" si="15"/>
        <v>1</v>
      </c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1541</v>
      </c>
      <c r="E464" s="94" t="s">
        <v>1569</v>
      </c>
      <c r="F464" s="90" t="s">
        <v>1538</v>
      </c>
      <c r="G464" s="90" t="s">
        <v>2906</v>
      </c>
      <c r="H464" s="90" t="s">
        <v>2122</v>
      </c>
      <c r="I464" s="86" t="s">
        <v>1588</v>
      </c>
      <c r="J464" s="90" t="s">
        <v>1744</v>
      </c>
      <c r="K464" s="83" t="s">
        <v>2615</v>
      </c>
      <c r="L464" s="82"/>
      <c r="M464" s="90">
        <v>1</v>
      </c>
      <c r="N464" s="90"/>
      <c r="O464" s="90">
        <f t="shared" si="14"/>
        <v>1</v>
      </c>
      <c r="P464" s="90"/>
      <c r="Q464" s="90">
        <f t="shared" si="14"/>
        <v>1</v>
      </c>
      <c r="R464" s="90"/>
      <c r="S464" s="90">
        <f t="shared" si="15"/>
        <v>1</v>
      </c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2106</v>
      </c>
      <c r="E465" s="94" t="s">
        <v>1569</v>
      </c>
      <c r="F465" s="90" t="s">
        <v>1538</v>
      </c>
      <c r="G465" s="90" t="s">
        <v>2907</v>
      </c>
      <c r="H465" s="90" t="s">
        <v>2460</v>
      </c>
      <c r="I465" s="86" t="s">
        <v>1588</v>
      </c>
      <c r="J465" s="90" t="s">
        <v>1744</v>
      </c>
      <c r="K465" s="83" t="s">
        <v>2615</v>
      </c>
      <c r="L465" s="82"/>
      <c r="M465" s="90">
        <v>6</v>
      </c>
      <c r="N465" s="90"/>
      <c r="O465" s="90">
        <f t="shared" si="14"/>
        <v>6</v>
      </c>
      <c r="P465" s="90"/>
      <c r="Q465" s="90">
        <f t="shared" si="14"/>
        <v>6</v>
      </c>
      <c r="R465" s="90"/>
      <c r="S465" s="90">
        <f t="shared" si="15"/>
        <v>6</v>
      </c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1784</v>
      </c>
      <c r="E466" s="94" t="s">
        <v>1569</v>
      </c>
      <c r="F466" s="90" t="s">
        <v>1538</v>
      </c>
      <c r="G466" s="90" t="s">
        <v>1655</v>
      </c>
      <c r="H466" s="90" t="s">
        <v>2461</v>
      </c>
      <c r="I466" s="86" t="s">
        <v>1588</v>
      </c>
      <c r="J466" s="90" t="s">
        <v>1744</v>
      </c>
      <c r="K466" s="83" t="s">
        <v>2615</v>
      </c>
      <c r="L466" s="82"/>
      <c r="M466" s="90">
        <v>1</v>
      </c>
      <c r="N466" s="90"/>
      <c r="O466" s="90">
        <f t="shared" si="14"/>
        <v>1</v>
      </c>
      <c r="P466" s="90"/>
      <c r="Q466" s="90">
        <f t="shared" si="14"/>
        <v>1</v>
      </c>
      <c r="R466" s="90"/>
      <c r="S466" s="90">
        <f t="shared" si="15"/>
        <v>1</v>
      </c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1569</v>
      </c>
      <c r="F467" s="90" t="s">
        <v>1538</v>
      </c>
      <c r="G467" s="90" t="s">
        <v>1377</v>
      </c>
      <c r="H467" s="90" t="s">
        <v>2462</v>
      </c>
      <c r="I467" s="86" t="s">
        <v>1588</v>
      </c>
      <c r="J467" s="90" t="s">
        <v>1744</v>
      </c>
      <c r="K467" s="83" t="s">
        <v>2615</v>
      </c>
      <c r="L467" s="82"/>
      <c r="M467" s="90">
        <v>3</v>
      </c>
      <c r="N467" s="90"/>
      <c r="O467" s="90">
        <f t="shared" si="14"/>
        <v>3</v>
      </c>
      <c r="P467" s="90"/>
      <c r="Q467" s="90">
        <f t="shared" si="14"/>
        <v>3</v>
      </c>
      <c r="R467" s="90"/>
      <c r="S467" s="90">
        <f t="shared" si="15"/>
        <v>3</v>
      </c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1569</v>
      </c>
      <c r="F468" s="90" t="s">
        <v>1538</v>
      </c>
      <c r="G468" s="90" t="s">
        <v>2420</v>
      </c>
      <c r="H468" s="90" t="s">
        <v>2463</v>
      </c>
      <c r="I468" s="86" t="s">
        <v>1588</v>
      </c>
      <c r="J468" s="90" t="s">
        <v>1744</v>
      </c>
      <c r="K468" s="83" t="s">
        <v>2615</v>
      </c>
      <c r="L468" s="82"/>
      <c r="M468" s="90">
        <v>1</v>
      </c>
      <c r="N468" s="90"/>
      <c r="O468" s="90">
        <f t="shared" si="14"/>
        <v>1</v>
      </c>
      <c r="P468" s="90"/>
      <c r="Q468" s="90">
        <f t="shared" si="14"/>
        <v>1</v>
      </c>
      <c r="R468" s="90"/>
      <c r="S468" s="90">
        <f t="shared" si="15"/>
        <v>1</v>
      </c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1687</v>
      </c>
      <c r="F469" s="90" t="s">
        <v>2259</v>
      </c>
      <c r="G469" s="90" t="s">
        <v>2908</v>
      </c>
      <c r="H469" s="90" t="s">
        <v>560</v>
      </c>
      <c r="I469" s="86" t="s">
        <v>1588</v>
      </c>
      <c r="J469" s="90" t="s">
        <v>1744</v>
      </c>
      <c r="K469" s="83" t="s">
        <v>2615</v>
      </c>
      <c r="L469" s="82"/>
      <c r="M469" s="90">
        <v>1</v>
      </c>
      <c r="N469" s="90"/>
      <c r="O469" s="90">
        <f t="shared" si="14"/>
        <v>1</v>
      </c>
      <c r="P469" s="90"/>
      <c r="Q469" s="90">
        <f t="shared" si="14"/>
        <v>1</v>
      </c>
      <c r="R469" s="90"/>
      <c r="S469" s="90">
        <f t="shared" si="15"/>
        <v>1</v>
      </c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2001</v>
      </c>
      <c r="G470" s="90" t="s">
        <v>2788</v>
      </c>
      <c r="H470" s="90" t="s">
        <v>1130</v>
      </c>
      <c r="I470" s="86" t="s">
        <v>1588</v>
      </c>
      <c r="J470" s="90" t="s">
        <v>1744</v>
      </c>
      <c r="K470" s="83" t="s">
        <v>2615</v>
      </c>
      <c r="L470" s="82"/>
      <c r="M470" s="90">
        <v>1</v>
      </c>
      <c r="N470" s="90"/>
      <c r="O470" s="90">
        <f t="shared" si="14"/>
        <v>1</v>
      </c>
      <c r="P470" s="90"/>
      <c r="Q470" s="90">
        <f t="shared" si="14"/>
        <v>1</v>
      </c>
      <c r="R470" s="90"/>
      <c r="S470" s="90">
        <f t="shared" si="15"/>
        <v>1</v>
      </c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1687</v>
      </c>
      <c r="F471" s="90" t="s">
        <v>2259</v>
      </c>
      <c r="G471" s="90" t="s">
        <v>2718</v>
      </c>
      <c r="H471" s="90" t="s">
        <v>2464</v>
      </c>
      <c r="I471" s="86" t="s">
        <v>1588</v>
      </c>
      <c r="J471" s="90" t="s">
        <v>1744</v>
      </c>
      <c r="K471" s="83" t="s">
        <v>2615</v>
      </c>
      <c r="L471" s="82"/>
      <c r="M471" s="90">
        <v>2</v>
      </c>
      <c r="N471" s="90"/>
      <c r="O471" s="90">
        <f t="shared" si="14"/>
        <v>2</v>
      </c>
      <c r="P471" s="90"/>
      <c r="Q471" s="90">
        <f t="shared" si="14"/>
        <v>2</v>
      </c>
      <c r="R471" s="90"/>
      <c r="S471" s="90">
        <f t="shared" si="15"/>
        <v>2</v>
      </c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1351</v>
      </c>
      <c r="E472" s="94" t="s">
        <v>435</v>
      </c>
      <c r="F472" s="90" t="s">
        <v>2001</v>
      </c>
      <c r="G472" s="90" t="s">
        <v>2909</v>
      </c>
      <c r="H472" s="90" t="s">
        <v>1532</v>
      </c>
      <c r="I472" s="86" t="s">
        <v>1588</v>
      </c>
      <c r="J472" s="90" t="s">
        <v>1744</v>
      </c>
      <c r="K472" s="83" t="s">
        <v>2615</v>
      </c>
      <c r="L472" s="82"/>
      <c r="M472" s="90">
        <v>1</v>
      </c>
      <c r="N472" s="90"/>
      <c r="O472" s="90">
        <f t="shared" si="14"/>
        <v>1</v>
      </c>
      <c r="P472" s="90"/>
      <c r="Q472" s="90">
        <f t="shared" si="14"/>
        <v>1</v>
      </c>
      <c r="R472" s="90"/>
      <c r="S472" s="90">
        <f t="shared" si="15"/>
        <v>1</v>
      </c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2107</v>
      </c>
      <c r="E473" s="94" t="s">
        <v>435</v>
      </c>
      <c r="F473" s="90" t="s">
        <v>2001</v>
      </c>
      <c r="G473" s="90" t="s">
        <v>2644</v>
      </c>
      <c r="H473" s="90" t="s">
        <v>2465</v>
      </c>
      <c r="I473" s="86" t="s">
        <v>1588</v>
      </c>
      <c r="J473" s="90" t="s">
        <v>1744</v>
      </c>
      <c r="K473" s="83" t="s">
        <v>2615</v>
      </c>
      <c r="L473" s="82"/>
      <c r="M473" s="90">
        <v>7</v>
      </c>
      <c r="N473" s="90"/>
      <c r="O473" s="90">
        <f t="shared" si="14"/>
        <v>7</v>
      </c>
      <c r="P473" s="90"/>
      <c r="Q473" s="90">
        <f t="shared" si="14"/>
        <v>7</v>
      </c>
      <c r="R473" s="90"/>
      <c r="S473" s="90">
        <f t="shared" si="15"/>
        <v>7</v>
      </c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</row>
    <row r="474" spans="1:37" x14ac:dyDescent="0.2">
      <c r="A474" s="87" t="s">
        <v>816</v>
      </c>
      <c r="B474" s="90" t="s">
        <v>217</v>
      </c>
      <c r="C474" s="94" t="s">
        <v>2980</v>
      </c>
      <c r="D474" s="90" t="s">
        <v>3085</v>
      </c>
      <c r="E474" s="94" t="s">
        <v>435</v>
      </c>
      <c r="F474" s="90" t="s">
        <v>2001</v>
      </c>
      <c r="G474" s="90" t="s">
        <v>3086</v>
      </c>
      <c r="H474" s="90" t="s">
        <v>3087</v>
      </c>
      <c r="I474" s="86" t="s">
        <v>1588</v>
      </c>
      <c r="J474" s="90" t="s">
        <v>1744</v>
      </c>
      <c r="K474" s="83" t="s">
        <v>2615</v>
      </c>
      <c r="L474" s="82"/>
      <c r="M474" s="90">
        <v>1</v>
      </c>
      <c r="N474" s="90"/>
      <c r="O474" s="90">
        <f t="shared" si="14"/>
        <v>1</v>
      </c>
      <c r="P474" s="90"/>
      <c r="Q474" s="90">
        <f t="shared" si="14"/>
        <v>1</v>
      </c>
      <c r="R474" s="90"/>
      <c r="S474" s="90">
        <f t="shared" si="15"/>
        <v>1</v>
      </c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1609</v>
      </c>
      <c r="E475" s="94" t="s">
        <v>435</v>
      </c>
      <c r="F475" s="90" t="s">
        <v>2001</v>
      </c>
      <c r="G475" s="90" t="s">
        <v>2910</v>
      </c>
      <c r="H475" s="90" t="s">
        <v>103</v>
      </c>
      <c r="I475" s="86" t="s">
        <v>1588</v>
      </c>
      <c r="J475" s="90" t="s">
        <v>1744</v>
      </c>
      <c r="K475" s="83" t="s">
        <v>2615</v>
      </c>
      <c r="L475" s="82"/>
      <c r="M475" s="90">
        <v>7</v>
      </c>
      <c r="N475" s="90"/>
      <c r="O475" s="90">
        <f t="shared" si="14"/>
        <v>7</v>
      </c>
      <c r="P475" s="90"/>
      <c r="Q475" s="90">
        <f t="shared" si="14"/>
        <v>7</v>
      </c>
      <c r="R475" s="90"/>
      <c r="S475" s="90">
        <f t="shared" si="15"/>
        <v>7</v>
      </c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1563</v>
      </c>
      <c r="E476" s="94" t="s">
        <v>435</v>
      </c>
      <c r="F476" s="90" t="s">
        <v>2001</v>
      </c>
      <c r="G476" s="90" t="s">
        <v>1997</v>
      </c>
      <c r="H476" s="90" t="s">
        <v>2158</v>
      </c>
      <c r="I476" s="86" t="s">
        <v>1588</v>
      </c>
      <c r="J476" s="90" t="s">
        <v>1744</v>
      </c>
      <c r="K476" s="83" t="s">
        <v>2615</v>
      </c>
      <c r="L476" s="82"/>
      <c r="M476" s="90">
        <v>1</v>
      </c>
      <c r="N476" s="90"/>
      <c r="O476" s="90">
        <f t="shared" si="14"/>
        <v>1</v>
      </c>
      <c r="P476" s="90"/>
      <c r="Q476" s="90">
        <f t="shared" si="14"/>
        <v>1</v>
      </c>
      <c r="R476" s="90"/>
      <c r="S476" s="90">
        <f t="shared" si="15"/>
        <v>1</v>
      </c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2110</v>
      </c>
      <c r="E477" s="94" t="s">
        <v>765</v>
      </c>
      <c r="F477" s="90" t="s">
        <v>2260</v>
      </c>
      <c r="G477" s="90" t="s">
        <v>2911</v>
      </c>
      <c r="H477" s="90" t="s">
        <v>2466</v>
      </c>
      <c r="I477" s="86" t="s">
        <v>1588</v>
      </c>
      <c r="J477" s="90" t="s">
        <v>1744</v>
      </c>
      <c r="K477" s="83" t="s">
        <v>2615</v>
      </c>
      <c r="L477" s="82"/>
      <c r="M477" s="90">
        <v>2</v>
      </c>
      <c r="N477" s="90"/>
      <c r="O477" s="90">
        <f t="shared" si="14"/>
        <v>2</v>
      </c>
      <c r="P477" s="90"/>
      <c r="Q477" s="90">
        <f t="shared" si="14"/>
        <v>2</v>
      </c>
      <c r="R477" s="90"/>
      <c r="S477" s="90">
        <f t="shared" si="15"/>
        <v>2</v>
      </c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2111</v>
      </c>
      <c r="E478" s="94" t="s">
        <v>481</v>
      </c>
      <c r="F478" s="90" t="s">
        <v>2261</v>
      </c>
      <c r="G478" s="90" t="s">
        <v>2912</v>
      </c>
      <c r="H478" s="90" t="s">
        <v>2467</v>
      </c>
      <c r="I478" s="86" t="s">
        <v>1588</v>
      </c>
      <c r="J478" s="90" t="s">
        <v>1744</v>
      </c>
      <c r="K478" s="83" t="s">
        <v>2615</v>
      </c>
      <c r="L478" s="82"/>
      <c r="M478" s="90">
        <v>1</v>
      </c>
      <c r="N478" s="90"/>
      <c r="O478" s="90">
        <f t="shared" si="14"/>
        <v>1</v>
      </c>
      <c r="P478" s="90"/>
      <c r="Q478" s="90">
        <f t="shared" si="14"/>
        <v>1</v>
      </c>
      <c r="R478" s="90"/>
      <c r="S478" s="90">
        <f t="shared" si="15"/>
        <v>1</v>
      </c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1766</v>
      </c>
      <c r="G479" s="90" t="s">
        <v>1316</v>
      </c>
      <c r="H479" s="90" t="s">
        <v>2439</v>
      </c>
      <c r="I479" s="86" t="s">
        <v>1588</v>
      </c>
      <c r="J479" s="90" t="s">
        <v>1744</v>
      </c>
      <c r="K479" s="83" t="s">
        <v>2615</v>
      </c>
      <c r="L479" s="82"/>
      <c r="M479" s="90">
        <v>1</v>
      </c>
      <c r="N479" s="90"/>
      <c r="O479" s="90">
        <f t="shared" si="14"/>
        <v>1</v>
      </c>
      <c r="P479" s="90"/>
      <c r="Q479" s="90">
        <f t="shared" si="14"/>
        <v>1</v>
      </c>
      <c r="R479" s="90"/>
      <c r="S479" s="90">
        <f t="shared" si="15"/>
        <v>1</v>
      </c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1691</v>
      </c>
      <c r="F480" s="90" t="s">
        <v>1414</v>
      </c>
      <c r="G480" s="90" t="s">
        <v>1477</v>
      </c>
      <c r="H480" s="90" t="s">
        <v>2468</v>
      </c>
      <c r="I480" s="86" t="s">
        <v>1588</v>
      </c>
      <c r="J480" s="90" t="s">
        <v>1744</v>
      </c>
      <c r="K480" s="83" t="s">
        <v>2615</v>
      </c>
      <c r="L480" s="82"/>
      <c r="M480" s="90">
        <v>1</v>
      </c>
      <c r="N480" s="90"/>
      <c r="O480" s="90">
        <f t="shared" si="14"/>
        <v>1</v>
      </c>
      <c r="P480" s="90"/>
      <c r="Q480" s="90">
        <f t="shared" si="14"/>
        <v>1</v>
      </c>
      <c r="R480" s="90"/>
      <c r="S480" s="90">
        <f t="shared" si="15"/>
        <v>1</v>
      </c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1467</v>
      </c>
      <c r="E481" s="94" t="s">
        <v>1020</v>
      </c>
      <c r="F481" s="90" t="s">
        <v>1251</v>
      </c>
      <c r="G481" s="90" t="s">
        <v>1224</v>
      </c>
      <c r="H481" s="90" t="s">
        <v>2469</v>
      </c>
      <c r="I481" s="86" t="s">
        <v>1588</v>
      </c>
      <c r="J481" s="90" t="s">
        <v>1744</v>
      </c>
      <c r="K481" s="83" t="s">
        <v>2615</v>
      </c>
      <c r="L481" s="82"/>
      <c r="M481" s="90">
        <v>3</v>
      </c>
      <c r="N481" s="90"/>
      <c r="O481" s="90">
        <f t="shared" si="14"/>
        <v>3</v>
      </c>
      <c r="P481" s="90"/>
      <c r="Q481" s="90">
        <f t="shared" si="14"/>
        <v>3</v>
      </c>
      <c r="R481" s="90"/>
      <c r="S481" s="90">
        <f t="shared" si="15"/>
        <v>3</v>
      </c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2112</v>
      </c>
      <c r="E482" s="94" t="s">
        <v>1020</v>
      </c>
      <c r="F482" s="90" t="s">
        <v>1251</v>
      </c>
      <c r="G482" s="90" t="s">
        <v>2202</v>
      </c>
      <c r="H482" s="90" t="s">
        <v>2470</v>
      </c>
      <c r="I482" s="86" t="s">
        <v>1588</v>
      </c>
      <c r="J482" s="90" t="s">
        <v>1744</v>
      </c>
      <c r="K482" s="83" t="s">
        <v>2615</v>
      </c>
      <c r="L482" s="82"/>
      <c r="M482" s="90">
        <v>18</v>
      </c>
      <c r="N482" s="90"/>
      <c r="O482" s="90">
        <f t="shared" si="14"/>
        <v>18</v>
      </c>
      <c r="P482" s="90"/>
      <c r="Q482" s="90">
        <f t="shared" si="14"/>
        <v>18</v>
      </c>
      <c r="R482" s="90"/>
      <c r="S482" s="90">
        <f t="shared" si="15"/>
        <v>18</v>
      </c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2112</v>
      </c>
      <c r="E483" s="94" t="s">
        <v>710</v>
      </c>
      <c r="F483" s="90" t="s">
        <v>2262</v>
      </c>
      <c r="G483" s="90" t="s">
        <v>2913</v>
      </c>
      <c r="H483" s="90" t="s">
        <v>2471</v>
      </c>
      <c r="I483" s="86" t="s">
        <v>1588</v>
      </c>
      <c r="J483" s="90" t="s">
        <v>1744</v>
      </c>
      <c r="K483" s="83" t="s">
        <v>2615</v>
      </c>
      <c r="L483" s="82"/>
      <c r="M483" s="90">
        <v>1</v>
      </c>
      <c r="N483" s="90"/>
      <c r="O483" s="90">
        <f t="shared" si="14"/>
        <v>1</v>
      </c>
      <c r="P483" s="90"/>
      <c r="Q483" s="90">
        <f t="shared" si="14"/>
        <v>1</v>
      </c>
      <c r="R483" s="90"/>
      <c r="S483" s="90">
        <f t="shared" si="15"/>
        <v>1</v>
      </c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1896</v>
      </c>
      <c r="E484" s="94" t="s">
        <v>748</v>
      </c>
      <c r="F484" s="90" t="s">
        <v>2263</v>
      </c>
      <c r="G484" s="90" t="s">
        <v>2914</v>
      </c>
      <c r="H484" s="90" t="s">
        <v>2472</v>
      </c>
      <c r="I484" s="86" t="s">
        <v>1588</v>
      </c>
      <c r="J484" s="90" t="s">
        <v>1744</v>
      </c>
      <c r="K484" s="83" t="s">
        <v>2615</v>
      </c>
      <c r="L484" s="82"/>
      <c r="M484" s="90">
        <v>0</v>
      </c>
      <c r="N484" s="90"/>
      <c r="O484" s="90">
        <f t="shared" si="14"/>
        <v>0</v>
      </c>
      <c r="P484" s="90"/>
      <c r="Q484" s="90">
        <f t="shared" si="14"/>
        <v>0</v>
      </c>
      <c r="R484" s="90"/>
      <c r="S484" s="90">
        <f t="shared" si="15"/>
        <v>0</v>
      </c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1251</v>
      </c>
      <c r="G485" s="90" t="s">
        <v>2573</v>
      </c>
      <c r="H485" s="90" t="s">
        <v>2473</v>
      </c>
      <c r="I485" s="86" t="s">
        <v>1588</v>
      </c>
      <c r="J485" s="90" t="s">
        <v>1744</v>
      </c>
      <c r="K485" s="83" t="s">
        <v>2615</v>
      </c>
      <c r="L485" s="82"/>
      <c r="M485" s="90">
        <v>12</v>
      </c>
      <c r="N485" s="90"/>
      <c r="O485" s="90">
        <f t="shared" si="14"/>
        <v>12</v>
      </c>
      <c r="P485" s="90"/>
      <c r="Q485" s="90">
        <f t="shared" si="14"/>
        <v>12</v>
      </c>
      <c r="R485" s="90"/>
      <c r="S485" s="90">
        <f t="shared" si="15"/>
        <v>12</v>
      </c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2113</v>
      </c>
      <c r="E486" s="94" t="s">
        <v>1020</v>
      </c>
      <c r="F486" s="90" t="s">
        <v>1251</v>
      </c>
      <c r="G486" s="90" t="s">
        <v>1022</v>
      </c>
      <c r="H486" s="90" t="s">
        <v>1190</v>
      </c>
      <c r="I486" s="86" t="s">
        <v>1588</v>
      </c>
      <c r="J486" s="90" t="s">
        <v>1744</v>
      </c>
      <c r="K486" s="83" t="s">
        <v>2615</v>
      </c>
      <c r="L486" s="82"/>
      <c r="M486" s="90">
        <v>10</v>
      </c>
      <c r="N486" s="90"/>
      <c r="O486" s="90">
        <f t="shared" si="14"/>
        <v>10</v>
      </c>
      <c r="P486" s="90"/>
      <c r="Q486" s="90">
        <f t="shared" si="14"/>
        <v>10</v>
      </c>
      <c r="R486" s="90"/>
      <c r="S486" s="90">
        <f t="shared" si="15"/>
        <v>10</v>
      </c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1251</v>
      </c>
      <c r="G487" s="90" t="s">
        <v>2915</v>
      </c>
      <c r="H487" s="90" t="s">
        <v>1992</v>
      </c>
      <c r="I487" s="86" t="s">
        <v>1588</v>
      </c>
      <c r="J487" s="90" t="s">
        <v>1744</v>
      </c>
      <c r="K487" s="83" t="s">
        <v>2615</v>
      </c>
      <c r="L487" s="82"/>
      <c r="M487" s="90">
        <v>1</v>
      </c>
      <c r="N487" s="90"/>
      <c r="O487" s="90">
        <f t="shared" si="14"/>
        <v>1</v>
      </c>
      <c r="P487" s="90"/>
      <c r="Q487" s="90">
        <f t="shared" si="14"/>
        <v>1</v>
      </c>
      <c r="R487" s="90"/>
      <c r="S487" s="90">
        <f t="shared" si="15"/>
        <v>1</v>
      </c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2116</v>
      </c>
      <c r="E488" s="94" t="s">
        <v>683</v>
      </c>
      <c r="F488" s="90" t="s">
        <v>2239</v>
      </c>
      <c r="G488" s="90" t="s">
        <v>2916</v>
      </c>
      <c r="H488" s="90" t="s">
        <v>1264</v>
      </c>
      <c r="I488" s="86" t="s">
        <v>1588</v>
      </c>
      <c r="J488" s="90" t="s">
        <v>1744</v>
      </c>
      <c r="K488" s="83" t="s">
        <v>2615</v>
      </c>
      <c r="L488" s="82"/>
      <c r="M488" s="90">
        <v>0</v>
      </c>
      <c r="N488" s="90"/>
      <c r="O488" s="90">
        <f t="shared" si="14"/>
        <v>0</v>
      </c>
      <c r="P488" s="90"/>
      <c r="Q488" s="90">
        <f t="shared" si="14"/>
        <v>0</v>
      </c>
      <c r="R488" s="90"/>
      <c r="S488" s="90">
        <f t="shared" si="15"/>
        <v>0</v>
      </c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1937</v>
      </c>
      <c r="G489" s="90" t="s">
        <v>905</v>
      </c>
      <c r="H489" s="90" t="s">
        <v>2474</v>
      </c>
      <c r="I489" s="86" t="s">
        <v>1588</v>
      </c>
      <c r="J489" s="90" t="s">
        <v>1744</v>
      </c>
      <c r="K489" s="83" t="s">
        <v>2615</v>
      </c>
      <c r="L489" s="82"/>
      <c r="M489" s="90">
        <v>1</v>
      </c>
      <c r="N489" s="90"/>
      <c r="O489" s="90">
        <f t="shared" si="14"/>
        <v>1</v>
      </c>
      <c r="P489" s="90"/>
      <c r="Q489" s="90">
        <f t="shared" si="14"/>
        <v>1</v>
      </c>
      <c r="R489" s="90"/>
      <c r="S489" s="90">
        <f t="shared" si="15"/>
        <v>1</v>
      </c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2117</v>
      </c>
      <c r="E490" s="94" t="s">
        <v>637</v>
      </c>
      <c r="F490" s="90" t="s">
        <v>2264</v>
      </c>
      <c r="G490" s="90" t="s">
        <v>247</v>
      </c>
      <c r="H490" s="90" t="s">
        <v>635</v>
      </c>
      <c r="I490" s="86" t="s">
        <v>1588</v>
      </c>
      <c r="J490" s="90" t="s">
        <v>1744</v>
      </c>
      <c r="K490" s="83" t="s">
        <v>2615</v>
      </c>
      <c r="L490" s="82"/>
      <c r="M490" s="90">
        <v>7</v>
      </c>
      <c r="N490" s="90"/>
      <c r="O490" s="90">
        <f t="shared" si="14"/>
        <v>7</v>
      </c>
      <c r="P490" s="90"/>
      <c r="Q490" s="90">
        <f t="shared" si="14"/>
        <v>7</v>
      </c>
      <c r="R490" s="90"/>
      <c r="S490" s="90">
        <f t="shared" si="15"/>
        <v>7</v>
      </c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1831</v>
      </c>
      <c r="E491" s="94" t="s">
        <v>637</v>
      </c>
      <c r="F491" s="90" t="s">
        <v>2264</v>
      </c>
      <c r="G491" s="90" t="s">
        <v>2187</v>
      </c>
      <c r="H491" s="90" t="s">
        <v>2475</v>
      </c>
      <c r="I491" s="86" t="s">
        <v>1588</v>
      </c>
      <c r="J491" s="90" t="s">
        <v>1744</v>
      </c>
      <c r="K491" s="83" t="s">
        <v>2615</v>
      </c>
      <c r="L491" s="82"/>
      <c r="M491" s="90">
        <v>8</v>
      </c>
      <c r="N491" s="90"/>
      <c r="O491" s="90">
        <f t="shared" si="14"/>
        <v>8</v>
      </c>
      <c r="P491" s="90"/>
      <c r="Q491" s="90">
        <f t="shared" si="14"/>
        <v>8</v>
      </c>
      <c r="R491" s="90"/>
      <c r="S491" s="90">
        <f t="shared" si="15"/>
        <v>8</v>
      </c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1831</v>
      </c>
      <c r="E492" s="94" t="s">
        <v>235</v>
      </c>
      <c r="F492" s="90" t="s">
        <v>2265</v>
      </c>
      <c r="G492" s="90" t="s">
        <v>2917</v>
      </c>
      <c r="H492" s="90" t="s">
        <v>971</v>
      </c>
      <c r="I492" s="86" t="s">
        <v>1588</v>
      </c>
      <c r="J492" s="90" t="s">
        <v>1744</v>
      </c>
      <c r="K492" s="83" t="s">
        <v>2615</v>
      </c>
      <c r="L492" s="82"/>
      <c r="M492" s="90">
        <v>1</v>
      </c>
      <c r="N492" s="90"/>
      <c r="O492" s="90">
        <f t="shared" si="14"/>
        <v>1</v>
      </c>
      <c r="P492" s="90"/>
      <c r="Q492" s="90">
        <f t="shared" si="14"/>
        <v>1</v>
      </c>
      <c r="R492" s="90"/>
      <c r="S492" s="90">
        <f t="shared" si="15"/>
        <v>1</v>
      </c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1278</v>
      </c>
      <c r="E493" s="94" t="s">
        <v>637</v>
      </c>
      <c r="F493" s="90" t="s">
        <v>2264</v>
      </c>
      <c r="G493" s="90" t="s">
        <v>2338</v>
      </c>
      <c r="H493" s="90" t="s">
        <v>2476</v>
      </c>
      <c r="I493" s="86" t="s">
        <v>1588</v>
      </c>
      <c r="J493" s="90" t="s">
        <v>1744</v>
      </c>
      <c r="K493" s="83" t="s">
        <v>2615</v>
      </c>
      <c r="L493" s="82"/>
      <c r="M493" s="90">
        <v>1</v>
      </c>
      <c r="N493" s="90"/>
      <c r="O493" s="90">
        <f t="shared" si="14"/>
        <v>1</v>
      </c>
      <c r="P493" s="90"/>
      <c r="Q493" s="90">
        <f t="shared" si="14"/>
        <v>1</v>
      </c>
      <c r="R493" s="90"/>
      <c r="S493" s="90">
        <f t="shared" si="15"/>
        <v>1</v>
      </c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1826</v>
      </c>
      <c r="G494" s="90" t="s">
        <v>2918</v>
      </c>
      <c r="H494" s="90" t="s">
        <v>2477</v>
      </c>
      <c r="I494" s="86" t="s">
        <v>1588</v>
      </c>
      <c r="J494" s="90" t="s">
        <v>1744</v>
      </c>
      <c r="K494" s="83" t="s">
        <v>2615</v>
      </c>
      <c r="L494" s="82"/>
      <c r="M494" s="90">
        <v>2</v>
      </c>
      <c r="N494" s="90"/>
      <c r="O494" s="90">
        <f t="shared" si="14"/>
        <v>2</v>
      </c>
      <c r="P494" s="90"/>
      <c r="Q494" s="90">
        <f t="shared" si="14"/>
        <v>2</v>
      </c>
      <c r="R494" s="90"/>
      <c r="S494" s="90">
        <f t="shared" si="15"/>
        <v>2</v>
      </c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1372</v>
      </c>
      <c r="E495" s="94" t="s">
        <v>507</v>
      </c>
      <c r="F495" s="90" t="s">
        <v>1826</v>
      </c>
      <c r="G495" s="90" t="s">
        <v>254</v>
      </c>
      <c r="H495" s="90" t="s">
        <v>2478</v>
      </c>
      <c r="I495" s="86" t="s">
        <v>1588</v>
      </c>
      <c r="J495" s="90" t="s">
        <v>1744</v>
      </c>
      <c r="K495" s="83" t="s">
        <v>2615</v>
      </c>
      <c r="L495" s="82"/>
      <c r="M495" s="90">
        <v>2</v>
      </c>
      <c r="N495" s="90"/>
      <c r="O495" s="90">
        <f t="shared" si="14"/>
        <v>2</v>
      </c>
      <c r="P495" s="90"/>
      <c r="Q495" s="90">
        <f t="shared" si="14"/>
        <v>2</v>
      </c>
      <c r="R495" s="90"/>
      <c r="S495" s="90">
        <f t="shared" si="15"/>
        <v>2</v>
      </c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2119</v>
      </c>
      <c r="E496" s="94" t="s">
        <v>507</v>
      </c>
      <c r="F496" s="90" t="s">
        <v>1826</v>
      </c>
      <c r="G496" s="90" t="s">
        <v>2920</v>
      </c>
      <c r="H496" s="90" t="s">
        <v>1465</v>
      </c>
      <c r="I496" s="86" t="s">
        <v>1588</v>
      </c>
      <c r="J496" s="90" t="s">
        <v>1744</v>
      </c>
      <c r="K496" s="83" t="s">
        <v>2615</v>
      </c>
      <c r="L496" s="82"/>
      <c r="M496" s="90">
        <v>2</v>
      </c>
      <c r="N496" s="90"/>
      <c r="O496" s="90">
        <f t="shared" si="14"/>
        <v>2</v>
      </c>
      <c r="P496" s="90"/>
      <c r="Q496" s="90">
        <f t="shared" si="14"/>
        <v>2</v>
      </c>
      <c r="R496" s="90"/>
      <c r="S496" s="90">
        <f t="shared" si="15"/>
        <v>2</v>
      </c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1826</v>
      </c>
      <c r="G497" s="90" t="s">
        <v>2395</v>
      </c>
      <c r="H497" s="90" t="s">
        <v>2480</v>
      </c>
      <c r="I497" s="86" t="s">
        <v>1588</v>
      </c>
      <c r="J497" s="90" t="s">
        <v>1744</v>
      </c>
      <c r="K497" s="83" t="s">
        <v>2615</v>
      </c>
      <c r="L497" s="82"/>
      <c r="M497" s="90">
        <v>4</v>
      </c>
      <c r="N497" s="90"/>
      <c r="O497" s="90">
        <f t="shared" si="14"/>
        <v>4</v>
      </c>
      <c r="P497" s="90"/>
      <c r="Q497" s="90">
        <f t="shared" si="14"/>
        <v>4</v>
      </c>
      <c r="R497" s="90"/>
      <c r="S497" s="90">
        <f t="shared" si="15"/>
        <v>4</v>
      </c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2120</v>
      </c>
      <c r="E498" s="94" t="s">
        <v>507</v>
      </c>
      <c r="F498" s="90" t="s">
        <v>1826</v>
      </c>
      <c r="G498" s="90" t="s">
        <v>2922</v>
      </c>
      <c r="H498" s="90" t="s">
        <v>2481</v>
      </c>
      <c r="I498" s="86" t="s">
        <v>1588</v>
      </c>
      <c r="J498" s="90" t="s">
        <v>1744</v>
      </c>
      <c r="K498" s="83" t="s">
        <v>2615</v>
      </c>
      <c r="L498" s="82"/>
      <c r="M498" s="90">
        <v>1</v>
      </c>
      <c r="N498" s="90"/>
      <c r="O498" s="90">
        <f t="shared" si="14"/>
        <v>1</v>
      </c>
      <c r="P498" s="90"/>
      <c r="Q498" s="90">
        <f t="shared" si="14"/>
        <v>1</v>
      </c>
      <c r="R498" s="90"/>
      <c r="S498" s="90">
        <f t="shared" si="15"/>
        <v>1</v>
      </c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1977</v>
      </c>
      <c r="E499" s="94" t="s">
        <v>507</v>
      </c>
      <c r="F499" s="90" t="s">
        <v>1826</v>
      </c>
      <c r="G499" s="90" t="s">
        <v>2923</v>
      </c>
      <c r="H499" s="90" t="s">
        <v>2482</v>
      </c>
      <c r="I499" s="86" t="s">
        <v>1588</v>
      </c>
      <c r="J499" s="90" t="s">
        <v>1744</v>
      </c>
      <c r="K499" s="83" t="s">
        <v>2615</v>
      </c>
      <c r="L499" s="82"/>
      <c r="M499" s="90">
        <v>1</v>
      </c>
      <c r="N499" s="90"/>
      <c r="O499" s="90">
        <f t="shared" si="14"/>
        <v>1</v>
      </c>
      <c r="P499" s="90"/>
      <c r="Q499" s="90">
        <f t="shared" si="14"/>
        <v>1</v>
      </c>
      <c r="R499" s="90"/>
      <c r="S499" s="90">
        <f t="shared" si="15"/>
        <v>1</v>
      </c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1826</v>
      </c>
      <c r="G500" s="90" t="s">
        <v>2924</v>
      </c>
      <c r="H500" s="90" t="s">
        <v>1381</v>
      </c>
      <c r="I500" s="86" t="s">
        <v>1588</v>
      </c>
      <c r="J500" s="90" t="s">
        <v>1744</v>
      </c>
      <c r="K500" s="83" t="s">
        <v>2615</v>
      </c>
      <c r="L500" s="82"/>
      <c r="M500" s="90">
        <v>1</v>
      </c>
      <c r="N500" s="90"/>
      <c r="O500" s="90">
        <f t="shared" si="14"/>
        <v>1</v>
      </c>
      <c r="P500" s="90"/>
      <c r="Q500" s="90">
        <f t="shared" si="14"/>
        <v>1</v>
      </c>
      <c r="R500" s="90"/>
      <c r="S500" s="90">
        <f t="shared" si="15"/>
        <v>1</v>
      </c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2123</v>
      </c>
      <c r="E501" s="94" t="s">
        <v>507</v>
      </c>
      <c r="F501" s="90" t="s">
        <v>1826</v>
      </c>
      <c r="G501" s="90" t="s">
        <v>2925</v>
      </c>
      <c r="H501" s="90" t="s">
        <v>2483</v>
      </c>
      <c r="I501" s="86" t="s">
        <v>1588</v>
      </c>
      <c r="J501" s="90" t="s">
        <v>1744</v>
      </c>
      <c r="K501" s="83" t="s">
        <v>2615</v>
      </c>
      <c r="L501" s="82"/>
      <c r="M501" s="90">
        <v>1</v>
      </c>
      <c r="N501" s="90"/>
      <c r="O501" s="90">
        <f t="shared" si="14"/>
        <v>1</v>
      </c>
      <c r="P501" s="90"/>
      <c r="Q501" s="90">
        <f t="shared" si="14"/>
        <v>1</v>
      </c>
      <c r="R501" s="90"/>
      <c r="S501" s="90">
        <f t="shared" si="15"/>
        <v>1</v>
      </c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2124</v>
      </c>
      <c r="E502" s="94" t="s">
        <v>507</v>
      </c>
      <c r="F502" s="90" t="s">
        <v>1826</v>
      </c>
      <c r="G502" s="90" t="s">
        <v>2926</v>
      </c>
      <c r="H502" s="90" t="s">
        <v>1262</v>
      </c>
      <c r="I502" s="86" t="s">
        <v>1588</v>
      </c>
      <c r="J502" s="90" t="s">
        <v>1744</v>
      </c>
      <c r="K502" s="83" t="s">
        <v>2615</v>
      </c>
      <c r="L502" s="82"/>
      <c r="M502" s="90">
        <v>1</v>
      </c>
      <c r="N502" s="90"/>
      <c r="O502" s="90">
        <f t="shared" si="14"/>
        <v>1</v>
      </c>
      <c r="P502" s="90"/>
      <c r="Q502" s="90">
        <f t="shared" si="14"/>
        <v>1</v>
      </c>
      <c r="R502" s="90"/>
      <c r="S502" s="90">
        <f t="shared" si="15"/>
        <v>1</v>
      </c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1826</v>
      </c>
      <c r="G503" s="90" t="s">
        <v>2927</v>
      </c>
      <c r="H503" s="90" t="s">
        <v>2268</v>
      </c>
      <c r="I503" s="86" t="s">
        <v>1588</v>
      </c>
      <c r="J503" s="90" t="s">
        <v>1744</v>
      </c>
      <c r="K503" s="83" t="s">
        <v>2615</v>
      </c>
      <c r="L503" s="82"/>
      <c r="M503" s="90">
        <v>7</v>
      </c>
      <c r="N503" s="90"/>
      <c r="O503" s="90">
        <f t="shared" si="14"/>
        <v>7</v>
      </c>
      <c r="P503" s="90"/>
      <c r="Q503" s="90">
        <f t="shared" si="14"/>
        <v>7</v>
      </c>
      <c r="R503" s="90"/>
      <c r="S503" s="90">
        <f t="shared" si="15"/>
        <v>7</v>
      </c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1826</v>
      </c>
      <c r="G504" s="90" t="s">
        <v>2928</v>
      </c>
      <c r="H504" s="90" t="s">
        <v>2484</v>
      </c>
      <c r="I504" s="86" t="s">
        <v>1588</v>
      </c>
      <c r="J504" s="90" t="s">
        <v>1744</v>
      </c>
      <c r="K504" s="83" t="s">
        <v>2615</v>
      </c>
      <c r="L504" s="82"/>
      <c r="M504" s="90">
        <v>1</v>
      </c>
      <c r="N504" s="90"/>
      <c r="O504" s="90">
        <f t="shared" si="14"/>
        <v>1</v>
      </c>
      <c r="P504" s="90"/>
      <c r="Q504" s="90">
        <f t="shared" si="14"/>
        <v>1</v>
      </c>
      <c r="R504" s="90"/>
      <c r="S504" s="90">
        <f t="shared" si="15"/>
        <v>1</v>
      </c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1546</v>
      </c>
      <c r="E505" s="94" t="s">
        <v>114</v>
      </c>
      <c r="F505" s="90" t="s">
        <v>852</v>
      </c>
      <c r="G505" s="90" t="s">
        <v>2929</v>
      </c>
      <c r="H505" s="90" t="s">
        <v>225</v>
      </c>
      <c r="I505" s="86" t="s">
        <v>1588</v>
      </c>
      <c r="J505" s="90" t="s">
        <v>1744</v>
      </c>
      <c r="K505" s="83" t="s">
        <v>2615</v>
      </c>
      <c r="L505" s="82"/>
      <c r="M505" s="90">
        <v>1</v>
      </c>
      <c r="N505" s="90"/>
      <c r="O505" s="90">
        <f t="shared" si="14"/>
        <v>1</v>
      </c>
      <c r="P505" s="90"/>
      <c r="Q505" s="90">
        <f t="shared" si="14"/>
        <v>1</v>
      </c>
      <c r="R505" s="90"/>
      <c r="S505" s="90">
        <f t="shared" si="15"/>
        <v>1</v>
      </c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2930</v>
      </c>
      <c r="H506" s="90" t="s">
        <v>2485</v>
      </c>
      <c r="I506" s="86" t="s">
        <v>1588</v>
      </c>
      <c r="J506" s="90" t="s">
        <v>1744</v>
      </c>
      <c r="K506" s="83" t="s">
        <v>2615</v>
      </c>
      <c r="L506" s="82"/>
      <c r="M506" s="90">
        <v>1</v>
      </c>
      <c r="N506" s="90"/>
      <c r="O506" s="90">
        <f t="shared" si="14"/>
        <v>1</v>
      </c>
      <c r="P506" s="90"/>
      <c r="Q506" s="90">
        <f t="shared" si="14"/>
        <v>1</v>
      </c>
      <c r="R506" s="90"/>
      <c r="S506" s="90">
        <f t="shared" si="15"/>
        <v>1</v>
      </c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2126</v>
      </c>
      <c r="E507" s="94" t="s">
        <v>1706</v>
      </c>
      <c r="F507" s="90" t="s">
        <v>2267</v>
      </c>
      <c r="G507" s="90" t="s">
        <v>211</v>
      </c>
      <c r="H507" s="90" t="s">
        <v>818</v>
      </c>
      <c r="I507" s="86" t="s">
        <v>1588</v>
      </c>
      <c r="J507" s="90" t="s">
        <v>1744</v>
      </c>
      <c r="K507" s="83" t="s">
        <v>2615</v>
      </c>
      <c r="L507" s="82"/>
      <c r="M507" s="90">
        <v>1</v>
      </c>
      <c r="N507" s="90"/>
      <c r="O507" s="90">
        <f t="shared" si="14"/>
        <v>1</v>
      </c>
      <c r="P507" s="90"/>
      <c r="Q507" s="90">
        <f t="shared" si="14"/>
        <v>1</v>
      </c>
      <c r="R507" s="90"/>
      <c r="S507" s="90">
        <f t="shared" si="15"/>
        <v>1</v>
      </c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2128</v>
      </c>
      <c r="E508" s="94" t="s">
        <v>962</v>
      </c>
      <c r="F508" s="90" t="s">
        <v>2269</v>
      </c>
      <c r="G508" s="90" t="s">
        <v>2931</v>
      </c>
      <c r="H508" s="90" t="s">
        <v>2487</v>
      </c>
      <c r="I508" s="86" t="s">
        <v>1588</v>
      </c>
      <c r="J508" s="90" t="s">
        <v>1744</v>
      </c>
      <c r="K508" s="83" t="s">
        <v>2615</v>
      </c>
      <c r="L508" s="82"/>
      <c r="M508" s="90">
        <v>3</v>
      </c>
      <c r="N508" s="90"/>
      <c r="O508" s="90">
        <f t="shared" si="14"/>
        <v>3</v>
      </c>
      <c r="P508" s="90"/>
      <c r="Q508" s="90">
        <f t="shared" si="14"/>
        <v>3</v>
      </c>
      <c r="R508" s="90"/>
      <c r="S508" s="90">
        <f t="shared" si="15"/>
        <v>3</v>
      </c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2128</v>
      </c>
      <c r="E509" s="94" t="s">
        <v>1294</v>
      </c>
      <c r="F509" s="90" t="s">
        <v>2243</v>
      </c>
      <c r="G509" s="90" t="s">
        <v>1215</v>
      </c>
      <c r="H509" s="90" t="s">
        <v>2488</v>
      </c>
      <c r="I509" s="86" t="s">
        <v>1588</v>
      </c>
      <c r="J509" s="90" t="s">
        <v>1744</v>
      </c>
      <c r="K509" s="83" t="s">
        <v>2615</v>
      </c>
      <c r="L509" s="82"/>
      <c r="M509" s="90">
        <v>1</v>
      </c>
      <c r="N509" s="90"/>
      <c r="O509" s="90">
        <f t="shared" si="14"/>
        <v>1</v>
      </c>
      <c r="P509" s="90"/>
      <c r="Q509" s="90">
        <f t="shared" si="14"/>
        <v>1</v>
      </c>
      <c r="R509" s="90"/>
      <c r="S509" s="90">
        <f t="shared" si="15"/>
        <v>1</v>
      </c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1924</v>
      </c>
      <c r="E510" s="94" t="s">
        <v>363</v>
      </c>
      <c r="F510" s="90" t="s">
        <v>2270</v>
      </c>
      <c r="G510" s="90" t="s">
        <v>2562</v>
      </c>
      <c r="H510" s="90" t="s">
        <v>2028</v>
      </c>
      <c r="I510" s="86" t="s">
        <v>1588</v>
      </c>
      <c r="J510" s="90" t="s">
        <v>1744</v>
      </c>
      <c r="K510" s="83" t="s">
        <v>2615</v>
      </c>
      <c r="L510" s="82"/>
      <c r="M510" s="90">
        <v>1</v>
      </c>
      <c r="N510" s="90"/>
      <c r="O510" s="90">
        <f t="shared" si="14"/>
        <v>1</v>
      </c>
      <c r="P510" s="90"/>
      <c r="Q510" s="90">
        <f t="shared" si="14"/>
        <v>1</v>
      </c>
      <c r="R510" s="90"/>
      <c r="S510" s="90">
        <f t="shared" si="15"/>
        <v>1</v>
      </c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1714</v>
      </c>
      <c r="E511" s="94" t="s">
        <v>1710</v>
      </c>
      <c r="F511" s="90" t="s">
        <v>759</v>
      </c>
      <c r="G511" s="90" t="s">
        <v>102</v>
      </c>
      <c r="H511" s="90" t="s">
        <v>2421</v>
      </c>
      <c r="I511" s="86" t="s">
        <v>1588</v>
      </c>
      <c r="J511" s="90" t="s">
        <v>1744</v>
      </c>
      <c r="K511" s="83" t="s">
        <v>2615</v>
      </c>
      <c r="L511" s="82"/>
      <c r="M511" s="90">
        <v>2</v>
      </c>
      <c r="N511" s="90"/>
      <c r="O511" s="90">
        <f t="shared" si="14"/>
        <v>2</v>
      </c>
      <c r="P511" s="90"/>
      <c r="Q511" s="90">
        <f t="shared" si="14"/>
        <v>2</v>
      </c>
      <c r="R511" s="90"/>
      <c r="S511" s="90">
        <f t="shared" si="15"/>
        <v>2</v>
      </c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2129</v>
      </c>
      <c r="E512" s="94" t="s">
        <v>1712</v>
      </c>
      <c r="F512" s="90" t="s">
        <v>2271</v>
      </c>
      <c r="G512" s="90" t="s">
        <v>1141</v>
      </c>
      <c r="H512" s="90" t="s">
        <v>453</v>
      </c>
      <c r="I512" s="86" t="s">
        <v>1588</v>
      </c>
      <c r="J512" s="90" t="s">
        <v>1744</v>
      </c>
      <c r="K512" s="83" t="s">
        <v>2615</v>
      </c>
      <c r="L512" s="82"/>
      <c r="M512" s="90">
        <v>1</v>
      </c>
      <c r="N512" s="90"/>
      <c r="O512" s="90">
        <f t="shared" si="14"/>
        <v>1</v>
      </c>
      <c r="P512" s="90"/>
      <c r="Q512" s="90">
        <f t="shared" si="14"/>
        <v>1</v>
      </c>
      <c r="R512" s="90"/>
      <c r="S512" s="90">
        <f t="shared" si="15"/>
        <v>1</v>
      </c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2130</v>
      </c>
      <c r="E513" s="94" t="s">
        <v>432</v>
      </c>
      <c r="F513" s="90" t="s">
        <v>767</v>
      </c>
      <c r="G513" s="90" t="s">
        <v>1077</v>
      </c>
      <c r="H513" s="90" t="s">
        <v>2489</v>
      </c>
      <c r="I513" s="86" t="s">
        <v>1588</v>
      </c>
      <c r="J513" s="90" t="s">
        <v>1744</v>
      </c>
      <c r="K513" s="83" t="s">
        <v>2615</v>
      </c>
      <c r="L513" s="82"/>
      <c r="M513" s="90">
        <v>16</v>
      </c>
      <c r="N513" s="90"/>
      <c r="O513" s="90">
        <f t="shared" si="14"/>
        <v>16</v>
      </c>
      <c r="P513" s="90"/>
      <c r="Q513" s="90">
        <f t="shared" si="14"/>
        <v>16</v>
      </c>
      <c r="R513" s="90"/>
      <c r="S513" s="90">
        <f t="shared" si="15"/>
        <v>16</v>
      </c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1813</v>
      </c>
      <c r="E514" s="94" t="s">
        <v>432</v>
      </c>
      <c r="F514" s="90" t="s">
        <v>767</v>
      </c>
      <c r="G514" s="90" t="s">
        <v>2932</v>
      </c>
      <c r="H514" s="90" t="s">
        <v>337</v>
      </c>
      <c r="I514" s="86" t="s">
        <v>1588</v>
      </c>
      <c r="J514" s="90" t="s">
        <v>1744</v>
      </c>
      <c r="K514" s="83" t="s">
        <v>2615</v>
      </c>
      <c r="L514" s="82"/>
      <c r="M514" s="90">
        <v>2</v>
      </c>
      <c r="N514" s="90"/>
      <c r="O514" s="90">
        <f t="shared" si="14"/>
        <v>2</v>
      </c>
      <c r="P514" s="90"/>
      <c r="Q514" s="90">
        <f t="shared" si="14"/>
        <v>2</v>
      </c>
      <c r="R514" s="90"/>
      <c r="S514" s="90">
        <f t="shared" si="15"/>
        <v>2</v>
      </c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2132</v>
      </c>
      <c r="E515" s="94" t="s">
        <v>962</v>
      </c>
      <c r="F515" s="90" t="s">
        <v>2269</v>
      </c>
      <c r="G515" s="90" t="s">
        <v>2933</v>
      </c>
      <c r="H515" s="90" t="s">
        <v>2491</v>
      </c>
      <c r="I515" s="86" t="s">
        <v>1588</v>
      </c>
      <c r="J515" s="90" t="s">
        <v>1744</v>
      </c>
      <c r="K515" s="83" t="s">
        <v>2615</v>
      </c>
      <c r="L515" s="82"/>
      <c r="M515" s="90">
        <v>1</v>
      </c>
      <c r="N515" s="90"/>
      <c r="O515" s="90">
        <f t="shared" si="14"/>
        <v>1</v>
      </c>
      <c r="P515" s="90"/>
      <c r="Q515" s="90">
        <f t="shared" si="14"/>
        <v>1</v>
      </c>
      <c r="R515" s="90"/>
      <c r="S515" s="90">
        <f t="shared" si="15"/>
        <v>1</v>
      </c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2030</v>
      </c>
      <c r="E516" s="94" t="s">
        <v>695</v>
      </c>
      <c r="F516" s="90" t="s">
        <v>1404</v>
      </c>
      <c r="G516" s="90" t="s">
        <v>2934</v>
      </c>
      <c r="H516" s="90" t="s">
        <v>1357</v>
      </c>
      <c r="I516" s="86" t="s">
        <v>1588</v>
      </c>
      <c r="J516" s="90" t="s">
        <v>1744</v>
      </c>
      <c r="K516" s="83" t="s">
        <v>2615</v>
      </c>
      <c r="L516" s="82"/>
      <c r="M516" s="90">
        <v>1</v>
      </c>
      <c r="N516" s="90"/>
      <c r="O516" s="90">
        <f t="shared" si="14"/>
        <v>1</v>
      </c>
      <c r="P516" s="90"/>
      <c r="Q516" s="90">
        <f t="shared" si="14"/>
        <v>1</v>
      </c>
      <c r="R516" s="90"/>
      <c r="S516" s="90">
        <f t="shared" si="15"/>
        <v>1</v>
      </c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2133</v>
      </c>
      <c r="E517" s="94" t="s">
        <v>1288</v>
      </c>
      <c r="F517" s="90" t="s">
        <v>2272</v>
      </c>
      <c r="G517" s="90" t="s">
        <v>2935</v>
      </c>
      <c r="H517" s="90" t="s">
        <v>2492</v>
      </c>
      <c r="I517" s="86" t="s">
        <v>1588</v>
      </c>
      <c r="J517" s="90" t="s">
        <v>1744</v>
      </c>
      <c r="K517" s="83" t="s">
        <v>2615</v>
      </c>
      <c r="L517" s="82"/>
      <c r="M517" s="90">
        <v>1</v>
      </c>
      <c r="N517" s="90"/>
      <c r="O517" s="90">
        <f t="shared" ref="O517:Q580" si="16">SUM(M517:N517)</f>
        <v>1</v>
      </c>
      <c r="P517" s="90"/>
      <c r="Q517" s="90">
        <f t="shared" si="16"/>
        <v>1</v>
      </c>
      <c r="R517" s="90"/>
      <c r="S517" s="90">
        <f t="shared" ref="S517:S580" si="17">SUM(Q517:R517)</f>
        <v>1</v>
      </c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1387</v>
      </c>
      <c r="E518" s="94" t="s">
        <v>1310</v>
      </c>
      <c r="F518" s="90" t="s">
        <v>1791</v>
      </c>
      <c r="G518" s="90" t="s">
        <v>2936</v>
      </c>
      <c r="H518" s="90" t="s">
        <v>2493</v>
      </c>
      <c r="I518" s="86" t="s">
        <v>1588</v>
      </c>
      <c r="J518" s="90" t="s">
        <v>1744</v>
      </c>
      <c r="K518" s="83" t="s">
        <v>2615</v>
      </c>
      <c r="L518" s="82"/>
      <c r="M518" s="90">
        <v>1</v>
      </c>
      <c r="N518" s="90"/>
      <c r="O518" s="90">
        <f t="shared" si="16"/>
        <v>1</v>
      </c>
      <c r="P518" s="90"/>
      <c r="Q518" s="90">
        <f t="shared" si="16"/>
        <v>1</v>
      </c>
      <c r="R518" s="90"/>
      <c r="S518" s="90">
        <f t="shared" si="17"/>
        <v>1</v>
      </c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2136</v>
      </c>
      <c r="E519" s="94" t="s">
        <v>1721</v>
      </c>
      <c r="F519" s="90" t="s">
        <v>2273</v>
      </c>
      <c r="G519" s="90" t="s">
        <v>2937</v>
      </c>
      <c r="H519" s="90" t="s">
        <v>1366</v>
      </c>
      <c r="I519" s="86" t="s">
        <v>1588</v>
      </c>
      <c r="J519" s="90" t="s">
        <v>1744</v>
      </c>
      <c r="K519" s="83" t="s">
        <v>2615</v>
      </c>
      <c r="L519" s="82"/>
      <c r="M519" s="90">
        <v>1</v>
      </c>
      <c r="N519" s="90"/>
      <c r="O519" s="90">
        <f t="shared" si="16"/>
        <v>1</v>
      </c>
      <c r="P519" s="90"/>
      <c r="Q519" s="90">
        <f t="shared" si="16"/>
        <v>1</v>
      </c>
      <c r="R519" s="90"/>
      <c r="S519" s="90">
        <f t="shared" si="17"/>
        <v>1</v>
      </c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2139</v>
      </c>
      <c r="E520" s="94" t="s">
        <v>276</v>
      </c>
      <c r="F520" s="90" t="s">
        <v>2276</v>
      </c>
      <c r="G520" s="90" t="s">
        <v>930</v>
      </c>
      <c r="H520" s="90" t="s">
        <v>2494</v>
      </c>
      <c r="I520" s="86" t="s">
        <v>1588</v>
      </c>
      <c r="J520" s="90" t="s">
        <v>1744</v>
      </c>
      <c r="K520" s="83" t="s">
        <v>2615</v>
      </c>
      <c r="L520" s="82"/>
      <c r="M520" s="90">
        <v>1</v>
      </c>
      <c r="N520" s="90"/>
      <c r="O520" s="90">
        <f t="shared" si="16"/>
        <v>1</v>
      </c>
      <c r="P520" s="90"/>
      <c r="Q520" s="90">
        <f t="shared" si="16"/>
        <v>1</v>
      </c>
      <c r="R520" s="90"/>
      <c r="S520" s="90">
        <f t="shared" si="17"/>
        <v>1</v>
      </c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1909</v>
      </c>
      <c r="E521" s="94" t="s">
        <v>1721</v>
      </c>
      <c r="F521" s="90" t="s">
        <v>2273</v>
      </c>
      <c r="G521" s="90" t="s">
        <v>2938</v>
      </c>
      <c r="H521" s="90" t="s">
        <v>1670</v>
      </c>
      <c r="I521" s="86" t="s">
        <v>1588</v>
      </c>
      <c r="J521" s="90" t="s">
        <v>1744</v>
      </c>
      <c r="K521" s="83" t="s">
        <v>2615</v>
      </c>
      <c r="L521" s="82"/>
      <c r="M521" s="90">
        <v>1</v>
      </c>
      <c r="N521" s="90"/>
      <c r="O521" s="90">
        <f t="shared" si="16"/>
        <v>1</v>
      </c>
      <c r="P521" s="90"/>
      <c r="Q521" s="90">
        <f t="shared" si="16"/>
        <v>1</v>
      </c>
      <c r="R521" s="90"/>
      <c r="S521" s="90">
        <f t="shared" si="17"/>
        <v>1</v>
      </c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2140</v>
      </c>
      <c r="E522" s="94" t="s">
        <v>276</v>
      </c>
      <c r="F522" s="90" t="s">
        <v>2276</v>
      </c>
      <c r="G522" s="90" t="s">
        <v>2939</v>
      </c>
      <c r="H522" s="90" t="s">
        <v>1172</v>
      </c>
      <c r="I522" s="86" t="s">
        <v>1588</v>
      </c>
      <c r="J522" s="90" t="s">
        <v>1744</v>
      </c>
      <c r="K522" s="83" t="s">
        <v>2615</v>
      </c>
      <c r="L522" s="82"/>
      <c r="M522" s="90">
        <v>2</v>
      </c>
      <c r="N522" s="90"/>
      <c r="O522" s="90">
        <f t="shared" si="16"/>
        <v>2</v>
      </c>
      <c r="P522" s="90"/>
      <c r="Q522" s="90">
        <f t="shared" si="16"/>
        <v>2</v>
      </c>
      <c r="R522" s="90"/>
      <c r="S522" s="90">
        <f t="shared" si="17"/>
        <v>2</v>
      </c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2276</v>
      </c>
      <c r="G523" s="90" t="s">
        <v>2291</v>
      </c>
      <c r="H523" s="90" t="s">
        <v>2496</v>
      </c>
      <c r="I523" s="86" t="s">
        <v>1588</v>
      </c>
      <c r="J523" s="90" t="s">
        <v>1744</v>
      </c>
      <c r="K523" s="83" t="s">
        <v>2615</v>
      </c>
      <c r="L523" s="82"/>
      <c r="M523" s="90">
        <v>23</v>
      </c>
      <c r="N523" s="90"/>
      <c r="O523" s="90">
        <f t="shared" si="16"/>
        <v>23</v>
      </c>
      <c r="P523" s="90"/>
      <c r="Q523" s="90">
        <f t="shared" si="16"/>
        <v>23</v>
      </c>
      <c r="R523" s="90"/>
      <c r="S523" s="90">
        <f t="shared" si="17"/>
        <v>23</v>
      </c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1404</v>
      </c>
      <c r="G524" s="90" t="s">
        <v>2940</v>
      </c>
      <c r="H524" s="90" t="s">
        <v>2497</v>
      </c>
      <c r="I524" s="86" t="s">
        <v>1588</v>
      </c>
      <c r="J524" s="90" t="s">
        <v>1744</v>
      </c>
      <c r="K524" s="83" t="s">
        <v>2615</v>
      </c>
      <c r="L524" s="82"/>
      <c r="M524" s="90">
        <v>5</v>
      </c>
      <c r="N524" s="90"/>
      <c r="O524" s="90">
        <f t="shared" si="16"/>
        <v>5</v>
      </c>
      <c r="P524" s="90"/>
      <c r="Q524" s="90">
        <f t="shared" si="16"/>
        <v>5</v>
      </c>
      <c r="R524" s="90"/>
      <c r="S524" s="90">
        <f t="shared" si="17"/>
        <v>5</v>
      </c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1462</v>
      </c>
      <c r="E525" s="94" t="s">
        <v>276</v>
      </c>
      <c r="F525" s="90" t="s">
        <v>2276</v>
      </c>
      <c r="G525" s="90" t="s">
        <v>1415</v>
      </c>
      <c r="H525" s="90" t="s">
        <v>2498</v>
      </c>
      <c r="I525" s="86" t="s">
        <v>1588</v>
      </c>
      <c r="J525" s="90" t="s">
        <v>1744</v>
      </c>
      <c r="K525" s="83" t="s">
        <v>2615</v>
      </c>
      <c r="L525" s="82"/>
      <c r="M525" s="90">
        <v>4</v>
      </c>
      <c r="N525" s="90"/>
      <c r="O525" s="90">
        <f t="shared" si="16"/>
        <v>4</v>
      </c>
      <c r="P525" s="90"/>
      <c r="Q525" s="90">
        <f t="shared" si="16"/>
        <v>4</v>
      </c>
      <c r="R525" s="90"/>
      <c r="S525" s="90">
        <f t="shared" si="17"/>
        <v>4</v>
      </c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2141</v>
      </c>
      <c r="E526" s="94" t="s">
        <v>276</v>
      </c>
      <c r="F526" s="90" t="s">
        <v>2276</v>
      </c>
      <c r="G526" s="90" t="s">
        <v>280</v>
      </c>
      <c r="H526" s="90" t="s">
        <v>2499</v>
      </c>
      <c r="I526" s="86" t="s">
        <v>1588</v>
      </c>
      <c r="J526" s="90" t="s">
        <v>1744</v>
      </c>
      <c r="K526" s="83" t="s">
        <v>2615</v>
      </c>
      <c r="L526" s="82"/>
      <c r="M526" s="90">
        <v>6</v>
      </c>
      <c r="N526" s="90"/>
      <c r="O526" s="90">
        <f t="shared" si="16"/>
        <v>6</v>
      </c>
      <c r="P526" s="90"/>
      <c r="Q526" s="90">
        <f t="shared" si="16"/>
        <v>6</v>
      </c>
      <c r="R526" s="90"/>
      <c r="S526" s="90">
        <f t="shared" si="17"/>
        <v>6</v>
      </c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2142</v>
      </c>
      <c r="E527" s="94" t="s">
        <v>276</v>
      </c>
      <c r="F527" s="90" t="s">
        <v>2276</v>
      </c>
      <c r="G527" s="90" t="s">
        <v>328</v>
      </c>
      <c r="H527" s="90" t="s">
        <v>797</v>
      </c>
      <c r="I527" s="86" t="s">
        <v>1588</v>
      </c>
      <c r="J527" s="90" t="s">
        <v>1744</v>
      </c>
      <c r="K527" s="83" t="s">
        <v>2615</v>
      </c>
      <c r="L527" s="82"/>
      <c r="M527" s="90">
        <v>1</v>
      </c>
      <c r="N527" s="90"/>
      <c r="O527" s="90">
        <f t="shared" si="16"/>
        <v>1</v>
      </c>
      <c r="P527" s="90"/>
      <c r="Q527" s="90">
        <f t="shared" si="16"/>
        <v>1</v>
      </c>
      <c r="R527" s="90"/>
      <c r="S527" s="90">
        <f t="shared" si="17"/>
        <v>1</v>
      </c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1302</v>
      </c>
      <c r="F528" s="90" t="s">
        <v>834</v>
      </c>
      <c r="G528" s="90" t="s">
        <v>2941</v>
      </c>
      <c r="H528" s="90" t="s">
        <v>1752</v>
      </c>
      <c r="I528" s="86" t="s">
        <v>1588</v>
      </c>
      <c r="J528" s="90" t="s">
        <v>1744</v>
      </c>
      <c r="K528" s="83" t="s">
        <v>2615</v>
      </c>
      <c r="L528" s="82"/>
      <c r="M528" s="90">
        <v>1</v>
      </c>
      <c r="N528" s="90"/>
      <c r="O528" s="90">
        <f t="shared" si="16"/>
        <v>1</v>
      </c>
      <c r="P528" s="90"/>
      <c r="Q528" s="90">
        <f t="shared" si="16"/>
        <v>1</v>
      </c>
      <c r="R528" s="90"/>
      <c r="S528" s="90">
        <f t="shared" si="17"/>
        <v>1</v>
      </c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1304</v>
      </c>
      <c r="F529" s="90" t="s">
        <v>1460</v>
      </c>
      <c r="G529" s="90" t="s">
        <v>2135</v>
      </c>
      <c r="H529" s="90" t="s">
        <v>829</v>
      </c>
      <c r="I529" s="86" t="s">
        <v>1588</v>
      </c>
      <c r="J529" s="90" t="s">
        <v>1744</v>
      </c>
      <c r="K529" s="83" t="s">
        <v>2615</v>
      </c>
      <c r="L529" s="82"/>
      <c r="M529" s="90">
        <v>0</v>
      </c>
      <c r="N529" s="90"/>
      <c r="O529" s="90">
        <f t="shared" si="16"/>
        <v>0</v>
      </c>
      <c r="P529" s="90"/>
      <c r="Q529" s="90">
        <f t="shared" si="16"/>
        <v>0</v>
      </c>
      <c r="R529" s="90"/>
      <c r="S529" s="90">
        <f t="shared" si="17"/>
        <v>0</v>
      </c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2143</v>
      </c>
      <c r="E530" s="94" t="s">
        <v>1304</v>
      </c>
      <c r="F530" s="90" t="s">
        <v>1460</v>
      </c>
      <c r="G530" s="90" t="s">
        <v>1305</v>
      </c>
      <c r="H530" s="90" t="s">
        <v>320</v>
      </c>
      <c r="I530" s="86" t="s">
        <v>1588</v>
      </c>
      <c r="J530" s="90" t="s">
        <v>1744</v>
      </c>
      <c r="K530" s="83" t="s">
        <v>2615</v>
      </c>
      <c r="L530" s="82"/>
      <c r="M530" s="90">
        <v>3</v>
      </c>
      <c r="N530" s="90"/>
      <c r="O530" s="90">
        <f t="shared" si="16"/>
        <v>3</v>
      </c>
      <c r="P530" s="90"/>
      <c r="Q530" s="90">
        <f t="shared" si="16"/>
        <v>3</v>
      </c>
      <c r="R530" s="90"/>
      <c r="S530" s="90">
        <f t="shared" si="17"/>
        <v>3</v>
      </c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2144</v>
      </c>
      <c r="E531" s="94" t="s">
        <v>1304</v>
      </c>
      <c r="F531" s="90" t="s">
        <v>1460</v>
      </c>
      <c r="G531" s="90" t="s">
        <v>2942</v>
      </c>
      <c r="H531" s="90" t="s">
        <v>2500</v>
      </c>
      <c r="I531" s="86" t="s">
        <v>1588</v>
      </c>
      <c r="J531" s="90" t="s">
        <v>1744</v>
      </c>
      <c r="K531" s="83" t="s">
        <v>2615</v>
      </c>
      <c r="L531" s="82"/>
      <c r="M531" s="90">
        <v>2</v>
      </c>
      <c r="N531" s="90"/>
      <c r="O531" s="90">
        <f t="shared" si="16"/>
        <v>2</v>
      </c>
      <c r="P531" s="90"/>
      <c r="Q531" s="90">
        <f t="shared" si="16"/>
        <v>2</v>
      </c>
      <c r="R531" s="90"/>
      <c r="S531" s="90">
        <f t="shared" si="17"/>
        <v>2</v>
      </c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2145</v>
      </c>
      <c r="E532" s="94" t="s">
        <v>751</v>
      </c>
      <c r="F532" s="90" t="s">
        <v>2278</v>
      </c>
      <c r="G532" s="90" t="s">
        <v>2943</v>
      </c>
      <c r="H532" s="90" t="s">
        <v>2479</v>
      </c>
      <c r="I532" s="86" t="s">
        <v>1588</v>
      </c>
      <c r="J532" s="90" t="s">
        <v>1744</v>
      </c>
      <c r="K532" s="83" t="s">
        <v>2615</v>
      </c>
      <c r="L532" s="82"/>
      <c r="M532" s="90">
        <v>1</v>
      </c>
      <c r="N532" s="90"/>
      <c r="O532" s="90">
        <f t="shared" si="16"/>
        <v>1</v>
      </c>
      <c r="P532" s="90"/>
      <c r="Q532" s="90">
        <f t="shared" si="16"/>
        <v>1</v>
      </c>
      <c r="R532" s="90"/>
      <c r="S532" s="90">
        <f t="shared" si="17"/>
        <v>1</v>
      </c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2278</v>
      </c>
      <c r="G533" s="90" t="s">
        <v>2944</v>
      </c>
      <c r="H533" s="90" t="s">
        <v>2501</v>
      </c>
      <c r="I533" s="86" t="s">
        <v>1588</v>
      </c>
      <c r="J533" s="90" t="s">
        <v>1744</v>
      </c>
      <c r="K533" s="83" t="s">
        <v>2615</v>
      </c>
      <c r="L533" s="82"/>
      <c r="M533" s="90">
        <v>1</v>
      </c>
      <c r="N533" s="90"/>
      <c r="O533" s="90">
        <f t="shared" si="16"/>
        <v>1</v>
      </c>
      <c r="P533" s="90"/>
      <c r="Q533" s="90">
        <f t="shared" si="16"/>
        <v>1</v>
      </c>
      <c r="R533" s="90"/>
      <c r="S533" s="90">
        <f t="shared" si="17"/>
        <v>1</v>
      </c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2945</v>
      </c>
      <c r="H534" s="90" t="s">
        <v>2503</v>
      </c>
      <c r="I534" s="86" t="s">
        <v>1588</v>
      </c>
      <c r="J534" s="90" t="s">
        <v>1744</v>
      </c>
      <c r="K534" s="83" t="s">
        <v>2615</v>
      </c>
      <c r="L534" s="82"/>
      <c r="M534" s="90">
        <v>1</v>
      </c>
      <c r="N534" s="90"/>
      <c r="O534" s="90">
        <f t="shared" si="16"/>
        <v>1</v>
      </c>
      <c r="P534" s="90"/>
      <c r="Q534" s="90">
        <f t="shared" si="16"/>
        <v>1</v>
      </c>
      <c r="R534" s="90"/>
      <c r="S534" s="90">
        <f t="shared" si="17"/>
        <v>1</v>
      </c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2146</v>
      </c>
      <c r="E535" s="94" t="s">
        <v>1691</v>
      </c>
      <c r="F535" s="90" t="s">
        <v>1414</v>
      </c>
      <c r="G535" s="90" t="s">
        <v>1885</v>
      </c>
      <c r="H535" s="90" t="s">
        <v>1930</v>
      </c>
      <c r="I535" s="86" t="s">
        <v>1588</v>
      </c>
      <c r="J535" s="90" t="s">
        <v>1744</v>
      </c>
      <c r="K535" s="83" t="s">
        <v>2615</v>
      </c>
      <c r="L535" s="82"/>
      <c r="M535" s="90">
        <v>1</v>
      </c>
      <c r="N535" s="90"/>
      <c r="O535" s="90">
        <f t="shared" si="16"/>
        <v>1</v>
      </c>
      <c r="P535" s="90"/>
      <c r="Q535" s="90">
        <f t="shared" si="16"/>
        <v>1</v>
      </c>
      <c r="R535" s="90"/>
      <c r="S535" s="90">
        <f t="shared" si="17"/>
        <v>1</v>
      </c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2147</v>
      </c>
      <c r="E536" s="94" t="s">
        <v>133</v>
      </c>
      <c r="F536" s="90" t="s">
        <v>2280</v>
      </c>
      <c r="G536" s="90" t="s">
        <v>2580</v>
      </c>
      <c r="H536" s="90" t="s">
        <v>2504</v>
      </c>
      <c r="I536" s="86" t="s">
        <v>1588</v>
      </c>
      <c r="J536" s="90" t="s">
        <v>1744</v>
      </c>
      <c r="K536" s="83" t="s">
        <v>2615</v>
      </c>
      <c r="L536" s="82"/>
      <c r="M536" s="90">
        <v>0</v>
      </c>
      <c r="N536" s="90"/>
      <c r="O536" s="90">
        <f t="shared" si="16"/>
        <v>0</v>
      </c>
      <c r="P536" s="90"/>
      <c r="Q536" s="90">
        <f t="shared" si="16"/>
        <v>0</v>
      </c>
      <c r="R536" s="90"/>
      <c r="S536" s="90">
        <f t="shared" si="17"/>
        <v>0</v>
      </c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2149</v>
      </c>
      <c r="E537" s="94" t="s">
        <v>1298</v>
      </c>
      <c r="F537" s="90" t="s">
        <v>397</v>
      </c>
      <c r="G537" s="90" t="s">
        <v>2946</v>
      </c>
      <c r="H537" s="90" t="s">
        <v>2505</v>
      </c>
      <c r="I537" s="86" t="s">
        <v>1588</v>
      </c>
      <c r="J537" s="90" t="s">
        <v>1744</v>
      </c>
      <c r="K537" s="83" t="s">
        <v>2615</v>
      </c>
      <c r="L537" s="82"/>
      <c r="M537" s="90">
        <v>1</v>
      </c>
      <c r="N537" s="90"/>
      <c r="O537" s="90">
        <f t="shared" si="16"/>
        <v>1</v>
      </c>
      <c r="P537" s="90"/>
      <c r="Q537" s="90">
        <f t="shared" si="16"/>
        <v>1</v>
      </c>
      <c r="R537" s="90"/>
      <c r="S537" s="90">
        <f t="shared" si="17"/>
        <v>1</v>
      </c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1555</v>
      </c>
      <c r="G538" s="90" t="s">
        <v>2948</v>
      </c>
      <c r="H538" s="90" t="s">
        <v>2506</v>
      </c>
      <c r="I538" s="86" t="s">
        <v>1588</v>
      </c>
      <c r="J538" s="90" t="s">
        <v>1744</v>
      </c>
      <c r="K538" s="83" t="s">
        <v>2615</v>
      </c>
      <c r="L538" s="82"/>
      <c r="M538" s="90">
        <v>1</v>
      </c>
      <c r="N538" s="90"/>
      <c r="O538" s="90">
        <f t="shared" si="16"/>
        <v>1</v>
      </c>
      <c r="P538" s="90"/>
      <c r="Q538" s="90">
        <f t="shared" si="16"/>
        <v>1</v>
      </c>
      <c r="R538" s="90"/>
      <c r="S538" s="90">
        <f t="shared" si="17"/>
        <v>1</v>
      </c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2151</v>
      </c>
      <c r="E539" s="94" t="s">
        <v>602</v>
      </c>
      <c r="F539" s="90" t="s">
        <v>1555</v>
      </c>
      <c r="G539" s="90" t="s">
        <v>2808</v>
      </c>
      <c r="H539" s="90" t="s">
        <v>2507</v>
      </c>
      <c r="I539" s="86" t="s">
        <v>1588</v>
      </c>
      <c r="J539" s="90" t="s">
        <v>1744</v>
      </c>
      <c r="K539" s="83" t="s">
        <v>2615</v>
      </c>
      <c r="L539" s="82"/>
      <c r="M539" s="90">
        <v>2</v>
      </c>
      <c r="N539" s="90"/>
      <c r="O539" s="90">
        <f t="shared" si="16"/>
        <v>2</v>
      </c>
      <c r="P539" s="90"/>
      <c r="Q539" s="90">
        <f t="shared" si="16"/>
        <v>2</v>
      </c>
      <c r="R539" s="90"/>
      <c r="S539" s="90">
        <f t="shared" si="17"/>
        <v>2</v>
      </c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1555</v>
      </c>
      <c r="G540" s="90" t="s">
        <v>1987</v>
      </c>
      <c r="H540" s="90" t="s">
        <v>1279</v>
      </c>
      <c r="I540" s="86" t="s">
        <v>1588</v>
      </c>
      <c r="J540" s="90" t="s">
        <v>1744</v>
      </c>
      <c r="K540" s="83" t="s">
        <v>2615</v>
      </c>
      <c r="L540" s="82"/>
      <c r="M540" s="90">
        <v>4</v>
      </c>
      <c r="N540" s="90"/>
      <c r="O540" s="90">
        <f t="shared" si="16"/>
        <v>4</v>
      </c>
      <c r="P540" s="90"/>
      <c r="Q540" s="90">
        <f t="shared" si="16"/>
        <v>4</v>
      </c>
      <c r="R540" s="90"/>
      <c r="S540" s="90">
        <f t="shared" si="17"/>
        <v>4</v>
      </c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2152</v>
      </c>
      <c r="E541" s="94" t="s">
        <v>602</v>
      </c>
      <c r="F541" s="90" t="s">
        <v>1555</v>
      </c>
      <c r="G541" s="90" t="s">
        <v>2949</v>
      </c>
      <c r="H541" s="90" t="s">
        <v>1988</v>
      </c>
      <c r="I541" s="86" t="s">
        <v>1588</v>
      </c>
      <c r="J541" s="90" t="s">
        <v>1744</v>
      </c>
      <c r="K541" s="83" t="s">
        <v>2615</v>
      </c>
      <c r="L541" s="82"/>
      <c r="M541" s="90">
        <v>1</v>
      </c>
      <c r="N541" s="90"/>
      <c r="O541" s="90">
        <f t="shared" si="16"/>
        <v>1</v>
      </c>
      <c r="P541" s="90"/>
      <c r="Q541" s="90">
        <f t="shared" si="16"/>
        <v>1</v>
      </c>
      <c r="R541" s="90"/>
      <c r="S541" s="90">
        <f t="shared" si="17"/>
        <v>1</v>
      </c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2154</v>
      </c>
      <c r="E542" s="94" t="s">
        <v>602</v>
      </c>
      <c r="F542" s="90" t="s">
        <v>1555</v>
      </c>
      <c r="G542" s="90" t="s">
        <v>2950</v>
      </c>
      <c r="H542" s="90" t="s">
        <v>2508</v>
      </c>
      <c r="I542" s="86" t="s">
        <v>1588</v>
      </c>
      <c r="J542" s="90" t="s">
        <v>1744</v>
      </c>
      <c r="K542" s="83" t="s">
        <v>2615</v>
      </c>
      <c r="L542" s="82"/>
      <c r="M542" s="90">
        <v>10</v>
      </c>
      <c r="N542" s="90"/>
      <c r="O542" s="90">
        <f t="shared" si="16"/>
        <v>10</v>
      </c>
      <c r="P542" s="90"/>
      <c r="Q542" s="90">
        <f t="shared" si="16"/>
        <v>10</v>
      </c>
      <c r="R542" s="90"/>
      <c r="S542" s="90">
        <f t="shared" si="17"/>
        <v>10</v>
      </c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2155</v>
      </c>
      <c r="E543" s="94" t="s">
        <v>602</v>
      </c>
      <c r="F543" s="90" t="s">
        <v>1555</v>
      </c>
      <c r="G543" s="90" t="s">
        <v>2951</v>
      </c>
      <c r="H543" s="90" t="s">
        <v>2509</v>
      </c>
      <c r="I543" s="86" t="s">
        <v>1588</v>
      </c>
      <c r="J543" s="90" t="s">
        <v>1744</v>
      </c>
      <c r="K543" s="83" t="s">
        <v>2615</v>
      </c>
      <c r="L543" s="82"/>
      <c r="M543" s="90">
        <v>4</v>
      </c>
      <c r="N543" s="90"/>
      <c r="O543" s="90">
        <f t="shared" si="16"/>
        <v>4</v>
      </c>
      <c r="P543" s="90"/>
      <c r="Q543" s="90">
        <f t="shared" si="16"/>
        <v>4</v>
      </c>
      <c r="R543" s="90"/>
      <c r="S543" s="90">
        <f t="shared" si="17"/>
        <v>4</v>
      </c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2156</v>
      </c>
      <c r="E544" s="94" t="s">
        <v>59</v>
      </c>
      <c r="F544" s="90" t="s">
        <v>2220</v>
      </c>
      <c r="G544" s="90" t="s">
        <v>2453</v>
      </c>
      <c r="H544" s="90" t="s">
        <v>2510</v>
      </c>
      <c r="I544" s="86" t="s">
        <v>1588</v>
      </c>
      <c r="J544" s="90" t="s">
        <v>1744</v>
      </c>
      <c r="K544" s="83" t="s">
        <v>2615</v>
      </c>
      <c r="L544" s="82"/>
      <c r="M544" s="90">
        <v>1</v>
      </c>
      <c r="N544" s="90"/>
      <c r="O544" s="90">
        <f t="shared" si="16"/>
        <v>1</v>
      </c>
      <c r="P544" s="90"/>
      <c r="Q544" s="90">
        <f t="shared" si="16"/>
        <v>1</v>
      </c>
      <c r="R544" s="90"/>
      <c r="S544" s="90">
        <f t="shared" si="17"/>
        <v>1</v>
      </c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2281</v>
      </c>
      <c r="G545" s="90" t="s">
        <v>2952</v>
      </c>
      <c r="H545" s="90" t="s">
        <v>629</v>
      </c>
      <c r="I545" s="86" t="s">
        <v>1588</v>
      </c>
      <c r="J545" s="90" t="s">
        <v>1744</v>
      </c>
      <c r="K545" s="83" t="s">
        <v>2615</v>
      </c>
      <c r="L545" s="82"/>
      <c r="M545" s="90">
        <v>0</v>
      </c>
      <c r="N545" s="90"/>
      <c r="O545" s="90">
        <f t="shared" si="16"/>
        <v>0</v>
      </c>
      <c r="P545" s="90"/>
      <c r="Q545" s="90">
        <f t="shared" si="16"/>
        <v>0</v>
      </c>
      <c r="R545" s="90"/>
      <c r="S545" s="90">
        <f t="shared" si="17"/>
        <v>0</v>
      </c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2953</v>
      </c>
      <c r="H546" s="90" t="s">
        <v>2511</v>
      </c>
      <c r="I546" s="86" t="s">
        <v>1588</v>
      </c>
      <c r="J546" s="90" t="s">
        <v>1744</v>
      </c>
      <c r="K546" s="83" t="s">
        <v>2615</v>
      </c>
      <c r="L546" s="82"/>
      <c r="M546" s="90">
        <v>1</v>
      </c>
      <c r="N546" s="90"/>
      <c r="O546" s="90">
        <f t="shared" si="16"/>
        <v>1</v>
      </c>
      <c r="P546" s="90"/>
      <c r="Q546" s="90">
        <f t="shared" si="16"/>
        <v>1</v>
      </c>
      <c r="R546" s="90"/>
      <c r="S546" s="90">
        <f t="shared" si="17"/>
        <v>1</v>
      </c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</row>
    <row r="547" spans="1:37" x14ac:dyDescent="0.2">
      <c r="A547" s="87" t="s">
        <v>816</v>
      </c>
      <c r="B547" s="90" t="s">
        <v>217</v>
      </c>
      <c r="C547" s="95" t="s">
        <v>1267</v>
      </c>
      <c r="D547" s="90" t="s">
        <v>2997</v>
      </c>
      <c r="E547" s="94" t="s">
        <v>3</v>
      </c>
      <c r="F547" s="90" t="s">
        <v>1013</v>
      </c>
      <c r="G547" s="106" t="s">
        <v>2998</v>
      </c>
      <c r="H547" s="90" t="s">
        <v>2999</v>
      </c>
      <c r="I547" s="86" t="s">
        <v>1588</v>
      </c>
      <c r="J547" s="90" t="s">
        <v>1744</v>
      </c>
      <c r="K547" s="83" t="s">
        <v>2615</v>
      </c>
      <c r="L547" s="82"/>
      <c r="M547" s="90">
        <v>1</v>
      </c>
      <c r="N547" s="90"/>
      <c r="O547" s="90">
        <f t="shared" si="16"/>
        <v>1</v>
      </c>
      <c r="P547" s="90"/>
      <c r="Q547" s="90">
        <f t="shared" si="16"/>
        <v>1</v>
      </c>
      <c r="R547" s="90"/>
      <c r="S547" s="90">
        <f t="shared" si="17"/>
        <v>1</v>
      </c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2157</v>
      </c>
      <c r="E548" s="94" t="s">
        <v>584</v>
      </c>
      <c r="F548" s="90" t="s">
        <v>2258</v>
      </c>
      <c r="G548" s="90" t="s">
        <v>2369</v>
      </c>
      <c r="H548" s="90" t="s">
        <v>2512</v>
      </c>
      <c r="I548" s="86" t="s">
        <v>1588</v>
      </c>
      <c r="J548" s="90" t="s">
        <v>1744</v>
      </c>
      <c r="K548" s="83" t="s">
        <v>2615</v>
      </c>
      <c r="L548" s="82"/>
      <c r="M548" s="90">
        <v>5</v>
      </c>
      <c r="N548" s="90"/>
      <c r="O548" s="90">
        <f t="shared" si="16"/>
        <v>5</v>
      </c>
      <c r="P548" s="90"/>
      <c r="Q548" s="90">
        <f t="shared" si="16"/>
        <v>5</v>
      </c>
      <c r="R548" s="90"/>
      <c r="S548" s="90">
        <f t="shared" si="17"/>
        <v>5</v>
      </c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2159</v>
      </c>
      <c r="E549" s="94" t="s">
        <v>584</v>
      </c>
      <c r="F549" s="90" t="s">
        <v>2258</v>
      </c>
      <c r="G549" s="90" t="s">
        <v>2954</v>
      </c>
      <c r="H549" s="90" t="s">
        <v>2513</v>
      </c>
      <c r="I549" s="86" t="s">
        <v>1588</v>
      </c>
      <c r="J549" s="90" t="s">
        <v>1744</v>
      </c>
      <c r="K549" s="83" t="s">
        <v>2615</v>
      </c>
      <c r="L549" s="82"/>
      <c r="M549" s="90">
        <v>1</v>
      </c>
      <c r="N549" s="90"/>
      <c r="O549" s="90">
        <f t="shared" si="16"/>
        <v>1</v>
      </c>
      <c r="P549" s="90"/>
      <c r="Q549" s="90">
        <f t="shared" si="16"/>
        <v>1</v>
      </c>
      <c r="R549" s="90"/>
      <c r="S549" s="90">
        <f t="shared" si="17"/>
        <v>1</v>
      </c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2258</v>
      </c>
      <c r="G550" s="90" t="s">
        <v>2955</v>
      </c>
      <c r="H550" s="90" t="s">
        <v>1343</v>
      </c>
      <c r="I550" s="86" t="s">
        <v>1588</v>
      </c>
      <c r="J550" s="90" t="s">
        <v>1744</v>
      </c>
      <c r="K550" s="83" t="s">
        <v>2615</v>
      </c>
      <c r="L550" s="82"/>
      <c r="M550" s="90">
        <v>2</v>
      </c>
      <c r="N550" s="90"/>
      <c r="O550" s="90">
        <f t="shared" si="16"/>
        <v>2</v>
      </c>
      <c r="P550" s="90"/>
      <c r="Q550" s="90">
        <f t="shared" si="16"/>
        <v>2</v>
      </c>
      <c r="R550" s="90"/>
      <c r="S550" s="90">
        <f t="shared" si="17"/>
        <v>2</v>
      </c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2160</v>
      </c>
      <c r="E551" s="94" t="s">
        <v>808</v>
      </c>
      <c r="F551" s="90" t="s">
        <v>1131</v>
      </c>
      <c r="G551" s="90" t="s">
        <v>2956</v>
      </c>
      <c r="H551" s="90" t="s">
        <v>1384</v>
      </c>
      <c r="I551" s="86" t="s">
        <v>1588</v>
      </c>
      <c r="J551" s="90" t="s">
        <v>1744</v>
      </c>
      <c r="K551" s="83" t="s">
        <v>2615</v>
      </c>
      <c r="L551" s="82"/>
      <c r="M551" s="90">
        <v>1</v>
      </c>
      <c r="N551" s="90"/>
      <c r="O551" s="90">
        <f t="shared" si="16"/>
        <v>1</v>
      </c>
      <c r="P551" s="90"/>
      <c r="Q551" s="90">
        <f t="shared" si="16"/>
        <v>1</v>
      </c>
      <c r="R551" s="90"/>
      <c r="S551" s="90">
        <f t="shared" si="17"/>
        <v>1</v>
      </c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2161</v>
      </c>
      <c r="E552" s="94" t="s">
        <v>1730</v>
      </c>
      <c r="F552" s="90" t="s">
        <v>2282</v>
      </c>
      <c r="G552" s="90" t="s">
        <v>2957</v>
      </c>
      <c r="H552" s="90" t="s">
        <v>94</v>
      </c>
      <c r="I552" s="86" t="s">
        <v>1588</v>
      </c>
      <c r="J552" s="90" t="s">
        <v>1744</v>
      </c>
      <c r="K552" s="83" t="s">
        <v>2615</v>
      </c>
      <c r="L552" s="82"/>
      <c r="M552" s="90">
        <v>1</v>
      </c>
      <c r="N552" s="90"/>
      <c r="O552" s="90">
        <f t="shared" si="16"/>
        <v>1</v>
      </c>
      <c r="P552" s="90"/>
      <c r="Q552" s="90">
        <f t="shared" si="16"/>
        <v>1</v>
      </c>
      <c r="R552" s="90"/>
      <c r="S552" s="90">
        <f t="shared" si="17"/>
        <v>1</v>
      </c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1996</v>
      </c>
      <c r="E553" s="94" t="s">
        <v>1291</v>
      </c>
      <c r="F553" s="90" t="s">
        <v>2248</v>
      </c>
      <c r="G553" s="90" t="s">
        <v>2716</v>
      </c>
      <c r="H553" s="90" t="s">
        <v>801</v>
      </c>
      <c r="I553" s="86" t="s">
        <v>1588</v>
      </c>
      <c r="J553" s="90" t="s">
        <v>1744</v>
      </c>
      <c r="K553" s="83" t="s">
        <v>2615</v>
      </c>
      <c r="L553" s="82"/>
      <c r="M553" s="90">
        <v>2</v>
      </c>
      <c r="N553" s="90"/>
      <c r="O553" s="90">
        <f t="shared" si="16"/>
        <v>2</v>
      </c>
      <c r="P553" s="90"/>
      <c r="Q553" s="90">
        <f t="shared" si="16"/>
        <v>2</v>
      </c>
      <c r="R553" s="90"/>
      <c r="S553" s="90">
        <f t="shared" si="17"/>
        <v>2</v>
      </c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2958</v>
      </c>
      <c r="H554" s="90" t="s">
        <v>1397</v>
      </c>
      <c r="I554" s="86" t="s">
        <v>1588</v>
      </c>
      <c r="J554" s="90" t="s">
        <v>1744</v>
      </c>
      <c r="K554" s="83" t="s">
        <v>2615</v>
      </c>
      <c r="L554" s="82"/>
      <c r="M554" s="90">
        <v>1</v>
      </c>
      <c r="N554" s="90"/>
      <c r="O554" s="90">
        <f t="shared" si="16"/>
        <v>1</v>
      </c>
      <c r="P554" s="90"/>
      <c r="Q554" s="90">
        <f t="shared" si="16"/>
        <v>1</v>
      </c>
      <c r="R554" s="90"/>
      <c r="S554" s="90">
        <f t="shared" si="17"/>
        <v>1</v>
      </c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2162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1588</v>
      </c>
      <c r="J555" s="90" t="s">
        <v>1744</v>
      </c>
      <c r="K555" s="83" t="s">
        <v>2615</v>
      </c>
      <c r="L555" s="82"/>
      <c r="M555" s="90">
        <v>1</v>
      </c>
      <c r="N555" s="90"/>
      <c r="O555" s="90">
        <f t="shared" si="16"/>
        <v>1</v>
      </c>
      <c r="P555" s="90"/>
      <c r="Q555" s="90">
        <f t="shared" si="16"/>
        <v>1</v>
      </c>
      <c r="R555" s="90"/>
      <c r="S555" s="90">
        <f t="shared" si="17"/>
        <v>1</v>
      </c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</row>
    <row r="556" spans="1:37" x14ac:dyDescent="0.2">
      <c r="A556" s="87" t="s">
        <v>816</v>
      </c>
      <c r="B556" s="90" t="s">
        <v>217</v>
      </c>
      <c r="C556" s="94" t="s">
        <v>1191</v>
      </c>
      <c r="D556" s="90" t="s">
        <v>218</v>
      </c>
      <c r="E556" s="94" t="s">
        <v>1092</v>
      </c>
      <c r="F556" s="90" t="s">
        <v>608</v>
      </c>
      <c r="G556" s="90" t="s">
        <v>1380</v>
      </c>
      <c r="H556" s="90" t="s">
        <v>2514</v>
      </c>
      <c r="I556" s="86" t="s">
        <v>1588</v>
      </c>
      <c r="J556" s="90" t="s">
        <v>1744</v>
      </c>
      <c r="K556" s="83" t="s">
        <v>2615</v>
      </c>
      <c r="L556" s="82"/>
      <c r="M556" s="90">
        <v>2</v>
      </c>
      <c r="N556" s="90"/>
      <c r="O556" s="90">
        <f t="shared" si="16"/>
        <v>2</v>
      </c>
      <c r="P556" s="90"/>
      <c r="Q556" s="90">
        <f t="shared" si="16"/>
        <v>2</v>
      </c>
      <c r="R556" s="90"/>
      <c r="S556" s="90">
        <f t="shared" si="17"/>
        <v>2</v>
      </c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2283</v>
      </c>
      <c r="G557" s="90" t="s">
        <v>1417</v>
      </c>
      <c r="H557" s="90" t="s">
        <v>2515</v>
      </c>
      <c r="I557" s="86" t="s">
        <v>1588</v>
      </c>
      <c r="J557" s="90" t="s">
        <v>1744</v>
      </c>
      <c r="K557" s="83" t="s">
        <v>2615</v>
      </c>
      <c r="L557" s="82"/>
      <c r="M557" s="90">
        <v>1</v>
      </c>
      <c r="N557" s="90"/>
      <c r="O557" s="90">
        <f t="shared" si="16"/>
        <v>1</v>
      </c>
      <c r="P557" s="90"/>
      <c r="Q557" s="90">
        <f t="shared" si="16"/>
        <v>1</v>
      </c>
      <c r="R557" s="90"/>
      <c r="S557" s="90">
        <f t="shared" si="17"/>
        <v>1</v>
      </c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2163</v>
      </c>
      <c r="E558" s="94" t="s">
        <v>1020</v>
      </c>
      <c r="F558" s="90" t="s">
        <v>1251</v>
      </c>
      <c r="G558" s="90" t="s">
        <v>1383</v>
      </c>
      <c r="H558" s="90" t="s">
        <v>2296</v>
      </c>
      <c r="I558" s="86" t="s">
        <v>1588</v>
      </c>
      <c r="J558" s="90" t="s">
        <v>1744</v>
      </c>
      <c r="K558" s="83" t="s">
        <v>2615</v>
      </c>
      <c r="L558" s="82"/>
      <c r="M558" s="90">
        <v>1</v>
      </c>
      <c r="N558" s="90"/>
      <c r="O558" s="90">
        <f t="shared" si="16"/>
        <v>1</v>
      </c>
      <c r="P558" s="90"/>
      <c r="Q558" s="90">
        <f t="shared" si="16"/>
        <v>1</v>
      </c>
      <c r="R558" s="90"/>
      <c r="S558" s="90">
        <f t="shared" si="17"/>
        <v>1</v>
      </c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2258</v>
      </c>
      <c r="G559" s="90" t="s">
        <v>2959</v>
      </c>
      <c r="H559" s="90" t="s">
        <v>93</v>
      </c>
      <c r="I559" s="86" t="s">
        <v>1588</v>
      </c>
      <c r="J559" s="90" t="s">
        <v>1744</v>
      </c>
      <c r="K559" s="83" t="s">
        <v>2615</v>
      </c>
      <c r="L559" s="82"/>
      <c r="M559" s="90">
        <v>1</v>
      </c>
      <c r="N559" s="90"/>
      <c r="O559" s="90">
        <f t="shared" si="16"/>
        <v>1</v>
      </c>
      <c r="P559" s="90"/>
      <c r="Q559" s="90">
        <f t="shared" si="16"/>
        <v>1</v>
      </c>
      <c r="R559" s="90"/>
      <c r="S559" s="90">
        <f t="shared" si="17"/>
        <v>1</v>
      </c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</row>
    <row r="560" spans="1:37" x14ac:dyDescent="0.2">
      <c r="A560" s="87" t="s">
        <v>816</v>
      </c>
      <c r="B560" s="90" t="s">
        <v>217</v>
      </c>
      <c r="C560" s="94" t="s">
        <v>1197</v>
      </c>
      <c r="D560" s="90" t="s">
        <v>451</v>
      </c>
      <c r="E560" s="94" t="s">
        <v>1735</v>
      </c>
      <c r="F560" s="90" t="s">
        <v>2064</v>
      </c>
      <c r="G560" s="90" t="s">
        <v>743</v>
      </c>
      <c r="H560" s="90" t="s">
        <v>2518</v>
      </c>
      <c r="I560" s="86" t="s">
        <v>1588</v>
      </c>
      <c r="J560" s="90" t="s">
        <v>1744</v>
      </c>
      <c r="K560" s="83" t="s">
        <v>2615</v>
      </c>
      <c r="L560" s="82"/>
      <c r="M560" s="90">
        <v>1</v>
      </c>
      <c r="N560" s="90"/>
      <c r="O560" s="90">
        <f t="shared" si="16"/>
        <v>1</v>
      </c>
      <c r="P560" s="90"/>
      <c r="Q560" s="90">
        <f t="shared" si="16"/>
        <v>1</v>
      </c>
      <c r="R560" s="90"/>
      <c r="S560" s="90">
        <f t="shared" si="17"/>
        <v>1</v>
      </c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</row>
    <row r="561" spans="1:37" x14ac:dyDescent="0.2">
      <c r="A561" s="87" t="s">
        <v>816</v>
      </c>
      <c r="B561" s="90" t="s">
        <v>217</v>
      </c>
      <c r="C561" s="94" t="s">
        <v>1202</v>
      </c>
      <c r="D561" s="90" t="s">
        <v>1750</v>
      </c>
      <c r="E561" s="94" t="s">
        <v>1307</v>
      </c>
      <c r="F561" s="90" t="s">
        <v>1296</v>
      </c>
      <c r="G561" s="90" t="s">
        <v>1572</v>
      </c>
      <c r="H561" s="90" t="s">
        <v>2519</v>
      </c>
      <c r="I561" s="86" t="s">
        <v>1588</v>
      </c>
      <c r="J561" s="90" t="s">
        <v>1744</v>
      </c>
      <c r="K561" s="83" t="s">
        <v>2615</v>
      </c>
      <c r="L561" s="82"/>
      <c r="M561" s="90">
        <v>1</v>
      </c>
      <c r="N561" s="90"/>
      <c r="O561" s="90">
        <f t="shared" si="16"/>
        <v>1</v>
      </c>
      <c r="P561" s="90"/>
      <c r="Q561" s="90">
        <f t="shared" si="16"/>
        <v>1</v>
      </c>
      <c r="R561" s="90"/>
      <c r="S561" s="90">
        <f t="shared" si="17"/>
        <v>1</v>
      </c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</row>
    <row r="562" spans="1:37" x14ac:dyDescent="0.2">
      <c r="A562" s="87" t="s">
        <v>816</v>
      </c>
      <c r="B562" s="90" t="s">
        <v>217</v>
      </c>
      <c r="C562" s="94" t="s">
        <v>1202</v>
      </c>
      <c r="D562" s="90" t="s">
        <v>1750</v>
      </c>
      <c r="E562" s="94" t="s">
        <v>3</v>
      </c>
      <c r="F562" s="90" t="s">
        <v>1013</v>
      </c>
      <c r="G562" s="90" t="s">
        <v>1587</v>
      </c>
      <c r="H562" s="90" t="s">
        <v>2520</v>
      </c>
      <c r="I562" s="86" t="s">
        <v>1588</v>
      </c>
      <c r="J562" s="90" t="s">
        <v>1744</v>
      </c>
      <c r="K562" s="83" t="s">
        <v>2615</v>
      </c>
      <c r="L562" s="82"/>
      <c r="M562" s="90">
        <v>1</v>
      </c>
      <c r="N562" s="90"/>
      <c r="O562" s="90">
        <f t="shared" si="16"/>
        <v>1</v>
      </c>
      <c r="P562" s="90"/>
      <c r="Q562" s="90">
        <f t="shared" si="16"/>
        <v>1</v>
      </c>
      <c r="R562" s="90"/>
      <c r="S562" s="90">
        <f t="shared" si="17"/>
        <v>1</v>
      </c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</row>
    <row r="563" spans="1:37" x14ac:dyDescent="0.2">
      <c r="A563" s="87" t="s">
        <v>816</v>
      </c>
      <c r="B563" s="90" t="s">
        <v>217</v>
      </c>
      <c r="C563" s="94" t="s">
        <v>1203</v>
      </c>
      <c r="D563" s="90" t="s">
        <v>980</v>
      </c>
      <c r="E563" s="94" t="s">
        <v>1291</v>
      </c>
      <c r="F563" s="90" t="s">
        <v>2248</v>
      </c>
      <c r="G563" s="90" t="s">
        <v>1903</v>
      </c>
      <c r="H563" s="90" t="s">
        <v>203</v>
      </c>
      <c r="I563" s="86" t="s">
        <v>1588</v>
      </c>
      <c r="J563" s="90" t="s">
        <v>1744</v>
      </c>
      <c r="K563" s="83" t="s">
        <v>2615</v>
      </c>
      <c r="L563" s="82"/>
      <c r="M563" s="90">
        <v>4</v>
      </c>
      <c r="N563" s="90"/>
      <c r="O563" s="90">
        <f t="shared" si="16"/>
        <v>4</v>
      </c>
      <c r="P563" s="90"/>
      <c r="Q563" s="90">
        <f t="shared" si="16"/>
        <v>4</v>
      </c>
      <c r="R563" s="90"/>
      <c r="S563" s="90">
        <f t="shared" si="17"/>
        <v>4</v>
      </c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</row>
    <row r="564" spans="1:37" x14ac:dyDescent="0.2">
      <c r="A564" s="87" t="s">
        <v>816</v>
      </c>
      <c r="B564" s="90" t="s">
        <v>217</v>
      </c>
      <c r="C564" s="94" t="s">
        <v>1208</v>
      </c>
      <c r="D564" s="90" t="s">
        <v>2164</v>
      </c>
      <c r="E564" s="94" t="s">
        <v>1291</v>
      </c>
      <c r="F564" s="90" t="s">
        <v>2248</v>
      </c>
      <c r="G564" s="90" t="s">
        <v>2346</v>
      </c>
      <c r="H564" s="90" t="s">
        <v>1597</v>
      </c>
      <c r="I564" s="86" t="s">
        <v>1588</v>
      </c>
      <c r="J564" s="90" t="s">
        <v>1744</v>
      </c>
      <c r="K564" s="83" t="s">
        <v>2615</v>
      </c>
      <c r="L564" s="82"/>
      <c r="M564" s="90">
        <v>0</v>
      </c>
      <c r="N564" s="90"/>
      <c r="O564" s="90">
        <f t="shared" si="16"/>
        <v>0</v>
      </c>
      <c r="P564" s="90"/>
      <c r="Q564" s="90">
        <f t="shared" si="16"/>
        <v>0</v>
      </c>
      <c r="R564" s="90"/>
      <c r="S564" s="90">
        <f t="shared" si="17"/>
        <v>0</v>
      </c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2281</v>
      </c>
      <c r="G565" s="90" t="s">
        <v>2674</v>
      </c>
      <c r="H565" s="90" t="s">
        <v>2521</v>
      </c>
      <c r="I565" s="86" t="s">
        <v>1588</v>
      </c>
      <c r="J565" s="90" t="s">
        <v>1744</v>
      </c>
      <c r="K565" s="83" t="s">
        <v>2615</v>
      </c>
      <c r="L565" s="82"/>
      <c r="M565" s="90">
        <v>0</v>
      </c>
      <c r="N565" s="90"/>
      <c r="O565" s="90">
        <f t="shared" si="16"/>
        <v>0</v>
      </c>
      <c r="P565" s="90"/>
      <c r="Q565" s="90">
        <f t="shared" si="16"/>
        <v>0</v>
      </c>
      <c r="R565" s="90"/>
      <c r="S565" s="90">
        <f t="shared" si="17"/>
        <v>0</v>
      </c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2281</v>
      </c>
      <c r="G566" s="90" t="s">
        <v>2960</v>
      </c>
      <c r="H566" s="90" t="s">
        <v>758</v>
      </c>
      <c r="I566" s="86" t="s">
        <v>1588</v>
      </c>
      <c r="J566" s="90" t="s">
        <v>1744</v>
      </c>
      <c r="K566" s="83" t="s">
        <v>2615</v>
      </c>
      <c r="L566" s="82"/>
      <c r="M566" s="90">
        <v>1</v>
      </c>
      <c r="N566" s="90"/>
      <c r="O566" s="90">
        <f t="shared" si="16"/>
        <v>1</v>
      </c>
      <c r="P566" s="90"/>
      <c r="Q566" s="90">
        <f t="shared" si="16"/>
        <v>1</v>
      </c>
      <c r="R566" s="90"/>
      <c r="S566" s="90">
        <f t="shared" si="17"/>
        <v>1</v>
      </c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2166</v>
      </c>
      <c r="E567" s="94" t="s">
        <v>1299</v>
      </c>
      <c r="F567" s="90" t="s">
        <v>2284</v>
      </c>
      <c r="G567" s="90" t="s">
        <v>639</v>
      </c>
      <c r="H567" s="90" t="s">
        <v>2522</v>
      </c>
      <c r="I567" s="86" t="s">
        <v>1588</v>
      </c>
      <c r="J567" s="90" t="s">
        <v>1744</v>
      </c>
      <c r="K567" s="83" t="s">
        <v>2615</v>
      </c>
      <c r="L567" s="82"/>
      <c r="M567" s="90">
        <v>0</v>
      </c>
      <c r="N567" s="90"/>
      <c r="O567" s="90">
        <f t="shared" si="16"/>
        <v>0</v>
      </c>
      <c r="P567" s="90"/>
      <c r="Q567" s="90">
        <f t="shared" si="16"/>
        <v>0</v>
      </c>
      <c r="R567" s="90"/>
      <c r="S567" s="90">
        <f t="shared" si="17"/>
        <v>0</v>
      </c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2167</v>
      </c>
      <c r="E568" s="87" t="s">
        <v>707</v>
      </c>
      <c r="F568" s="90" t="s">
        <v>1373</v>
      </c>
      <c r="G568" s="90" t="s">
        <v>2786</v>
      </c>
      <c r="H568" s="90" t="s">
        <v>117</v>
      </c>
      <c r="I568" s="86" t="s">
        <v>1588</v>
      </c>
      <c r="J568" s="90" t="s">
        <v>1744</v>
      </c>
      <c r="K568" s="83" t="s">
        <v>2615</v>
      </c>
      <c r="L568" s="82"/>
      <c r="M568" s="90">
        <v>4</v>
      </c>
      <c r="N568" s="90"/>
      <c r="O568" s="90">
        <f t="shared" si="16"/>
        <v>4</v>
      </c>
      <c r="P568" s="90"/>
      <c r="Q568" s="90">
        <f t="shared" si="16"/>
        <v>4</v>
      </c>
      <c r="R568" s="90"/>
      <c r="S568" s="90">
        <f t="shared" si="17"/>
        <v>4</v>
      </c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1373</v>
      </c>
      <c r="G569" s="90" t="s">
        <v>2437</v>
      </c>
      <c r="H569" s="90" t="s">
        <v>2524</v>
      </c>
      <c r="I569" s="86" t="s">
        <v>1588</v>
      </c>
      <c r="J569" s="90" t="s">
        <v>1744</v>
      </c>
      <c r="K569" s="83" t="s">
        <v>2615</v>
      </c>
      <c r="L569" s="82"/>
      <c r="M569" s="90">
        <v>5</v>
      </c>
      <c r="N569" s="90"/>
      <c r="O569" s="90">
        <f t="shared" si="16"/>
        <v>5</v>
      </c>
      <c r="P569" s="90"/>
      <c r="Q569" s="90">
        <f t="shared" si="16"/>
        <v>5</v>
      </c>
      <c r="R569" s="90"/>
      <c r="S569" s="90">
        <f t="shared" si="17"/>
        <v>5</v>
      </c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1426</v>
      </c>
      <c r="E570" s="94" t="s">
        <v>1293</v>
      </c>
      <c r="F570" s="90" t="s">
        <v>786</v>
      </c>
      <c r="G570" s="90" t="s">
        <v>1918</v>
      </c>
      <c r="H570" s="90" t="s">
        <v>1768</v>
      </c>
      <c r="I570" s="86" t="s">
        <v>1588</v>
      </c>
      <c r="J570" s="90" t="s">
        <v>1744</v>
      </c>
      <c r="K570" s="83" t="s">
        <v>2615</v>
      </c>
      <c r="L570" s="82"/>
      <c r="M570" s="90">
        <v>2</v>
      </c>
      <c r="N570" s="90"/>
      <c r="O570" s="90">
        <f t="shared" si="16"/>
        <v>2</v>
      </c>
      <c r="P570" s="90"/>
      <c r="Q570" s="90">
        <f t="shared" si="16"/>
        <v>2</v>
      </c>
      <c r="R570" s="90"/>
      <c r="S570" s="90">
        <f t="shared" si="17"/>
        <v>2</v>
      </c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2168</v>
      </c>
      <c r="E571" s="94" t="s">
        <v>584</v>
      </c>
      <c r="F571" s="90" t="s">
        <v>2258</v>
      </c>
      <c r="G571" s="90" t="s">
        <v>2961</v>
      </c>
      <c r="H571" s="90" t="s">
        <v>2331</v>
      </c>
      <c r="I571" s="86" t="s">
        <v>1588</v>
      </c>
      <c r="J571" s="90" t="s">
        <v>1744</v>
      </c>
      <c r="K571" s="83" t="s">
        <v>2615</v>
      </c>
      <c r="L571" s="82"/>
      <c r="M571" s="90">
        <v>1</v>
      </c>
      <c r="N571" s="90"/>
      <c r="O571" s="90">
        <f t="shared" si="16"/>
        <v>1</v>
      </c>
      <c r="P571" s="90"/>
      <c r="Q571" s="90">
        <f t="shared" si="16"/>
        <v>1</v>
      </c>
      <c r="R571" s="90"/>
      <c r="S571" s="90">
        <f t="shared" si="17"/>
        <v>1</v>
      </c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2169</v>
      </c>
      <c r="E572" s="94" t="s">
        <v>3</v>
      </c>
      <c r="F572" s="90" t="s">
        <v>1013</v>
      </c>
      <c r="G572" s="90" t="s">
        <v>1182</v>
      </c>
      <c r="H572" s="90" t="s">
        <v>2525</v>
      </c>
      <c r="I572" s="86" t="s">
        <v>1588</v>
      </c>
      <c r="J572" s="90" t="s">
        <v>1744</v>
      </c>
      <c r="K572" s="83" t="s">
        <v>2615</v>
      </c>
      <c r="L572" s="82"/>
      <c r="M572" s="90">
        <v>2</v>
      </c>
      <c r="N572" s="90"/>
      <c r="O572" s="90">
        <f t="shared" si="16"/>
        <v>2</v>
      </c>
      <c r="P572" s="90"/>
      <c r="Q572" s="90">
        <f t="shared" si="16"/>
        <v>2</v>
      </c>
      <c r="R572" s="90"/>
      <c r="S572" s="90">
        <f t="shared" si="17"/>
        <v>2</v>
      </c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2170</v>
      </c>
      <c r="E573" s="94" t="s">
        <v>3</v>
      </c>
      <c r="F573" s="90" t="s">
        <v>1013</v>
      </c>
      <c r="G573" s="90" t="s">
        <v>2962</v>
      </c>
      <c r="H573" s="90" t="s">
        <v>2527</v>
      </c>
      <c r="I573" s="86" t="s">
        <v>1588</v>
      </c>
      <c r="J573" s="90" t="s">
        <v>1744</v>
      </c>
      <c r="K573" s="83" t="s">
        <v>2615</v>
      </c>
      <c r="L573" s="82"/>
      <c r="M573" s="90">
        <v>1</v>
      </c>
      <c r="N573" s="90"/>
      <c r="O573" s="90">
        <f t="shared" si="16"/>
        <v>1</v>
      </c>
      <c r="P573" s="90"/>
      <c r="Q573" s="90">
        <f t="shared" si="16"/>
        <v>1</v>
      </c>
      <c r="R573" s="90"/>
      <c r="S573" s="90">
        <f t="shared" si="17"/>
        <v>1</v>
      </c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2171</v>
      </c>
      <c r="E574" s="94" t="s">
        <v>3</v>
      </c>
      <c r="F574" s="90" t="s">
        <v>1013</v>
      </c>
      <c r="G574" s="90" t="s">
        <v>2963</v>
      </c>
      <c r="H574" s="90" t="s">
        <v>2528</v>
      </c>
      <c r="I574" s="86" t="s">
        <v>1588</v>
      </c>
      <c r="J574" s="90" t="s">
        <v>1744</v>
      </c>
      <c r="K574" s="83" t="s">
        <v>2615</v>
      </c>
      <c r="L574" s="82"/>
      <c r="M574" s="90">
        <v>1</v>
      </c>
      <c r="N574" s="90"/>
      <c r="O574" s="90">
        <f t="shared" si="16"/>
        <v>1</v>
      </c>
      <c r="P574" s="90"/>
      <c r="Q574" s="90">
        <f t="shared" si="16"/>
        <v>1</v>
      </c>
      <c r="R574" s="90"/>
      <c r="S574" s="90">
        <f t="shared" si="17"/>
        <v>1</v>
      </c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1794</v>
      </c>
      <c r="E575" s="94" t="s">
        <v>3</v>
      </c>
      <c r="F575" s="90" t="s">
        <v>1013</v>
      </c>
      <c r="G575" s="90" t="s">
        <v>2964</v>
      </c>
      <c r="H575" s="90" t="s">
        <v>1841</v>
      </c>
      <c r="I575" s="86" t="s">
        <v>1588</v>
      </c>
      <c r="J575" s="90" t="s">
        <v>1744</v>
      </c>
      <c r="K575" s="83" t="s">
        <v>2615</v>
      </c>
      <c r="L575" s="82"/>
      <c r="M575" s="90">
        <v>2</v>
      </c>
      <c r="N575" s="90"/>
      <c r="O575" s="90">
        <f t="shared" si="16"/>
        <v>2</v>
      </c>
      <c r="P575" s="90"/>
      <c r="Q575" s="90">
        <f t="shared" si="16"/>
        <v>2</v>
      </c>
      <c r="R575" s="90"/>
      <c r="S575" s="90">
        <f t="shared" si="17"/>
        <v>2</v>
      </c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</row>
    <row r="576" spans="1:37" x14ac:dyDescent="0.2">
      <c r="A576" s="87" t="s">
        <v>816</v>
      </c>
      <c r="B576" s="90" t="s">
        <v>217</v>
      </c>
      <c r="C576" s="94" t="s">
        <v>1232</v>
      </c>
      <c r="D576" s="90" t="s">
        <v>2172</v>
      </c>
      <c r="E576" s="94" t="s">
        <v>3</v>
      </c>
      <c r="F576" s="90" t="s">
        <v>1013</v>
      </c>
      <c r="G576" s="90" t="s">
        <v>1219</v>
      </c>
      <c r="H576" s="90" t="s">
        <v>1271</v>
      </c>
      <c r="I576" s="86" t="s">
        <v>1588</v>
      </c>
      <c r="J576" s="90" t="s">
        <v>1744</v>
      </c>
      <c r="K576" s="83" t="s">
        <v>2615</v>
      </c>
      <c r="L576" s="82"/>
      <c r="M576" s="90">
        <v>4</v>
      </c>
      <c r="N576" s="90"/>
      <c r="O576" s="90">
        <f t="shared" si="16"/>
        <v>4</v>
      </c>
      <c r="P576" s="90"/>
      <c r="Q576" s="90">
        <f t="shared" si="16"/>
        <v>4</v>
      </c>
      <c r="R576" s="90"/>
      <c r="S576" s="90">
        <f t="shared" si="17"/>
        <v>4</v>
      </c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2075</v>
      </c>
      <c r="E577" s="94" t="s">
        <v>3</v>
      </c>
      <c r="F577" s="90" t="s">
        <v>1013</v>
      </c>
      <c r="G577" s="90" t="s">
        <v>2215</v>
      </c>
      <c r="H577" s="90" t="s">
        <v>2529</v>
      </c>
      <c r="I577" s="86" t="s">
        <v>1588</v>
      </c>
      <c r="J577" s="90" t="s">
        <v>1744</v>
      </c>
      <c r="K577" s="83" t="s">
        <v>2615</v>
      </c>
      <c r="L577" s="82"/>
      <c r="M577" s="90">
        <v>18</v>
      </c>
      <c r="N577" s="90"/>
      <c r="O577" s="90">
        <f t="shared" si="16"/>
        <v>18</v>
      </c>
      <c r="P577" s="90"/>
      <c r="Q577" s="90">
        <f t="shared" si="16"/>
        <v>18</v>
      </c>
      <c r="R577" s="90"/>
      <c r="S577" s="90">
        <f t="shared" si="17"/>
        <v>18</v>
      </c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2176</v>
      </c>
      <c r="E578" s="94" t="s">
        <v>642</v>
      </c>
      <c r="F578" s="90" t="s">
        <v>2286</v>
      </c>
      <c r="G578" s="90" t="s">
        <v>932</v>
      </c>
      <c r="H578" s="90" t="s">
        <v>2530</v>
      </c>
      <c r="I578" s="86" t="s">
        <v>1588</v>
      </c>
      <c r="J578" s="90" t="s">
        <v>1744</v>
      </c>
      <c r="K578" s="83" t="s">
        <v>2615</v>
      </c>
      <c r="L578" s="82"/>
      <c r="M578" s="90">
        <v>4</v>
      </c>
      <c r="N578" s="90"/>
      <c r="O578" s="90">
        <f t="shared" si="16"/>
        <v>4</v>
      </c>
      <c r="P578" s="90"/>
      <c r="Q578" s="90">
        <f t="shared" si="16"/>
        <v>4</v>
      </c>
      <c r="R578" s="90"/>
      <c r="S578" s="90">
        <f t="shared" si="17"/>
        <v>4</v>
      </c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2176</v>
      </c>
      <c r="E579" s="94" t="s">
        <v>1290</v>
      </c>
      <c r="F579" s="90" t="s">
        <v>2225</v>
      </c>
      <c r="G579" s="90" t="s">
        <v>401</v>
      </c>
      <c r="H579" s="90" t="s">
        <v>2532</v>
      </c>
      <c r="I579" s="86" t="s">
        <v>1588</v>
      </c>
      <c r="J579" s="90" t="s">
        <v>1744</v>
      </c>
      <c r="K579" s="83" t="s">
        <v>2615</v>
      </c>
      <c r="L579" s="82"/>
      <c r="M579" s="90">
        <v>1</v>
      </c>
      <c r="N579" s="90"/>
      <c r="O579" s="90">
        <f t="shared" si="16"/>
        <v>1</v>
      </c>
      <c r="P579" s="90"/>
      <c r="Q579" s="90">
        <f t="shared" si="16"/>
        <v>1</v>
      </c>
      <c r="R579" s="90"/>
      <c r="S579" s="90">
        <f t="shared" si="17"/>
        <v>1</v>
      </c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2176</v>
      </c>
      <c r="E580" s="94" t="s">
        <v>3</v>
      </c>
      <c r="F580" s="90" t="s">
        <v>1013</v>
      </c>
      <c r="G580" s="90" t="s">
        <v>1776</v>
      </c>
      <c r="H580" s="90" t="s">
        <v>2533</v>
      </c>
      <c r="I580" s="86" t="s">
        <v>1588</v>
      </c>
      <c r="J580" s="90" t="s">
        <v>1744</v>
      </c>
      <c r="K580" s="83" t="s">
        <v>2615</v>
      </c>
      <c r="L580" s="82"/>
      <c r="M580" s="90">
        <v>3</v>
      </c>
      <c r="N580" s="90"/>
      <c r="O580" s="90">
        <f t="shared" si="16"/>
        <v>3</v>
      </c>
      <c r="P580" s="90"/>
      <c r="Q580" s="90">
        <f t="shared" si="16"/>
        <v>3</v>
      </c>
      <c r="R580" s="90"/>
      <c r="S580" s="90">
        <f t="shared" si="17"/>
        <v>3</v>
      </c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1634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1588</v>
      </c>
      <c r="J581" s="90" t="s">
        <v>1744</v>
      </c>
      <c r="K581" s="83" t="s">
        <v>2615</v>
      </c>
      <c r="L581" s="82"/>
      <c r="M581" s="90">
        <v>7</v>
      </c>
      <c r="N581" s="90"/>
      <c r="O581" s="90">
        <f t="shared" ref="O581:Q611" si="18">SUM(M581:N581)</f>
        <v>7</v>
      </c>
      <c r="P581" s="90"/>
      <c r="Q581" s="90">
        <f t="shared" si="18"/>
        <v>7</v>
      </c>
      <c r="R581" s="90"/>
      <c r="S581" s="90">
        <f t="shared" ref="S581:S611" si="19">SUM(Q581:R581)</f>
        <v>7</v>
      </c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2178</v>
      </c>
      <c r="E582" s="94" t="s">
        <v>3</v>
      </c>
      <c r="F582" s="90" t="s">
        <v>1013</v>
      </c>
      <c r="G582" s="90" t="s">
        <v>2965</v>
      </c>
      <c r="H582" s="90" t="s">
        <v>2534</v>
      </c>
      <c r="I582" s="86" t="s">
        <v>1588</v>
      </c>
      <c r="J582" s="90" t="s">
        <v>1744</v>
      </c>
      <c r="K582" s="83" t="s">
        <v>2615</v>
      </c>
      <c r="L582" s="82"/>
      <c r="M582" s="90">
        <v>7</v>
      </c>
      <c r="N582" s="90"/>
      <c r="O582" s="90">
        <f t="shared" si="18"/>
        <v>7</v>
      </c>
      <c r="P582" s="90"/>
      <c r="Q582" s="90">
        <f t="shared" si="18"/>
        <v>7</v>
      </c>
      <c r="R582" s="90"/>
      <c r="S582" s="90">
        <f t="shared" si="19"/>
        <v>7</v>
      </c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2179</v>
      </c>
      <c r="E583" s="94" t="s">
        <v>1293</v>
      </c>
      <c r="F583" s="90" t="s">
        <v>786</v>
      </c>
      <c r="G583" s="90" t="s">
        <v>2966</v>
      </c>
      <c r="H583" s="90" t="s">
        <v>2535</v>
      </c>
      <c r="I583" s="86" t="s">
        <v>1588</v>
      </c>
      <c r="J583" s="90" t="s">
        <v>1744</v>
      </c>
      <c r="K583" s="83" t="s">
        <v>2615</v>
      </c>
      <c r="L583" s="82"/>
      <c r="M583" s="90">
        <v>1</v>
      </c>
      <c r="N583" s="90"/>
      <c r="O583" s="90">
        <f t="shared" si="18"/>
        <v>1</v>
      </c>
      <c r="P583" s="90"/>
      <c r="Q583" s="90">
        <f t="shared" si="18"/>
        <v>1</v>
      </c>
      <c r="R583" s="90"/>
      <c r="S583" s="90">
        <f t="shared" si="19"/>
        <v>1</v>
      </c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1300</v>
      </c>
      <c r="E584" s="94" t="s">
        <v>3</v>
      </c>
      <c r="F584" s="90" t="s">
        <v>1013</v>
      </c>
      <c r="G584" s="90" t="s">
        <v>2967</v>
      </c>
      <c r="H584" s="90" t="s">
        <v>2103</v>
      </c>
      <c r="I584" s="86" t="s">
        <v>1588</v>
      </c>
      <c r="J584" s="90" t="s">
        <v>1744</v>
      </c>
      <c r="K584" s="83" t="s">
        <v>2615</v>
      </c>
      <c r="L584" s="82"/>
      <c r="M584" s="90">
        <v>1</v>
      </c>
      <c r="N584" s="90"/>
      <c r="O584" s="90">
        <f t="shared" si="18"/>
        <v>1</v>
      </c>
      <c r="P584" s="90"/>
      <c r="Q584" s="90">
        <f t="shared" si="18"/>
        <v>1</v>
      </c>
      <c r="R584" s="90"/>
      <c r="S584" s="90">
        <f t="shared" si="19"/>
        <v>1</v>
      </c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2180</v>
      </c>
      <c r="E585" s="94" t="s">
        <v>3</v>
      </c>
      <c r="F585" s="90" t="s">
        <v>1013</v>
      </c>
      <c r="G585" s="90" t="s">
        <v>2049</v>
      </c>
      <c r="H585" s="90" t="s">
        <v>2536</v>
      </c>
      <c r="I585" s="86" t="s">
        <v>1588</v>
      </c>
      <c r="J585" s="90" t="s">
        <v>1744</v>
      </c>
      <c r="K585" s="83" t="s">
        <v>2615</v>
      </c>
      <c r="L585" s="82"/>
      <c r="M585" s="90">
        <v>0</v>
      </c>
      <c r="N585" s="90"/>
      <c r="O585" s="90">
        <f t="shared" si="18"/>
        <v>0</v>
      </c>
      <c r="P585" s="90"/>
      <c r="Q585" s="90">
        <f t="shared" si="18"/>
        <v>0</v>
      </c>
      <c r="R585" s="90"/>
      <c r="S585" s="90">
        <f t="shared" si="19"/>
        <v>0</v>
      </c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2182</v>
      </c>
      <c r="E586" s="94" t="s">
        <v>3</v>
      </c>
      <c r="F586" s="90" t="s">
        <v>1013</v>
      </c>
      <c r="G586" s="90" t="s">
        <v>2968</v>
      </c>
      <c r="H586" s="90" t="s">
        <v>2537</v>
      </c>
      <c r="I586" s="86" t="s">
        <v>1588</v>
      </c>
      <c r="J586" s="90" t="s">
        <v>1744</v>
      </c>
      <c r="K586" s="83" t="s">
        <v>2615</v>
      </c>
      <c r="L586" s="82"/>
      <c r="M586" s="90">
        <v>0</v>
      </c>
      <c r="N586" s="90"/>
      <c r="O586" s="90">
        <f t="shared" si="18"/>
        <v>0</v>
      </c>
      <c r="P586" s="90"/>
      <c r="Q586" s="90">
        <f t="shared" si="18"/>
        <v>0</v>
      </c>
      <c r="R586" s="90"/>
      <c r="S586" s="90">
        <f t="shared" si="19"/>
        <v>0</v>
      </c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</row>
    <row r="587" spans="1:37" x14ac:dyDescent="0.2">
      <c r="A587" s="87" t="s">
        <v>816</v>
      </c>
      <c r="B587" s="90" t="s">
        <v>217</v>
      </c>
      <c r="C587" s="94" t="s">
        <v>1250</v>
      </c>
      <c r="D587" s="90" t="s">
        <v>910</v>
      </c>
      <c r="E587" s="94" t="s">
        <v>1293</v>
      </c>
      <c r="F587" s="90" t="s">
        <v>786</v>
      </c>
      <c r="G587" s="90" t="s">
        <v>2919</v>
      </c>
      <c r="H587" s="90" t="s">
        <v>718</v>
      </c>
      <c r="I587" s="86" t="s">
        <v>1588</v>
      </c>
      <c r="J587" s="90" t="s">
        <v>1744</v>
      </c>
      <c r="K587" s="83" t="s">
        <v>2615</v>
      </c>
      <c r="L587" s="82"/>
      <c r="M587" s="90">
        <v>1</v>
      </c>
      <c r="N587" s="90"/>
      <c r="O587" s="90">
        <f t="shared" si="18"/>
        <v>1</v>
      </c>
      <c r="P587" s="90"/>
      <c r="Q587" s="90">
        <f t="shared" si="18"/>
        <v>1</v>
      </c>
      <c r="R587" s="90"/>
      <c r="S587" s="90">
        <f t="shared" si="19"/>
        <v>1</v>
      </c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2183</v>
      </c>
      <c r="E588" s="94" t="s">
        <v>1293</v>
      </c>
      <c r="F588" s="90" t="s">
        <v>786</v>
      </c>
      <c r="G588" s="90" t="s">
        <v>2624</v>
      </c>
      <c r="H588" s="90" t="s">
        <v>569</v>
      </c>
      <c r="I588" s="86" t="s">
        <v>1588</v>
      </c>
      <c r="J588" s="90" t="s">
        <v>1744</v>
      </c>
      <c r="K588" s="83" t="s">
        <v>2615</v>
      </c>
      <c r="L588" s="82"/>
      <c r="M588" s="90">
        <v>12</v>
      </c>
      <c r="N588" s="90"/>
      <c r="O588" s="90">
        <f t="shared" si="18"/>
        <v>12</v>
      </c>
      <c r="P588" s="90"/>
      <c r="Q588" s="90">
        <f t="shared" si="18"/>
        <v>12</v>
      </c>
      <c r="R588" s="90"/>
      <c r="S588" s="90">
        <f t="shared" si="19"/>
        <v>12</v>
      </c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2184</v>
      </c>
      <c r="E589" s="94" t="s">
        <v>1293</v>
      </c>
      <c r="F589" s="90" t="s">
        <v>786</v>
      </c>
      <c r="G589" s="90" t="s">
        <v>684</v>
      </c>
      <c r="H589" s="90" t="s">
        <v>2053</v>
      </c>
      <c r="I589" s="86" t="s">
        <v>1588</v>
      </c>
      <c r="J589" s="90" t="s">
        <v>1744</v>
      </c>
      <c r="K589" s="83" t="s">
        <v>2615</v>
      </c>
      <c r="L589" s="82"/>
      <c r="M589" s="90">
        <v>3</v>
      </c>
      <c r="N589" s="90"/>
      <c r="O589" s="90">
        <f t="shared" si="18"/>
        <v>3</v>
      </c>
      <c r="P589" s="90"/>
      <c r="Q589" s="90">
        <f t="shared" si="18"/>
        <v>3</v>
      </c>
      <c r="R589" s="90"/>
      <c r="S589" s="90">
        <f t="shared" si="19"/>
        <v>3</v>
      </c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2184</v>
      </c>
      <c r="E590" s="94" t="s">
        <v>1445</v>
      </c>
      <c r="F590" s="90" t="s">
        <v>2099</v>
      </c>
      <c r="G590" s="90" t="s">
        <v>2969</v>
      </c>
      <c r="H590" s="90" t="s">
        <v>2538</v>
      </c>
      <c r="I590" s="86" t="s">
        <v>1588</v>
      </c>
      <c r="J590" s="90" t="s">
        <v>1744</v>
      </c>
      <c r="K590" s="83" t="s">
        <v>2615</v>
      </c>
      <c r="L590" s="82"/>
      <c r="M590" s="90">
        <v>1</v>
      </c>
      <c r="N590" s="90"/>
      <c r="O590" s="90">
        <f t="shared" si="18"/>
        <v>1</v>
      </c>
      <c r="P590" s="90"/>
      <c r="Q590" s="90">
        <f t="shared" si="18"/>
        <v>1</v>
      </c>
      <c r="R590" s="90"/>
      <c r="S590" s="90">
        <f t="shared" si="19"/>
        <v>1</v>
      </c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1926</v>
      </c>
      <c r="E591" s="94" t="s">
        <v>695</v>
      </c>
      <c r="F591" s="90" t="s">
        <v>1404</v>
      </c>
      <c r="G591" s="90" t="s">
        <v>2970</v>
      </c>
      <c r="H591" s="90" t="s">
        <v>2539</v>
      </c>
      <c r="I591" s="86" t="s">
        <v>1588</v>
      </c>
      <c r="J591" s="90" t="s">
        <v>1744</v>
      </c>
      <c r="K591" s="83" t="s">
        <v>2615</v>
      </c>
      <c r="L591" s="82"/>
      <c r="M591" s="90">
        <v>2</v>
      </c>
      <c r="N591" s="90"/>
      <c r="O591" s="90">
        <f t="shared" si="18"/>
        <v>2</v>
      </c>
      <c r="P591" s="90"/>
      <c r="Q591" s="90">
        <f t="shared" si="18"/>
        <v>2</v>
      </c>
      <c r="R591" s="90"/>
      <c r="S591" s="90">
        <f t="shared" si="19"/>
        <v>2</v>
      </c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1404</v>
      </c>
      <c r="G592" s="90" t="s">
        <v>2971</v>
      </c>
      <c r="H592" s="90" t="s">
        <v>728</v>
      </c>
      <c r="I592" s="86" t="s">
        <v>1588</v>
      </c>
      <c r="J592" s="90" t="s">
        <v>1744</v>
      </c>
      <c r="K592" s="83" t="s">
        <v>2615</v>
      </c>
      <c r="L592" s="82"/>
      <c r="M592" s="90">
        <v>2</v>
      </c>
      <c r="N592" s="90"/>
      <c r="O592" s="90">
        <f t="shared" si="18"/>
        <v>2</v>
      </c>
      <c r="P592" s="90"/>
      <c r="Q592" s="90">
        <f t="shared" si="18"/>
        <v>2</v>
      </c>
      <c r="R592" s="90"/>
      <c r="S592" s="90">
        <f t="shared" si="19"/>
        <v>2</v>
      </c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1315</v>
      </c>
      <c r="H593" s="90" t="s">
        <v>2540</v>
      </c>
      <c r="I593" s="86" t="s">
        <v>1588</v>
      </c>
      <c r="J593" s="90" t="s">
        <v>1744</v>
      </c>
      <c r="K593" s="83" t="s">
        <v>2615</v>
      </c>
      <c r="L593" s="82"/>
      <c r="M593" s="90">
        <v>3</v>
      </c>
      <c r="N593" s="90"/>
      <c r="O593" s="90">
        <f t="shared" si="18"/>
        <v>3</v>
      </c>
      <c r="P593" s="90"/>
      <c r="Q593" s="90">
        <f t="shared" si="18"/>
        <v>3</v>
      </c>
      <c r="R593" s="90"/>
      <c r="S593" s="90">
        <f t="shared" si="19"/>
        <v>3</v>
      </c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2186</v>
      </c>
      <c r="E594" s="94" t="s">
        <v>3</v>
      </c>
      <c r="F594" s="90" t="s">
        <v>1013</v>
      </c>
      <c r="G594" s="90" t="s">
        <v>2972</v>
      </c>
      <c r="H594" s="90" t="s">
        <v>1030</v>
      </c>
      <c r="I594" s="86" t="s">
        <v>1588</v>
      </c>
      <c r="J594" s="90" t="s">
        <v>1744</v>
      </c>
      <c r="K594" s="83" t="s">
        <v>2615</v>
      </c>
      <c r="L594" s="82"/>
      <c r="M594" s="90">
        <v>2</v>
      </c>
      <c r="N594" s="90"/>
      <c r="O594" s="90">
        <f t="shared" si="18"/>
        <v>2</v>
      </c>
      <c r="P594" s="90"/>
      <c r="Q594" s="90">
        <f t="shared" si="18"/>
        <v>2</v>
      </c>
      <c r="R594" s="90"/>
      <c r="S594" s="90">
        <f t="shared" si="19"/>
        <v>2</v>
      </c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2188</v>
      </c>
      <c r="E595" s="94" t="s">
        <v>3</v>
      </c>
      <c r="F595" s="90" t="s">
        <v>1013</v>
      </c>
      <c r="G595" s="90" t="s">
        <v>500</v>
      </c>
      <c r="H595" s="90" t="s">
        <v>2541</v>
      </c>
      <c r="I595" s="86" t="s">
        <v>1588</v>
      </c>
      <c r="J595" s="90" t="s">
        <v>1744</v>
      </c>
      <c r="K595" s="83" t="s">
        <v>2615</v>
      </c>
      <c r="L595" s="82"/>
      <c r="M595" s="90">
        <v>1</v>
      </c>
      <c r="N595" s="90"/>
      <c r="O595" s="90">
        <f t="shared" si="18"/>
        <v>1</v>
      </c>
      <c r="P595" s="90"/>
      <c r="Q595" s="90">
        <f t="shared" si="18"/>
        <v>1</v>
      </c>
      <c r="R595" s="90"/>
      <c r="S595" s="90">
        <f t="shared" si="19"/>
        <v>1</v>
      </c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2189</v>
      </c>
      <c r="E596" s="94" t="s">
        <v>3</v>
      </c>
      <c r="F596" s="90" t="s">
        <v>1013</v>
      </c>
      <c r="G596" s="90" t="s">
        <v>2973</v>
      </c>
      <c r="H596" s="90" t="s">
        <v>1574</v>
      </c>
      <c r="I596" s="86" t="s">
        <v>1588</v>
      </c>
      <c r="J596" s="90" t="s">
        <v>1744</v>
      </c>
      <c r="K596" s="83" t="s">
        <v>2615</v>
      </c>
      <c r="L596" s="82"/>
      <c r="M596" s="90">
        <v>1</v>
      </c>
      <c r="N596" s="90"/>
      <c r="O596" s="90">
        <f t="shared" si="18"/>
        <v>1</v>
      </c>
      <c r="P596" s="90"/>
      <c r="Q596" s="90">
        <f t="shared" si="18"/>
        <v>1</v>
      </c>
      <c r="R596" s="90"/>
      <c r="S596" s="90">
        <f t="shared" si="19"/>
        <v>1</v>
      </c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2054</v>
      </c>
      <c r="E597" s="94" t="s">
        <v>3</v>
      </c>
      <c r="F597" s="90" t="s">
        <v>1013</v>
      </c>
      <c r="G597" s="90" t="s">
        <v>2974</v>
      </c>
      <c r="H597" s="90" t="s">
        <v>1803</v>
      </c>
      <c r="I597" s="86" t="s">
        <v>1588</v>
      </c>
      <c r="J597" s="90" t="s">
        <v>1744</v>
      </c>
      <c r="K597" s="83" t="s">
        <v>2615</v>
      </c>
      <c r="L597" s="82"/>
      <c r="M597" s="90">
        <v>1</v>
      </c>
      <c r="N597" s="90"/>
      <c r="O597" s="90">
        <f t="shared" si="18"/>
        <v>1</v>
      </c>
      <c r="P597" s="90"/>
      <c r="Q597" s="90">
        <f t="shared" si="18"/>
        <v>1</v>
      </c>
      <c r="R597" s="90"/>
      <c r="S597" s="90">
        <f t="shared" si="19"/>
        <v>1</v>
      </c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1293</v>
      </c>
      <c r="F598" s="90" t="s">
        <v>786</v>
      </c>
      <c r="G598" s="90" t="s">
        <v>1806</v>
      </c>
      <c r="H598" s="90" t="s">
        <v>2542</v>
      </c>
      <c r="I598" s="86" t="s">
        <v>1588</v>
      </c>
      <c r="J598" s="90" t="s">
        <v>1744</v>
      </c>
      <c r="K598" s="83" t="s">
        <v>2615</v>
      </c>
      <c r="L598" s="82"/>
      <c r="M598" s="90">
        <v>2</v>
      </c>
      <c r="N598" s="90"/>
      <c r="O598" s="90">
        <f t="shared" si="18"/>
        <v>2</v>
      </c>
      <c r="P598" s="90"/>
      <c r="Q598" s="90">
        <f t="shared" si="18"/>
        <v>2</v>
      </c>
      <c r="R598" s="90"/>
      <c r="S598" s="90">
        <f t="shared" si="19"/>
        <v>2</v>
      </c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2190</v>
      </c>
      <c r="E599" s="94" t="s">
        <v>1741</v>
      </c>
      <c r="F599" s="90" t="s">
        <v>2287</v>
      </c>
      <c r="G599" s="90" t="s">
        <v>2975</v>
      </c>
      <c r="H599" s="90" t="s">
        <v>1246</v>
      </c>
      <c r="I599" s="86" t="s">
        <v>1588</v>
      </c>
      <c r="J599" s="90" t="s">
        <v>1744</v>
      </c>
      <c r="K599" s="83" t="s">
        <v>2615</v>
      </c>
      <c r="L599" s="82"/>
      <c r="M599" s="90">
        <v>1</v>
      </c>
      <c r="N599" s="90"/>
      <c r="O599" s="90">
        <f t="shared" si="18"/>
        <v>1</v>
      </c>
      <c r="P599" s="90"/>
      <c r="Q599" s="90">
        <f t="shared" si="18"/>
        <v>1</v>
      </c>
      <c r="R599" s="90"/>
      <c r="S599" s="90">
        <f t="shared" si="19"/>
        <v>1</v>
      </c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1730</v>
      </c>
      <c r="F600" s="90" t="s">
        <v>2282</v>
      </c>
      <c r="G600" s="90" t="s">
        <v>1534</v>
      </c>
      <c r="H600" s="90" t="s">
        <v>413</v>
      </c>
      <c r="I600" s="86" t="s">
        <v>1588</v>
      </c>
      <c r="J600" s="90" t="s">
        <v>1744</v>
      </c>
      <c r="K600" s="83" t="s">
        <v>2615</v>
      </c>
      <c r="L600" s="82"/>
      <c r="M600" s="90">
        <v>1</v>
      </c>
      <c r="N600" s="90"/>
      <c r="O600" s="90">
        <f t="shared" si="18"/>
        <v>1</v>
      </c>
      <c r="P600" s="90"/>
      <c r="Q600" s="90">
        <f t="shared" si="18"/>
        <v>1</v>
      </c>
      <c r="R600" s="90"/>
      <c r="S600" s="90">
        <f t="shared" si="19"/>
        <v>1</v>
      </c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</row>
    <row r="601" spans="1:37" x14ac:dyDescent="0.2">
      <c r="A601" s="87" t="s">
        <v>816</v>
      </c>
      <c r="B601" s="90" t="s">
        <v>217</v>
      </c>
      <c r="C601" s="148" t="s">
        <v>2556</v>
      </c>
      <c r="D601" s="149" t="s">
        <v>3011</v>
      </c>
      <c r="E601" s="101" t="s">
        <v>3012</v>
      </c>
      <c r="F601" s="149" t="s">
        <v>2610</v>
      </c>
      <c r="G601" s="106" t="s">
        <v>2074</v>
      </c>
      <c r="H601" s="90" t="s">
        <v>2728</v>
      </c>
      <c r="I601" s="86" t="s">
        <v>1588</v>
      </c>
      <c r="J601" s="90" t="s">
        <v>1744</v>
      </c>
      <c r="K601" s="83" t="s">
        <v>2615</v>
      </c>
      <c r="L601" s="82"/>
      <c r="M601" s="90">
        <v>0</v>
      </c>
      <c r="N601" s="90"/>
      <c r="O601" s="90">
        <f t="shared" si="18"/>
        <v>0</v>
      </c>
      <c r="P601" s="90"/>
      <c r="Q601" s="90">
        <f t="shared" si="18"/>
        <v>0</v>
      </c>
      <c r="R601" s="90"/>
      <c r="S601" s="90">
        <f t="shared" si="19"/>
        <v>0</v>
      </c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</row>
    <row r="602" spans="1:37" x14ac:dyDescent="0.2">
      <c r="A602" s="87" t="s">
        <v>816</v>
      </c>
      <c r="B602" s="90" t="s">
        <v>217</v>
      </c>
      <c r="C602" s="148" t="s">
        <v>3051</v>
      </c>
      <c r="D602" s="149" t="s">
        <v>3055</v>
      </c>
      <c r="E602" s="139" t="s">
        <v>3056</v>
      </c>
      <c r="F602" s="149" t="s">
        <v>3057</v>
      </c>
      <c r="G602" s="106" t="s">
        <v>3058</v>
      </c>
      <c r="H602" s="90" t="s">
        <v>3059</v>
      </c>
      <c r="I602" s="86" t="s">
        <v>1588</v>
      </c>
      <c r="J602" s="90" t="s">
        <v>1744</v>
      </c>
      <c r="K602" s="83" t="s">
        <v>2615</v>
      </c>
      <c r="L602" s="82"/>
      <c r="M602" s="90">
        <v>1</v>
      </c>
      <c r="N602" s="90"/>
      <c r="O602" s="90">
        <f t="shared" si="18"/>
        <v>1</v>
      </c>
      <c r="P602" s="90"/>
      <c r="Q602" s="90">
        <f t="shared" si="18"/>
        <v>1</v>
      </c>
      <c r="R602" s="90"/>
      <c r="S602" s="90">
        <f t="shared" si="19"/>
        <v>1</v>
      </c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1472</v>
      </c>
      <c r="E603" s="143" t="s">
        <v>3080</v>
      </c>
      <c r="F603" s="149" t="s">
        <v>3081</v>
      </c>
      <c r="G603" s="106" t="s">
        <v>3083</v>
      </c>
      <c r="H603" s="90" t="s">
        <v>3084</v>
      </c>
      <c r="I603" s="86" t="s">
        <v>1588</v>
      </c>
      <c r="J603" s="90" t="s">
        <v>1744</v>
      </c>
      <c r="K603" s="83" t="s">
        <v>2615</v>
      </c>
      <c r="L603" s="82"/>
      <c r="M603" s="90">
        <v>1</v>
      </c>
      <c r="N603" s="90"/>
      <c r="O603" s="90">
        <f t="shared" si="18"/>
        <v>1</v>
      </c>
      <c r="P603" s="90"/>
      <c r="Q603" s="90">
        <f t="shared" si="18"/>
        <v>1</v>
      </c>
      <c r="R603" s="90"/>
      <c r="S603" s="90">
        <f t="shared" si="19"/>
        <v>1</v>
      </c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</row>
    <row r="604" spans="1:37" x14ac:dyDescent="0.2">
      <c r="A604" s="87" t="s">
        <v>816</v>
      </c>
      <c r="B604" s="90" t="s">
        <v>217</v>
      </c>
      <c r="C604" s="150" t="s">
        <v>1872</v>
      </c>
      <c r="D604" s="149" t="s">
        <v>3088</v>
      </c>
      <c r="E604" s="143" t="s">
        <v>3</v>
      </c>
      <c r="F604" s="149" t="s">
        <v>1013</v>
      </c>
      <c r="G604" s="106" t="s">
        <v>3089</v>
      </c>
      <c r="H604" s="90" t="s">
        <v>3090</v>
      </c>
      <c r="I604" s="86" t="s">
        <v>1588</v>
      </c>
      <c r="J604" s="90" t="s">
        <v>1744</v>
      </c>
      <c r="K604" s="83" t="s">
        <v>2615</v>
      </c>
      <c r="L604" s="82"/>
      <c r="M604" s="90">
        <v>0</v>
      </c>
      <c r="N604" s="90"/>
      <c r="O604" s="90">
        <f t="shared" si="18"/>
        <v>0</v>
      </c>
      <c r="P604" s="90"/>
      <c r="Q604" s="90">
        <f t="shared" si="18"/>
        <v>0</v>
      </c>
      <c r="R604" s="90"/>
      <c r="S604" s="90">
        <f t="shared" si="19"/>
        <v>0</v>
      </c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3112</v>
      </c>
      <c r="E605" s="94" t="s">
        <v>3</v>
      </c>
      <c r="F605" s="90" t="s">
        <v>1013</v>
      </c>
      <c r="G605" s="106" t="s">
        <v>3113</v>
      </c>
      <c r="H605" s="90" t="s">
        <v>3114</v>
      </c>
      <c r="I605" s="86" t="s">
        <v>1588</v>
      </c>
      <c r="J605" s="90" t="s">
        <v>1744</v>
      </c>
      <c r="K605" s="83" t="s">
        <v>2615</v>
      </c>
      <c r="L605" s="82"/>
      <c r="M605" s="90">
        <v>1</v>
      </c>
      <c r="N605" s="90"/>
      <c r="O605" s="90">
        <f t="shared" si="18"/>
        <v>1</v>
      </c>
      <c r="P605" s="90"/>
      <c r="Q605" s="90">
        <f t="shared" si="18"/>
        <v>1</v>
      </c>
      <c r="R605" s="90"/>
      <c r="S605" s="90">
        <f t="shared" si="19"/>
        <v>1</v>
      </c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</row>
    <row r="606" spans="1:37" x14ac:dyDescent="0.2">
      <c r="A606" s="87" t="s">
        <v>816</v>
      </c>
      <c r="B606" s="90" t="s">
        <v>217</v>
      </c>
      <c r="C606" s="150" t="s">
        <v>3131</v>
      </c>
      <c r="D606" s="90" t="s">
        <v>3133</v>
      </c>
      <c r="E606" s="94" t="s">
        <v>1020</v>
      </c>
      <c r="F606" s="90" t="s">
        <v>1251</v>
      </c>
      <c r="G606" s="151" t="s">
        <v>3135</v>
      </c>
      <c r="H606" s="90" t="s">
        <v>3134</v>
      </c>
      <c r="I606" s="86" t="s">
        <v>1588</v>
      </c>
      <c r="J606" s="90" t="s">
        <v>1744</v>
      </c>
      <c r="K606" s="83" t="s">
        <v>2615</v>
      </c>
      <c r="L606" s="82"/>
      <c r="M606" s="90">
        <v>1</v>
      </c>
      <c r="N606" s="90"/>
      <c r="O606" s="90">
        <f t="shared" si="18"/>
        <v>1</v>
      </c>
      <c r="P606" s="90"/>
      <c r="Q606" s="90">
        <f t="shared" si="18"/>
        <v>1</v>
      </c>
      <c r="R606" s="90"/>
      <c r="S606" s="90">
        <f t="shared" si="19"/>
        <v>1</v>
      </c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2234</v>
      </c>
      <c r="G607" s="90" t="s">
        <v>2766</v>
      </c>
      <c r="H607" s="90" t="s">
        <v>2394</v>
      </c>
      <c r="I607" s="87" t="s">
        <v>1588</v>
      </c>
      <c r="J607" s="90" t="s">
        <v>1744</v>
      </c>
      <c r="K607" s="83" t="s">
        <v>2616</v>
      </c>
      <c r="L607" s="82"/>
      <c r="M607" s="90">
        <v>0</v>
      </c>
      <c r="N607" s="90"/>
      <c r="O607" s="90">
        <f t="shared" si="18"/>
        <v>0</v>
      </c>
      <c r="P607" s="90"/>
      <c r="Q607" s="90">
        <f t="shared" si="18"/>
        <v>0</v>
      </c>
      <c r="R607" s="90"/>
      <c r="S607" s="90">
        <f t="shared" si="19"/>
        <v>0</v>
      </c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2045</v>
      </c>
      <c r="E608" s="94" t="s">
        <v>605</v>
      </c>
      <c r="F608" s="90" t="s">
        <v>2237</v>
      </c>
      <c r="G608" s="90" t="s">
        <v>2672</v>
      </c>
      <c r="H608" s="90" t="s">
        <v>2304</v>
      </c>
      <c r="I608" s="87" t="s">
        <v>1588</v>
      </c>
      <c r="J608" s="90" t="s">
        <v>1744</v>
      </c>
      <c r="K608" s="83" t="s">
        <v>2616</v>
      </c>
      <c r="L608" s="82"/>
      <c r="M608" s="90">
        <v>0</v>
      </c>
      <c r="N608" s="90"/>
      <c r="O608" s="90">
        <f t="shared" si="18"/>
        <v>0</v>
      </c>
      <c r="P608" s="90"/>
      <c r="Q608" s="90">
        <f t="shared" si="18"/>
        <v>0</v>
      </c>
      <c r="R608" s="90"/>
      <c r="S608" s="90">
        <f t="shared" si="19"/>
        <v>0</v>
      </c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2047</v>
      </c>
      <c r="E609" s="87" t="s">
        <v>390</v>
      </c>
      <c r="F609" s="90" t="s">
        <v>2238</v>
      </c>
      <c r="G609" s="90" t="s">
        <v>2976</v>
      </c>
      <c r="H609" s="90" t="s">
        <v>2398</v>
      </c>
      <c r="I609" s="87" t="s">
        <v>1588</v>
      </c>
      <c r="J609" s="90" t="s">
        <v>1744</v>
      </c>
      <c r="K609" s="83" t="s">
        <v>2616</v>
      </c>
      <c r="L609" s="82"/>
      <c r="M609" s="90">
        <v>1</v>
      </c>
      <c r="N609" s="90"/>
      <c r="O609" s="90">
        <f t="shared" si="18"/>
        <v>1</v>
      </c>
      <c r="P609" s="90"/>
      <c r="Q609" s="90">
        <f t="shared" si="18"/>
        <v>1</v>
      </c>
      <c r="R609" s="90"/>
      <c r="S609" s="90">
        <f t="shared" si="19"/>
        <v>1</v>
      </c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</row>
    <row r="610" spans="1:37" x14ac:dyDescent="0.2">
      <c r="A610" s="84" t="s">
        <v>462</v>
      </c>
      <c r="B610" s="90" t="s">
        <v>1000</v>
      </c>
      <c r="C610" s="83" t="s">
        <v>3167</v>
      </c>
      <c r="D610" s="97" t="s">
        <v>3164</v>
      </c>
      <c r="E610" s="84" t="s">
        <v>1285</v>
      </c>
      <c r="F610" s="97" t="s">
        <v>1331</v>
      </c>
      <c r="G610" s="103" t="s">
        <v>3168</v>
      </c>
      <c r="H610" s="90" t="s">
        <v>3165</v>
      </c>
      <c r="I610" s="84" t="s">
        <v>643</v>
      </c>
      <c r="J610" s="90" t="s">
        <v>1751</v>
      </c>
      <c r="K610" s="83" t="s">
        <v>2138</v>
      </c>
      <c r="L610" s="82" t="s">
        <v>3130</v>
      </c>
      <c r="M610" s="90">
        <v>3</v>
      </c>
      <c r="N610" s="90"/>
      <c r="O610" s="90">
        <f t="shared" si="18"/>
        <v>3</v>
      </c>
      <c r="P610" s="90"/>
      <c r="Q610" s="90">
        <f t="shared" si="18"/>
        <v>3</v>
      </c>
      <c r="R610" s="90"/>
      <c r="S610" s="90">
        <f t="shared" si="19"/>
        <v>3</v>
      </c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</row>
    <row r="611" spans="1:37" x14ac:dyDescent="0.2">
      <c r="A611" s="84" t="s">
        <v>462</v>
      </c>
      <c r="B611" s="90" t="s">
        <v>1000</v>
      </c>
      <c r="C611" s="84" t="s">
        <v>3173</v>
      </c>
      <c r="D611" s="137" t="s">
        <v>3172</v>
      </c>
      <c r="E611" s="84" t="s">
        <v>1285</v>
      </c>
      <c r="F611" s="90" t="s">
        <v>845</v>
      </c>
      <c r="G611" s="103" t="s">
        <v>3174</v>
      </c>
      <c r="H611" s="90" t="s">
        <v>3175</v>
      </c>
      <c r="I611" s="84" t="s">
        <v>643</v>
      </c>
      <c r="J611" s="90" t="s">
        <v>1751</v>
      </c>
      <c r="K611" s="83" t="s">
        <v>3060</v>
      </c>
      <c r="L611" s="82" t="s">
        <v>3061</v>
      </c>
      <c r="M611" s="90">
        <v>7</v>
      </c>
      <c r="N611" s="90">
        <v>1</v>
      </c>
      <c r="O611" s="90">
        <f t="shared" si="18"/>
        <v>8</v>
      </c>
      <c r="P611" s="90"/>
      <c r="Q611" s="90">
        <f t="shared" si="18"/>
        <v>8</v>
      </c>
      <c r="R611" s="90"/>
      <c r="S611" s="90">
        <f t="shared" si="19"/>
        <v>8</v>
      </c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</row>
    <row r="612" spans="1:37" x14ac:dyDescent="0.2">
      <c r="A612" s="84" t="s">
        <v>462</v>
      </c>
      <c r="B612" s="90" t="s">
        <v>1000</v>
      </c>
      <c r="C612" s="84" t="s">
        <v>3180</v>
      </c>
      <c r="D612" s="90" t="s">
        <v>3181</v>
      </c>
      <c r="E612" s="84" t="s">
        <v>140</v>
      </c>
      <c r="F612" s="90" t="s">
        <v>1109</v>
      </c>
      <c r="G612" s="103" t="s">
        <v>3182</v>
      </c>
      <c r="H612" s="90" t="s">
        <v>3183</v>
      </c>
      <c r="I612" s="84" t="s">
        <v>643</v>
      </c>
      <c r="J612" s="90" t="s">
        <v>1751</v>
      </c>
      <c r="K612" s="83" t="s">
        <v>2138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/>
      <c r="V612" s="90"/>
      <c r="W612" s="90"/>
      <c r="Y612" s="90"/>
      <c r="AA612" s="90"/>
      <c r="AC612" s="90"/>
      <c r="AE612" s="90"/>
      <c r="AG612" s="90"/>
      <c r="AI612" s="90"/>
      <c r="AK612" s="90"/>
    </row>
    <row r="613" spans="1:37" x14ac:dyDescent="0.2">
      <c r="A613" s="87" t="s">
        <v>816</v>
      </c>
      <c r="B613" s="90" t="s">
        <v>217</v>
      </c>
      <c r="C613" s="84" t="s">
        <v>3184</v>
      </c>
      <c r="D613" s="94" t="s">
        <v>3185</v>
      </c>
      <c r="E613" s="94" t="s">
        <v>276</v>
      </c>
      <c r="F613" s="90" t="s">
        <v>2276</v>
      </c>
      <c r="G613" s="90">
        <v>30220042</v>
      </c>
      <c r="H613" s="90" t="s">
        <v>3186</v>
      </c>
      <c r="I613" s="86" t="s">
        <v>1588</v>
      </c>
      <c r="J613" s="90" t="s">
        <v>1744</v>
      </c>
      <c r="K613" s="83" t="s">
        <v>2615</v>
      </c>
      <c r="L613" s="82"/>
      <c r="M613" s="90">
        <v>1</v>
      </c>
      <c r="N613" s="90"/>
      <c r="O613" s="90">
        <f t="shared" ref="O613:Q613" si="20">SUM(M613:N613)</f>
        <v>1</v>
      </c>
      <c r="P613" s="90"/>
      <c r="Q613" s="90">
        <f t="shared" si="20"/>
        <v>1</v>
      </c>
      <c r="R613" s="90"/>
      <c r="S613" s="90">
        <f t="shared" ref="S613:S614" si="21">SUM(Q613:R613)</f>
        <v>1</v>
      </c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</row>
    <row r="614" spans="1:37" x14ac:dyDescent="0.2">
      <c r="A614" s="87" t="s">
        <v>816</v>
      </c>
      <c r="B614" s="90" t="s">
        <v>217</v>
      </c>
      <c r="C614" s="84" t="s">
        <v>3019</v>
      </c>
      <c r="D614" s="94" t="s">
        <v>3187</v>
      </c>
      <c r="E614" s="94" t="s">
        <v>591</v>
      </c>
      <c r="F614" s="100" t="s">
        <v>1681</v>
      </c>
      <c r="G614" s="90">
        <v>30221054</v>
      </c>
      <c r="H614" s="90" t="s">
        <v>3188</v>
      </c>
      <c r="I614" s="86" t="s">
        <v>1588</v>
      </c>
      <c r="J614" s="90" t="s">
        <v>1744</v>
      </c>
      <c r="K614" s="83" t="s">
        <v>2615</v>
      </c>
      <c r="L614" s="82"/>
      <c r="M614" s="90">
        <v>1</v>
      </c>
      <c r="N614" s="90"/>
      <c r="O614" s="90">
        <f t="shared" ref="O614:Q614" si="22">SUM(M614:N614)</f>
        <v>1</v>
      </c>
      <c r="P614" s="90"/>
      <c r="Q614" s="90">
        <f t="shared" si="22"/>
        <v>1</v>
      </c>
      <c r="R614" s="90"/>
      <c r="S614" s="90">
        <f t="shared" si="21"/>
        <v>1</v>
      </c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2608</v>
      </c>
      <c r="B2" s="88" t="s">
        <v>2609</v>
      </c>
      <c r="D2" s="81" t="s">
        <v>439</v>
      </c>
      <c r="E2" s="88" t="s">
        <v>10</v>
      </c>
      <c r="G2" s="81" t="s">
        <v>1274</v>
      </c>
      <c r="H2" s="88" t="s">
        <v>278</v>
      </c>
      <c r="J2" s="81" t="s">
        <v>1376</v>
      </c>
      <c r="K2" s="88" t="s">
        <v>48</v>
      </c>
      <c r="M2" s="81" t="s">
        <v>1274</v>
      </c>
      <c r="N2" s="88" t="s">
        <v>278</v>
      </c>
      <c r="P2" s="81" t="s">
        <v>1376</v>
      </c>
      <c r="Q2" s="88" t="s">
        <v>48</v>
      </c>
      <c r="S2" s="81" t="s">
        <v>1274</v>
      </c>
      <c r="T2" s="88" t="s">
        <v>278</v>
      </c>
      <c r="V2" s="81" t="s">
        <v>1376</v>
      </c>
      <c r="W2" s="88" t="s">
        <v>48</v>
      </c>
      <c r="Y2" s="81" t="s">
        <v>1274</v>
      </c>
      <c r="Z2" s="88" t="s">
        <v>278</v>
      </c>
      <c r="AB2" s="81" t="s">
        <v>1376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1499</v>
      </c>
      <c r="T3" s="107"/>
      <c r="V3" s="83" t="s">
        <v>1499</v>
      </c>
      <c r="W3" s="107"/>
      <c r="Y3" s="83" t="s">
        <v>1663</v>
      </c>
      <c r="Z3" s="107"/>
      <c r="AB3" s="83" t="s">
        <v>1663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1742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1382</v>
      </c>
      <c r="P4" s="93" t="s">
        <v>962</v>
      </c>
      <c r="Q4" s="93" t="s">
        <v>1485</v>
      </c>
      <c r="S4" s="93" t="s">
        <v>128</v>
      </c>
      <c r="T4" s="93" t="s">
        <v>202</v>
      </c>
      <c r="V4" s="93" t="s">
        <v>962</v>
      </c>
      <c r="W4" s="93" t="s">
        <v>1502</v>
      </c>
      <c r="Y4" s="93" t="s">
        <v>128</v>
      </c>
      <c r="Z4" s="93" t="s">
        <v>1504</v>
      </c>
      <c r="AB4" s="93" t="s">
        <v>962</v>
      </c>
      <c r="AC4" s="93" t="s">
        <v>1708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1524</v>
      </c>
      <c r="G5" s="84" t="s">
        <v>477</v>
      </c>
      <c r="H5" s="115" t="s">
        <v>864</v>
      </c>
      <c r="J5" s="84" t="s">
        <v>390</v>
      </c>
      <c r="K5" s="115" t="s">
        <v>1339</v>
      </c>
      <c r="M5" s="94" t="s">
        <v>477</v>
      </c>
      <c r="N5" s="94" t="s">
        <v>1385</v>
      </c>
      <c r="P5" s="94" t="s">
        <v>390</v>
      </c>
      <c r="Q5" s="94" t="s">
        <v>268</v>
      </c>
      <c r="S5" s="94" t="s">
        <v>477</v>
      </c>
      <c r="T5" s="94" t="s">
        <v>1495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1733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2753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1386</v>
      </c>
      <c r="P6" s="94" t="s">
        <v>605</v>
      </c>
      <c r="Q6" s="94" t="s">
        <v>1487</v>
      </c>
      <c r="S6" s="94" t="s">
        <v>479</v>
      </c>
      <c r="T6" s="94" t="s">
        <v>1496</v>
      </c>
      <c r="V6" s="94" t="s">
        <v>605</v>
      </c>
      <c r="W6" s="94" t="s">
        <v>809</v>
      </c>
      <c r="Y6" s="94" t="s">
        <v>479</v>
      </c>
      <c r="Z6" s="94" t="s">
        <v>1367</v>
      </c>
      <c r="AB6" s="94" t="s">
        <v>605</v>
      </c>
      <c r="AC6" s="94" t="s">
        <v>1180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1360</v>
      </c>
      <c r="M7" s="94" t="s">
        <v>486</v>
      </c>
      <c r="N7" s="94" t="s">
        <v>1388</v>
      </c>
      <c r="P7" s="94" t="s">
        <v>363</v>
      </c>
      <c r="Q7" s="94" t="s">
        <v>226</v>
      </c>
      <c r="S7" s="87" t="s">
        <v>486</v>
      </c>
      <c r="T7" s="94" t="s">
        <v>2989</v>
      </c>
      <c r="V7" s="87" t="s">
        <v>363</v>
      </c>
      <c r="W7" s="94" t="s">
        <v>1855</v>
      </c>
      <c r="Y7" s="94" t="s">
        <v>486</v>
      </c>
      <c r="Z7" s="94" t="s">
        <v>1394</v>
      </c>
      <c r="AB7" s="94" t="s">
        <v>363</v>
      </c>
      <c r="AC7" s="94" t="s">
        <v>1313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1282</v>
      </c>
      <c r="K8" s="115" t="s">
        <v>42</v>
      </c>
      <c r="M8" s="94" t="s">
        <v>492</v>
      </c>
      <c r="N8" s="94" t="s">
        <v>90</v>
      </c>
      <c r="P8" s="94" t="s">
        <v>1282</v>
      </c>
      <c r="Q8" s="94" t="s">
        <v>509</v>
      </c>
      <c r="S8" s="87" t="s">
        <v>492</v>
      </c>
      <c r="T8" s="94" t="s">
        <v>2990</v>
      </c>
      <c r="Y8" s="94" t="s">
        <v>492</v>
      </c>
      <c r="Z8" s="94" t="s">
        <v>1507</v>
      </c>
      <c r="AB8" s="94" t="s">
        <v>1282</v>
      </c>
      <c r="AC8" s="94" t="s">
        <v>1511</v>
      </c>
    </row>
    <row r="9" spans="1:29" x14ac:dyDescent="0.2">
      <c r="D9" s="103" t="s">
        <v>849</v>
      </c>
      <c r="E9" s="90" t="s">
        <v>1749</v>
      </c>
      <c r="G9" s="84" t="s">
        <v>497</v>
      </c>
      <c r="H9" s="115" t="s">
        <v>878</v>
      </c>
      <c r="J9" s="84" t="s">
        <v>1285</v>
      </c>
      <c r="K9" s="115" t="s">
        <v>1331</v>
      </c>
      <c r="M9" s="94" t="s">
        <v>497</v>
      </c>
      <c r="N9" s="94" t="s">
        <v>1389</v>
      </c>
      <c r="P9" s="94" t="s">
        <v>1285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1503</v>
      </c>
      <c r="AB9" s="94" t="s">
        <v>1285</v>
      </c>
      <c r="AC9" s="94" t="s">
        <v>1675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1312</v>
      </c>
      <c r="M10" s="94" t="s">
        <v>501</v>
      </c>
      <c r="N10" s="94" t="s">
        <v>903</v>
      </c>
      <c r="P10" s="94" t="s">
        <v>432</v>
      </c>
      <c r="Q10" s="94" t="s">
        <v>1490</v>
      </c>
      <c r="Y10" s="94" t="s">
        <v>501</v>
      </c>
      <c r="Z10" s="94" t="s">
        <v>681</v>
      </c>
      <c r="AB10" s="94" t="s">
        <v>432</v>
      </c>
      <c r="AC10" s="94" t="s">
        <v>1716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1328</v>
      </c>
      <c r="M11" s="94" t="s">
        <v>506</v>
      </c>
      <c r="N11" s="94" t="s">
        <v>1390</v>
      </c>
      <c r="P11" s="94" t="s">
        <v>602</v>
      </c>
      <c r="Q11" s="94" t="s">
        <v>1488</v>
      </c>
      <c r="Y11" s="94" t="s">
        <v>506</v>
      </c>
      <c r="Z11" s="94" t="s">
        <v>958</v>
      </c>
      <c r="AB11" s="94" t="s">
        <v>602</v>
      </c>
      <c r="AC11" s="94" t="s">
        <v>1725</v>
      </c>
    </row>
    <row r="12" spans="1:29" x14ac:dyDescent="0.2">
      <c r="D12" s="103" t="s">
        <v>855</v>
      </c>
      <c r="E12" s="90" t="s">
        <v>1755</v>
      </c>
      <c r="G12" s="84" t="s">
        <v>511</v>
      </c>
      <c r="H12" s="115" t="s">
        <v>881</v>
      </c>
      <c r="J12" s="84" t="s">
        <v>660</v>
      </c>
      <c r="K12" s="115" t="s">
        <v>1340</v>
      </c>
      <c r="M12" s="94" t="s">
        <v>511</v>
      </c>
      <c r="N12" s="94" t="s">
        <v>1057</v>
      </c>
      <c r="P12" s="94" t="s">
        <v>660</v>
      </c>
      <c r="Q12" s="94" t="s">
        <v>1484</v>
      </c>
      <c r="Y12" s="94" t="s">
        <v>511</v>
      </c>
      <c r="Z12" s="94" t="s">
        <v>1508</v>
      </c>
      <c r="AB12" s="94" t="s">
        <v>660</v>
      </c>
      <c r="AC12" s="94" t="s">
        <v>1104</v>
      </c>
    </row>
    <row r="13" spans="1:29" x14ac:dyDescent="0.2">
      <c r="D13" s="103" t="s">
        <v>1759</v>
      </c>
      <c r="E13" s="90" t="s">
        <v>1273</v>
      </c>
      <c r="G13" s="84" t="s">
        <v>450</v>
      </c>
      <c r="H13" s="115" t="s">
        <v>185</v>
      </c>
      <c r="J13" s="84" t="s">
        <v>775</v>
      </c>
      <c r="K13" s="115" t="s">
        <v>1341</v>
      </c>
      <c r="M13" s="94" t="s">
        <v>450</v>
      </c>
      <c r="N13" s="94" t="s">
        <v>1391</v>
      </c>
      <c r="P13" s="94" t="s">
        <v>775</v>
      </c>
      <c r="Q13" s="94" t="s">
        <v>1494</v>
      </c>
      <c r="Y13" s="94" t="s">
        <v>450</v>
      </c>
      <c r="Z13" s="94" t="s">
        <v>1452</v>
      </c>
      <c r="AB13" s="94" t="s">
        <v>775</v>
      </c>
      <c r="AC13" s="94" t="s">
        <v>1677</v>
      </c>
    </row>
    <row r="14" spans="1:29" x14ac:dyDescent="0.2">
      <c r="D14" s="103" t="s">
        <v>1762</v>
      </c>
      <c r="E14" s="90" t="s">
        <v>1769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1763</v>
      </c>
      <c r="E15" s="90" t="s">
        <v>1771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1480</v>
      </c>
      <c r="Y15" s="94" t="s">
        <v>515</v>
      </c>
      <c r="Z15" s="94" t="s">
        <v>1510</v>
      </c>
      <c r="AB15" s="94" t="s">
        <v>140</v>
      </c>
      <c r="AC15" s="94" t="s">
        <v>449</v>
      </c>
    </row>
    <row r="16" spans="1:29" x14ac:dyDescent="0.2">
      <c r="D16" s="103" t="s">
        <v>1588</v>
      </c>
      <c r="E16" s="90" t="s">
        <v>1745</v>
      </c>
      <c r="G16" s="84" t="s">
        <v>519</v>
      </c>
      <c r="H16" s="115" t="s">
        <v>884</v>
      </c>
      <c r="J16" s="84" t="s">
        <v>1280</v>
      </c>
      <c r="K16" s="115" t="s">
        <v>1135</v>
      </c>
      <c r="M16" s="94" t="s">
        <v>519</v>
      </c>
      <c r="N16" s="94" t="s">
        <v>1392</v>
      </c>
      <c r="P16" s="94" t="s">
        <v>1280</v>
      </c>
      <c r="Q16" s="94" t="s">
        <v>784</v>
      </c>
      <c r="Y16" s="94" t="s">
        <v>519</v>
      </c>
      <c r="Z16" s="94" t="s">
        <v>1512</v>
      </c>
      <c r="AB16" s="94" t="s">
        <v>1280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1299</v>
      </c>
      <c r="K17" s="115" t="s">
        <v>1356</v>
      </c>
      <c r="M17" s="94" t="s">
        <v>115</v>
      </c>
      <c r="N17" s="94" t="s">
        <v>1198</v>
      </c>
      <c r="P17" s="94" t="s">
        <v>1299</v>
      </c>
      <c r="Q17" s="94" t="s">
        <v>1411</v>
      </c>
      <c r="Y17" s="94" t="s">
        <v>115</v>
      </c>
      <c r="Z17" s="94" t="s">
        <v>266</v>
      </c>
      <c r="AB17" s="94" t="s">
        <v>1299</v>
      </c>
      <c r="AC17" s="94" t="s">
        <v>1739</v>
      </c>
    </row>
    <row r="18" spans="7:29" x14ac:dyDescent="0.2">
      <c r="G18" s="84" t="s">
        <v>428</v>
      </c>
      <c r="H18" s="115" t="s">
        <v>888</v>
      </c>
      <c r="J18" s="84" t="s">
        <v>1298</v>
      </c>
      <c r="K18" s="115" t="s">
        <v>1350</v>
      </c>
      <c r="M18" s="94" t="s">
        <v>428</v>
      </c>
      <c r="N18" s="94" t="s">
        <v>1399</v>
      </c>
      <c r="P18" s="94" t="s">
        <v>1298</v>
      </c>
      <c r="Q18" s="94" t="s">
        <v>1478</v>
      </c>
      <c r="Y18" s="94" t="s">
        <v>428</v>
      </c>
      <c r="Z18" s="94" t="s">
        <v>266</v>
      </c>
      <c r="AB18" s="94" t="s">
        <v>1298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1330</v>
      </c>
      <c r="M19" s="94" t="s">
        <v>523</v>
      </c>
      <c r="N19" s="94" t="s">
        <v>1400</v>
      </c>
      <c r="P19" s="94" t="s">
        <v>85</v>
      </c>
      <c r="Q19" s="94" t="s">
        <v>1335</v>
      </c>
      <c r="Y19" s="94" t="s">
        <v>523</v>
      </c>
      <c r="Z19" s="94" t="s">
        <v>266</v>
      </c>
      <c r="AB19" s="94" t="s">
        <v>85</v>
      </c>
      <c r="AC19" s="94" t="s">
        <v>1676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1368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1668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1403</v>
      </c>
      <c r="P21" s="94" t="s">
        <v>1020</v>
      </c>
      <c r="Q21" s="94" t="s">
        <v>1492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1370</v>
      </c>
      <c r="M23" s="94" t="s">
        <v>534</v>
      </c>
      <c r="N23" s="94" t="s">
        <v>1405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1688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1263</v>
      </c>
      <c r="M24" s="94" t="s">
        <v>535</v>
      </c>
      <c r="N24" s="94" t="s">
        <v>1336</v>
      </c>
      <c r="P24" s="94" t="s">
        <v>481</v>
      </c>
      <c r="Q24" s="94" t="s">
        <v>1395</v>
      </c>
      <c r="Y24" s="94" t="s">
        <v>535</v>
      </c>
      <c r="Z24" s="94" t="s">
        <v>1513</v>
      </c>
      <c r="AB24" s="94" t="s">
        <v>481</v>
      </c>
      <c r="AC24" s="94" t="s">
        <v>1617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1680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1406</v>
      </c>
      <c r="P26" s="87" t="s">
        <v>224</v>
      </c>
      <c r="Q26" s="94" t="s">
        <v>2982</v>
      </c>
      <c r="Y26" s="94" t="s">
        <v>539</v>
      </c>
      <c r="Z26" s="94" t="s">
        <v>1514</v>
      </c>
      <c r="AB26" s="94" t="s">
        <v>224</v>
      </c>
      <c r="AC26" s="94" t="s">
        <v>1684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1408</v>
      </c>
      <c r="Y27" s="94" t="s">
        <v>544</v>
      </c>
      <c r="Z27" s="94" t="s">
        <v>1516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1306</v>
      </c>
      <c r="Y28" s="94" t="s">
        <v>548</v>
      </c>
      <c r="Z28" s="94" t="s">
        <v>1519</v>
      </c>
      <c r="AB28" s="94" t="s">
        <v>392</v>
      </c>
      <c r="AC28" s="94" t="s">
        <v>1442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1326</v>
      </c>
      <c r="M29" s="94" t="s">
        <v>181</v>
      </c>
      <c r="N29" s="94" t="s">
        <v>1036</v>
      </c>
      <c r="Y29" s="94" t="s">
        <v>181</v>
      </c>
      <c r="Z29" s="94" t="s">
        <v>1520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1521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1293</v>
      </c>
      <c r="K31" s="115" t="s">
        <v>1337</v>
      </c>
      <c r="M31" s="94" t="s">
        <v>555</v>
      </c>
      <c r="N31" s="94" t="s">
        <v>1412</v>
      </c>
      <c r="Y31" s="94" t="s">
        <v>555</v>
      </c>
      <c r="Z31" s="94" t="s">
        <v>1523</v>
      </c>
      <c r="AB31" s="94" t="s">
        <v>1293</v>
      </c>
      <c r="AC31" s="94" t="s">
        <v>1314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1317</v>
      </c>
      <c r="M32" s="94" t="s">
        <v>561</v>
      </c>
      <c r="N32" s="94" t="s">
        <v>465</v>
      </c>
      <c r="Y32" s="94" t="s">
        <v>561</v>
      </c>
      <c r="Z32" s="94" t="s">
        <v>1525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1683</v>
      </c>
    </row>
    <row r="34" spans="7:29" x14ac:dyDescent="0.2">
      <c r="G34" s="84" t="s">
        <v>566</v>
      </c>
      <c r="H34" s="115" t="s">
        <v>907</v>
      </c>
      <c r="J34" s="84" t="s">
        <v>1291</v>
      </c>
      <c r="K34" s="115" t="s">
        <v>131</v>
      </c>
      <c r="M34" s="94" t="s">
        <v>566</v>
      </c>
      <c r="N34" s="94" t="s">
        <v>1416</v>
      </c>
      <c r="Y34" s="94" t="s">
        <v>566</v>
      </c>
      <c r="Z34" s="94" t="s">
        <v>1526</v>
      </c>
      <c r="AB34" s="94" t="s">
        <v>1291</v>
      </c>
      <c r="AC34" s="94" t="s">
        <v>1673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1354</v>
      </c>
      <c r="M35" s="94" t="s">
        <v>570</v>
      </c>
      <c r="N35" s="94" t="s">
        <v>402</v>
      </c>
      <c r="Y35" s="94" t="s">
        <v>570</v>
      </c>
      <c r="Z35" s="94" t="s">
        <v>1527</v>
      </c>
      <c r="AB35" s="94" t="s">
        <v>683</v>
      </c>
      <c r="AC35" s="94" t="s">
        <v>1420</v>
      </c>
    </row>
    <row r="36" spans="7:29" x14ac:dyDescent="0.2">
      <c r="G36" s="84" t="s">
        <v>912</v>
      </c>
      <c r="H36" s="115" t="s">
        <v>182</v>
      </c>
      <c r="J36" s="84" t="s">
        <v>1307</v>
      </c>
      <c r="K36" s="115" t="s">
        <v>487</v>
      </c>
      <c r="M36" s="94" t="s">
        <v>912</v>
      </c>
      <c r="N36" s="94" t="s">
        <v>1418</v>
      </c>
      <c r="Y36" s="94" t="s">
        <v>912</v>
      </c>
      <c r="Z36" s="94" t="s">
        <v>1528</v>
      </c>
      <c r="AB36" s="94" t="s">
        <v>1307</v>
      </c>
      <c r="AC36" s="94" t="s">
        <v>1737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1320</v>
      </c>
      <c r="M37" s="94" t="s">
        <v>27</v>
      </c>
      <c r="N37" s="94" t="s">
        <v>1419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1309</v>
      </c>
      <c r="K39" s="115" t="s">
        <v>1362</v>
      </c>
      <c r="M39" s="94" t="s">
        <v>916</v>
      </c>
      <c r="N39" s="94" t="s">
        <v>1421</v>
      </c>
      <c r="Y39" s="94" t="s">
        <v>916</v>
      </c>
      <c r="Z39" s="94" t="s">
        <v>1231</v>
      </c>
      <c r="AB39" s="94" t="s">
        <v>1309</v>
      </c>
      <c r="AC39" s="94" t="s">
        <v>1678</v>
      </c>
    </row>
    <row r="40" spans="7:29" x14ac:dyDescent="0.2">
      <c r="G40" s="84" t="s">
        <v>574</v>
      </c>
      <c r="H40" s="115" t="s">
        <v>883</v>
      </c>
      <c r="J40" s="84" t="s">
        <v>1310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1529</v>
      </c>
      <c r="AB40" s="94" t="s">
        <v>1310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1348</v>
      </c>
      <c r="M41" s="94" t="s">
        <v>167</v>
      </c>
      <c r="N41" s="94" t="s">
        <v>1345</v>
      </c>
      <c r="Y41" s="94" t="s">
        <v>167</v>
      </c>
      <c r="Z41" s="94" t="s">
        <v>434</v>
      </c>
      <c r="AB41" s="94" t="s">
        <v>59</v>
      </c>
      <c r="AC41" s="94" t="s">
        <v>1726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1344</v>
      </c>
      <c r="M42" s="94" t="s">
        <v>918</v>
      </c>
      <c r="N42" s="94" t="s">
        <v>1425</v>
      </c>
      <c r="Y42" s="94" t="s">
        <v>918</v>
      </c>
      <c r="Z42" s="94" t="s">
        <v>1501</v>
      </c>
      <c r="AB42" s="94" t="s">
        <v>559</v>
      </c>
      <c r="AC42" s="94" t="s">
        <v>1703</v>
      </c>
    </row>
    <row r="43" spans="7:29" x14ac:dyDescent="0.2">
      <c r="G43" s="84" t="s">
        <v>467</v>
      </c>
      <c r="H43" s="115" t="s">
        <v>921</v>
      </c>
      <c r="J43" s="84" t="s">
        <v>1290</v>
      </c>
      <c r="K43" s="115" t="s">
        <v>1335</v>
      </c>
      <c r="M43" s="94" t="s">
        <v>467</v>
      </c>
      <c r="N43" s="94" t="s">
        <v>1427</v>
      </c>
      <c r="Y43" s="94" t="s">
        <v>467</v>
      </c>
      <c r="Z43" s="94" t="s">
        <v>305</v>
      </c>
      <c r="AB43" s="94" t="s">
        <v>1290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1329</v>
      </c>
      <c r="M44" s="94" t="s">
        <v>194</v>
      </c>
      <c r="N44" s="94" t="s">
        <v>1428</v>
      </c>
      <c r="Y44" s="94" t="s">
        <v>194</v>
      </c>
      <c r="Z44" s="94" t="s">
        <v>458</v>
      </c>
      <c r="AB44" s="94" t="s">
        <v>3</v>
      </c>
      <c r="AC44" s="94" t="s">
        <v>1685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1327</v>
      </c>
      <c r="M45" s="94" t="s">
        <v>581</v>
      </c>
      <c r="N45" s="94" t="s">
        <v>424</v>
      </c>
      <c r="Y45" s="94" t="s">
        <v>581</v>
      </c>
      <c r="Z45" s="94" t="s">
        <v>1533</v>
      </c>
      <c r="AB45" s="94" t="s">
        <v>276</v>
      </c>
      <c r="AC45" s="94" t="s">
        <v>1722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1325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1690</v>
      </c>
    </row>
    <row r="47" spans="7:29" x14ac:dyDescent="0.2">
      <c r="G47" s="84" t="s">
        <v>927</v>
      </c>
      <c r="H47" s="115" t="s">
        <v>672</v>
      </c>
      <c r="J47" s="84" t="s">
        <v>1288</v>
      </c>
      <c r="K47" s="115" t="s">
        <v>1050</v>
      </c>
      <c r="M47" s="94" t="s">
        <v>927</v>
      </c>
      <c r="N47" s="94" t="s">
        <v>1429</v>
      </c>
      <c r="Y47" s="94" t="s">
        <v>927</v>
      </c>
      <c r="Z47" s="94" t="s">
        <v>668</v>
      </c>
      <c r="AB47" s="94" t="s">
        <v>1288</v>
      </c>
      <c r="AC47" s="94" t="s">
        <v>1720</v>
      </c>
    </row>
    <row r="48" spans="7:29" x14ac:dyDescent="0.2">
      <c r="G48" s="84" t="s">
        <v>313</v>
      </c>
      <c r="H48" s="115" t="s">
        <v>931</v>
      </c>
      <c r="J48" s="84" t="s">
        <v>1304</v>
      </c>
      <c r="K48" s="115" t="s">
        <v>1289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1304</v>
      </c>
      <c r="AC48" s="94" t="s">
        <v>1480</v>
      </c>
    </row>
    <row r="49" spans="7:29" x14ac:dyDescent="0.2">
      <c r="G49" s="84" t="s">
        <v>598</v>
      </c>
      <c r="H49" s="115" t="s">
        <v>933</v>
      </c>
      <c r="J49" s="84" t="s">
        <v>1302</v>
      </c>
      <c r="K49" s="115" t="s">
        <v>652</v>
      </c>
      <c r="M49" s="94" t="s">
        <v>598</v>
      </c>
      <c r="N49" s="94" t="s">
        <v>1430</v>
      </c>
      <c r="Y49" s="94" t="s">
        <v>598</v>
      </c>
      <c r="Z49" s="94" t="s">
        <v>923</v>
      </c>
      <c r="AB49" s="94" t="s">
        <v>1302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1292</v>
      </c>
      <c r="M50" s="94" t="s">
        <v>161</v>
      </c>
      <c r="N50" s="94" t="s">
        <v>1432</v>
      </c>
      <c r="Y50" s="94" t="s">
        <v>161</v>
      </c>
      <c r="Z50" s="94" t="s">
        <v>1509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1358</v>
      </c>
      <c r="M51" s="94" t="s">
        <v>938</v>
      </c>
      <c r="N51" s="94" t="s">
        <v>1433</v>
      </c>
      <c r="Y51" s="94" t="s">
        <v>938</v>
      </c>
      <c r="Z51" s="94" t="s">
        <v>1535</v>
      </c>
      <c r="AB51" s="94" t="s">
        <v>706</v>
      </c>
      <c r="AC51" s="94" t="s">
        <v>1727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1435</v>
      </c>
      <c r="Y52" s="94" t="s">
        <v>941</v>
      </c>
      <c r="Z52" s="94" t="s">
        <v>823</v>
      </c>
      <c r="AB52" s="94" t="s">
        <v>710</v>
      </c>
      <c r="AC52" s="94" t="s">
        <v>1692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1536</v>
      </c>
      <c r="AB53" s="94" t="s">
        <v>580</v>
      </c>
      <c r="AC53" s="94" t="s">
        <v>1464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1437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1371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1724</v>
      </c>
    </row>
    <row r="56" spans="7:29" x14ac:dyDescent="0.2">
      <c r="G56" s="84" t="s">
        <v>207</v>
      </c>
      <c r="H56" s="115" t="s">
        <v>868</v>
      </c>
      <c r="J56" s="84" t="s">
        <v>1294</v>
      </c>
      <c r="K56" s="115" t="s">
        <v>28</v>
      </c>
      <c r="M56" s="94" t="s">
        <v>207</v>
      </c>
      <c r="N56" s="94" t="s">
        <v>1439</v>
      </c>
      <c r="Y56" s="94" t="s">
        <v>207</v>
      </c>
      <c r="Z56" s="94" t="s">
        <v>781</v>
      </c>
      <c r="AB56" s="94" t="s">
        <v>1294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1324</v>
      </c>
      <c r="M57" s="94" t="s">
        <v>954</v>
      </c>
      <c r="N57" s="94" t="s">
        <v>1441</v>
      </c>
      <c r="Y57" s="94" t="s">
        <v>954</v>
      </c>
      <c r="Z57" s="94" t="s">
        <v>1364</v>
      </c>
      <c r="AB57" s="94" t="s">
        <v>591</v>
      </c>
      <c r="AC57" s="94" t="s">
        <v>1681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1444</v>
      </c>
      <c r="Y58" s="94" t="s">
        <v>190</v>
      </c>
      <c r="Z58" s="94" t="s">
        <v>1537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1374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1729</v>
      </c>
    </row>
    <row r="60" spans="7:29" x14ac:dyDescent="0.2">
      <c r="G60" s="84" t="s">
        <v>633</v>
      </c>
      <c r="H60" s="115" t="s">
        <v>961</v>
      </c>
      <c r="J60" s="92" t="s">
        <v>1710</v>
      </c>
      <c r="K60" s="116" t="s">
        <v>3010</v>
      </c>
      <c r="M60" s="94" t="s">
        <v>633</v>
      </c>
      <c r="N60" s="94" t="s">
        <v>1085</v>
      </c>
      <c r="Y60" s="94" t="s">
        <v>633</v>
      </c>
      <c r="Z60" s="94" t="s">
        <v>1539</v>
      </c>
      <c r="AB60" s="94" t="s">
        <v>1710</v>
      </c>
      <c r="AC60" s="94" t="s">
        <v>1711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1446</v>
      </c>
      <c r="Y61" s="94" t="s">
        <v>963</v>
      </c>
      <c r="Z61" s="94" t="s">
        <v>1540</v>
      </c>
      <c r="AB61" s="94" t="s">
        <v>1081</v>
      </c>
      <c r="AC61" s="94" t="s">
        <v>1479</v>
      </c>
    </row>
    <row r="62" spans="7:29" x14ac:dyDescent="0.2">
      <c r="G62" s="84" t="s">
        <v>966</v>
      </c>
      <c r="H62" s="115" t="s">
        <v>700</v>
      </c>
      <c r="J62" s="85" t="s">
        <v>1741</v>
      </c>
      <c r="K62" s="142" t="s">
        <v>3075</v>
      </c>
      <c r="M62" s="94" t="s">
        <v>966</v>
      </c>
      <c r="N62" s="94" t="s">
        <v>1449</v>
      </c>
      <c r="Y62" s="94" t="s">
        <v>966</v>
      </c>
      <c r="Z62" s="94" t="s">
        <v>1542</v>
      </c>
      <c r="AB62" s="94" t="s">
        <v>1741</v>
      </c>
      <c r="AC62" s="94" t="s">
        <v>1743</v>
      </c>
    </row>
    <row r="63" spans="7:29" x14ac:dyDescent="0.2">
      <c r="G63" s="84" t="s">
        <v>279</v>
      </c>
      <c r="H63" s="115" t="s">
        <v>752</v>
      </c>
      <c r="J63" s="85" t="s">
        <v>1205</v>
      </c>
      <c r="K63" s="142" t="s">
        <v>3097</v>
      </c>
      <c r="M63" s="94" t="s">
        <v>279</v>
      </c>
      <c r="N63" s="94" t="s">
        <v>1450</v>
      </c>
      <c r="Y63" s="94" t="s">
        <v>279</v>
      </c>
      <c r="Z63" s="94" t="s">
        <v>1543</v>
      </c>
      <c r="AB63" s="94" t="s">
        <v>1205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3149</v>
      </c>
      <c r="K64" s="153" t="s">
        <v>3150</v>
      </c>
      <c r="M64" s="94" t="s">
        <v>968</v>
      </c>
      <c r="N64" s="94" t="s">
        <v>1451</v>
      </c>
      <c r="Y64" s="94" t="s">
        <v>968</v>
      </c>
      <c r="Z64" s="94" t="s">
        <v>1544</v>
      </c>
      <c r="AB64" s="94" t="s">
        <v>1569</v>
      </c>
      <c r="AC64" s="94" t="s">
        <v>1227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1694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1453</v>
      </c>
      <c r="Y66" s="94" t="s">
        <v>613</v>
      </c>
      <c r="Z66" s="94" t="s">
        <v>1245</v>
      </c>
      <c r="AB66" s="94" t="s">
        <v>1664</v>
      </c>
      <c r="AC66" s="94" t="s">
        <v>1665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1547</v>
      </c>
      <c r="AB67" s="94" t="s">
        <v>1489</v>
      </c>
      <c r="AC67" s="94" t="s">
        <v>1362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1456</v>
      </c>
      <c r="Y68" s="94" t="s">
        <v>978</v>
      </c>
      <c r="Z68" s="94" t="s">
        <v>193</v>
      </c>
      <c r="AB68" s="94" t="s">
        <v>14</v>
      </c>
      <c r="AC68" s="94" t="s">
        <v>1575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1457</v>
      </c>
      <c r="Y69" s="94" t="s">
        <v>982</v>
      </c>
      <c r="Z69" s="94" t="s">
        <v>1549</v>
      </c>
      <c r="AB69" s="94" t="s">
        <v>1735</v>
      </c>
      <c r="AC69" s="94" t="s">
        <v>1736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1552</v>
      </c>
      <c r="AB70" s="94" t="s">
        <v>1730</v>
      </c>
      <c r="AC70" s="94" t="s">
        <v>1731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1553</v>
      </c>
      <c r="AB71" s="94" t="s">
        <v>1687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1257</v>
      </c>
      <c r="AB72" s="94" t="s">
        <v>1712</v>
      </c>
      <c r="AC72" s="94" t="s">
        <v>1715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1554</v>
      </c>
      <c r="AB73" s="94" t="s">
        <v>1436</v>
      </c>
      <c r="AC73" s="94" t="s">
        <v>1558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1458</v>
      </c>
      <c r="Y74" s="94" t="s">
        <v>992</v>
      </c>
      <c r="Z74" s="94" t="s">
        <v>1557</v>
      </c>
      <c r="AB74" s="94" t="s">
        <v>1671</v>
      </c>
      <c r="AC74" s="94" t="s">
        <v>1322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1252</v>
      </c>
      <c r="Y75" s="94" t="s">
        <v>851</v>
      </c>
      <c r="Z75" s="94" t="s">
        <v>1562</v>
      </c>
      <c r="AB75" s="94" t="s">
        <v>1666</v>
      </c>
      <c r="AC75" s="94" t="s">
        <v>1448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1183</v>
      </c>
      <c r="AB76" s="94" t="s">
        <v>1721</v>
      </c>
      <c r="AC76" s="94" t="s">
        <v>1517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1286</v>
      </c>
      <c r="Y77" s="94" t="s">
        <v>20</v>
      </c>
      <c r="Z77" s="94" t="s">
        <v>96</v>
      </c>
      <c r="AB77" s="94" t="s">
        <v>1445</v>
      </c>
      <c r="AC77" s="94" t="s">
        <v>1667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1461</v>
      </c>
      <c r="Y78" s="94" t="s">
        <v>1005</v>
      </c>
      <c r="Z78" s="94" t="s">
        <v>1564</v>
      </c>
      <c r="AB78" s="94" t="s">
        <v>1378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1440</v>
      </c>
      <c r="Y79" s="94" t="s">
        <v>610</v>
      </c>
      <c r="Z79" s="94" t="s">
        <v>1567</v>
      </c>
      <c r="AB79" s="94" t="s">
        <v>1706</v>
      </c>
      <c r="AC79" s="94" t="s">
        <v>1707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1463</v>
      </c>
      <c r="Y80" s="94" t="s">
        <v>1016</v>
      </c>
      <c r="Z80" s="94" t="s">
        <v>1568</v>
      </c>
      <c r="AB80" s="94" t="s">
        <v>637</v>
      </c>
      <c r="AC80" s="94" t="s">
        <v>1695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1468</v>
      </c>
      <c r="Y81" s="94" t="s">
        <v>998</v>
      </c>
      <c r="Z81" s="94" t="s">
        <v>1570</v>
      </c>
      <c r="AB81" s="94" t="s">
        <v>235</v>
      </c>
      <c r="AC81" s="94" t="s">
        <v>1700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1470</v>
      </c>
      <c r="Y82" s="94" t="s">
        <v>600</v>
      </c>
      <c r="Z82" s="94" t="s">
        <v>1125</v>
      </c>
      <c r="AB82" s="94" t="s">
        <v>1672</v>
      </c>
      <c r="AC82" s="94" t="s">
        <v>1235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1407</v>
      </c>
      <c r="Y83" s="94" t="s">
        <v>603</v>
      </c>
      <c r="Z83" s="94" t="s">
        <v>339</v>
      </c>
      <c r="AB83" s="94" t="s">
        <v>507</v>
      </c>
      <c r="AC83" s="94" t="s">
        <v>1701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1218</v>
      </c>
      <c r="Y84" s="94" t="s">
        <v>607</v>
      </c>
      <c r="Z84" s="94" t="s">
        <v>1186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1571</v>
      </c>
      <c r="AB85" s="101" t="s">
        <v>3012</v>
      </c>
      <c r="AC85" s="118" t="s">
        <v>2610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1573</v>
      </c>
      <c r="AB86" s="138" t="s">
        <v>3053</v>
      </c>
      <c r="AC86" s="118" t="s">
        <v>3054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1576</v>
      </c>
      <c r="AB87" s="138" t="s">
        <v>3080</v>
      </c>
      <c r="AC87" s="118" t="s">
        <v>3082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1471</v>
      </c>
      <c r="Y88" s="94" t="s">
        <v>538</v>
      </c>
      <c r="Z88" s="94" t="s">
        <v>1018</v>
      </c>
      <c r="AB88" s="118">
        <v>999</v>
      </c>
      <c r="AC88" s="118" t="s">
        <v>1414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1473</v>
      </c>
      <c r="Y90" s="94" t="s">
        <v>1042</v>
      </c>
      <c r="Z90" s="94" t="s">
        <v>1577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1474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1402</v>
      </c>
      <c r="Y92" s="94" t="s">
        <v>1052</v>
      </c>
      <c r="Z92" s="94" t="s">
        <v>1704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1578</v>
      </c>
    </row>
    <row r="94" spans="7:29" x14ac:dyDescent="0.2">
      <c r="G94" s="84" t="s">
        <v>586</v>
      </c>
      <c r="H94" s="115" t="s">
        <v>420</v>
      </c>
      <c r="M94" s="96" t="s">
        <v>3001</v>
      </c>
      <c r="N94" s="118" t="s">
        <v>2121</v>
      </c>
      <c r="Y94" s="94" t="s">
        <v>586</v>
      </c>
      <c r="Z94" s="94" t="s">
        <v>1579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3006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3017</v>
      </c>
      <c r="N96" s="118" t="s">
        <v>2623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3025</v>
      </c>
      <c r="N97" s="118" t="s">
        <v>3026</v>
      </c>
      <c r="Y97" s="94" t="s">
        <v>1062</v>
      </c>
      <c r="Z97" s="94" t="s">
        <v>1580</v>
      </c>
    </row>
    <row r="98" spans="7:26" x14ac:dyDescent="0.2">
      <c r="G98" s="84" t="s">
        <v>1012</v>
      </c>
      <c r="H98" s="115" t="s">
        <v>1068</v>
      </c>
      <c r="M98" s="96" t="s">
        <v>3041</v>
      </c>
      <c r="N98" s="118" t="s">
        <v>3042</v>
      </c>
      <c r="Y98" s="94" t="s">
        <v>1012</v>
      </c>
      <c r="Z98" s="94" t="s">
        <v>1581</v>
      </c>
    </row>
    <row r="99" spans="7:26" x14ac:dyDescent="0.2">
      <c r="G99" s="84" t="s">
        <v>619</v>
      </c>
      <c r="H99" s="115" t="s">
        <v>628</v>
      </c>
      <c r="M99" s="96" t="s">
        <v>3115</v>
      </c>
      <c r="N99" s="118" t="s">
        <v>3116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3124</v>
      </c>
      <c r="N100" s="118" t="s">
        <v>3125</v>
      </c>
      <c r="Y100" s="94" t="s">
        <v>621</v>
      </c>
      <c r="Z100" s="94" t="s">
        <v>1584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1586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1589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1177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1591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1592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1266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1594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1259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1256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1595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1598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1176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1600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1602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1603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1603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1459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1604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1605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1472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1607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1610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1612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1466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1613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1614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1401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1615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1616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1619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1621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1623</v>
      </c>
    </row>
    <row r="154" spans="7:26" x14ac:dyDescent="0.2">
      <c r="G154" s="84" t="s">
        <v>712</v>
      </c>
      <c r="H154" s="115" t="s">
        <v>1169</v>
      </c>
      <c r="Y154" s="94" t="s">
        <v>712</v>
      </c>
      <c r="Z154" s="94" t="s">
        <v>1624</v>
      </c>
    </row>
    <row r="155" spans="7:26" x14ac:dyDescent="0.2">
      <c r="G155" s="84" t="s">
        <v>802</v>
      </c>
      <c r="H155" s="115" t="s">
        <v>1170</v>
      </c>
      <c r="Y155" s="94" t="s">
        <v>802</v>
      </c>
      <c r="Z155" s="94" t="s">
        <v>1277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1625</v>
      </c>
    </row>
    <row r="157" spans="7:26" x14ac:dyDescent="0.2">
      <c r="G157" s="84" t="s">
        <v>300</v>
      </c>
      <c r="H157" s="115" t="s">
        <v>1178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1181</v>
      </c>
      <c r="Y160" s="94" t="s">
        <v>727</v>
      </c>
      <c r="Z160" s="94" t="s">
        <v>1334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1184</v>
      </c>
      <c r="Y162" s="94" t="s">
        <v>1093</v>
      </c>
      <c r="Z162" s="94" t="s">
        <v>1200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1447</v>
      </c>
    </row>
    <row r="165" spans="7:26" x14ac:dyDescent="0.2">
      <c r="G165" s="84" t="s">
        <v>338</v>
      </c>
      <c r="H165" s="115" t="s">
        <v>1185</v>
      </c>
      <c r="Y165" s="94" t="s">
        <v>338</v>
      </c>
      <c r="Z165" s="94" t="s">
        <v>1627</v>
      </c>
    </row>
    <row r="166" spans="7:26" x14ac:dyDescent="0.2">
      <c r="G166" s="84" t="s">
        <v>732</v>
      </c>
      <c r="H166" s="115" t="s">
        <v>1187</v>
      </c>
      <c r="Y166" s="94" t="s">
        <v>732</v>
      </c>
      <c r="Z166" s="94" t="s">
        <v>1628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1629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1500</v>
      </c>
    </row>
    <row r="170" spans="7:26" x14ac:dyDescent="0.2">
      <c r="G170" s="84" t="s">
        <v>740</v>
      </c>
      <c r="H170" s="115" t="s">
        <v>1188</v>
      </c>
      <c r="Y170" s="94" t="s">
        <v>740</v>
      </c>
      <c r="Z170" s="94" t="s">
        <v>1632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1633</v>
      </c>
    </row>
    <row r="173" spans="7:26" x14ac:dyDescent="0.2">
      <c r="G173" s="84" t="s">
        <v>1191</v>
      </c>
      <c r="H173" s="115" t="s">
        <v>473</v>
      </c>
      <c r="Y173" s="94" t="s">
        <v>1191</v>
      </c>
      <c r="Z173" s="94" t="s">
        <v>1635</v>
      </c>
    </row>
    <row r="174" spans="7:26" x14ac:dyDescent="0.2">
      <c r="G174" s="84" t="s">
        <v>21</v>
      </c>
      <c r="H174" s="115" t="s">
        <v>1192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1193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1194</v>
      </c>
      <c r="Y176" s="94" t="s">
        <v>693</v>
      </c>
      <c r="Z176" s="94" t="s">
        <v>430</v>
      </c>
    </row>
    <row r="177" spans="7:26" x14ac:dyDescent="0.2">
      <c r="G177" s="84" t="s">
        <v>1197</v>
      </c>
      <c r="H177" s="115" t="s">
        <v>1199</v>
      </c>
      <c r="Y177" s="94" t="s">
        <v>1197</v>
      </c>
      <c r="Z177" s="94" t="s">
        <v>593</v>
      </c>
    </row>
    <row r="178" spans="7:26" x14ac:dyDescent="0.2">
      <c r="G178" s="84" t="s">
        <v>1202</v>
      </c>
      <c r="H178" s="115" t="s">
        <v>113</v>
      </c>
      <c r="Y178" s="94" t="s">
        <v>1202</v>
      </c>
      <c r="Z178" s="94" t="s">
        <v>1107</v>
      </c>
    </row>
    <row r="179" spans="7:26" x14ac:dyDescent="0.2">
      <c r="G179" s="84" t="s">
        <v>1203</v>
      </c>
      <c r="H179" s="115" t="s">
        <v>1207</v>
      </c>
      <c r="Y179" s="94" t="s">
        <v>1203</v>
      </c>
      <c r="Z179" s="94" t="s">
        <v>1157</v>
      </c>
    </row>
    <row r="180" spans="7:26" x14ac:dyDescent="0.2">
      <c r="G180" s="84" t="s">
        <v>1208</v>
      </c>
      <c r="H180" s="115" t="s">
        <v>168</v>
      </c>
      <c r="Y180" s="94" t="s">
        <v>1208</v>
      </c>
      <c r="Z180" s="94" t="s">
        <v>1638</v>
      </c>
    </row>
    <row r="181" spans="7:26" x14ac:dyDescent="0.2">
      <c r="G181" s="84" t="s">
        <v>745</v>
      </c>
      <c r="H181" s="115" t="s">
        <v>1209</v>
      </c>
      <c r="Y181" s="94" t="s">
        <v>745</v>
      </c>
      <c r="Z181" s="94" t="s">
        <v>1640</v>
      </c>
    </row>
    <row r="182" spans="7:26" x14ac:dyDescent="0.2">
      <c r="G182" s="84" t="s">
        <v>747</v>
      </c>
      <c r="H182" s="115" t="s">
        <v>1210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1641</v>
      </c>
    </row>
    <row r="184" spans="7:26" x14ac:dyDescent="0.2">
      <c r="G184" s="84" t="s">
        <v>1004</v>
      </c>
      <c r="H184" s="115" t="s">
        <v>1220</v>
      </c>
      <c r="Y184" s="94" t="s">
        <v>1004</v>
      </c>
      <c r="Z184" s="94" t="s">
        <v>1644</v>
      </c>
    </row>
    <row r="185" spans="7:26" x14ac:dyDescent="0.2">
      <c r="G185" s="84" t="s">
        <v>995</v>
      </c>
      <c r="H185" s="115" t="s">
        <v>1221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1222</v>
      </c>
      <c r="Y187" s="94" t="s">
        <v>755</v>
      </c>
      <c r="Z187" s="94" t="s">
        <v>1276</v>
      </c>
    </row>
    <row r="188" spans="7:26" x14ac:dyDescent="0.2">
      <c r="G188" s="84" t="s">
        <v>37</v>
      </c>
      <c r="H188" s="115" t="s">
        <v>1223</v>
      </c>
      <c r="Y188" s="94" t="s">
        <v>37</v>
      </c>
      <c r="Z188" s="94" t="s">
        <v>1287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1225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1230</v>
      </c>
      <c r="Y191" s="94" t="s">
        <v>877</v>
      </c>
      <c r="Z191" s="94" t="s">
        <v>332</v>
      </c>
    </row>
    <row r="192" spans="7:26" x14ac:dyDescent="0.2">
      <c r="G192" s="84" t="s">
        <v>1232</v>
      </c>
      <c r="H192" s="115" t="s">
        <v>1236</v>
      </c>
      <c r="Y192" s="94" t="s">
        <v>1232</v>
      </c>
      <c r="Z192" s="94" t="s">
        <v>1645</v>
      </c>
    </row>
    <row r="193" spans="7:26" x14ac:dyDescent="0.2">
      <c r="G193" s="84" t="s">
        <v>1073</v>
      </c>
      <c r="H193" s="115" t="s">
        <v>1238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1646</v>
      </c>
    </row>
    <row r="195" spans="7:26" x14ac:dyDescent="0.2">
      <c r="G195" s="84" t="s">
        <v>766</v>
      </c>
      <c r="H195" s="115" t="s">
        <v>1241</v>
      </c>
      <c r="Y195" s="94" t="s">
        <v>766</v>
      </c>
      <c r="Z195" s="94" t="s">
        <v>1649</v>
      </c>
    </row>
    <row r="196" spans="7:26" x14ac:dyDescent="0.2">
      <c r="G196" s="84" t="s">
        <v>769</v>
      </c>
      <c r="H196" s="115" t="s">
        <v>1243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1244</v>
      </c>
      <c r="Y198" s="94" t="s">
        <v>156</v>
      </c>
      <c r="Z198" s="94" t="s">
        <v>1653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1475</v>
      </c>
    </row>
    <row r="200" spans="7:26" x14ac:dyDescent="0.2">
      <c r="G200" s="84" t="s">
        <v>446</v>
      </c>
      <c r="H200" s="115" t="s">
        <v>1248</v>
      </c>
      <c r="Y200" s="94" t="s">
        <v>446</v>
      </c>
      <c r="Z200" s="94" t="s">
        <v>1006</v>
      </c>
    </row>
    <row r="201" spans="7:26" x14ac:dyDescent="0.2">
      <c r="G201" s="84" t="s">
        <v>1250</v>
      </c>
      <c r="H201" s="115" t="s">
        <v>1253</v>
      </c>
      <c r="Y201" s="94" t="s">
        <v>1250</v>
      </c>
      <c r="Z201" s="94" t="s">
        <v>1506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1654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1654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1656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1319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1254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1255</v>
      </c>
      <c r="Y212" s="94" t="s">
        <v>630</v>
      </c>
      <c r="Z212" s="94" t="s">
        <v>1658</v>
      </c>
    </row>
    <row r="213" spans="7:26" x14ac:dyDescent="0.2">
      <c r="G213" s="87" t="s">
        <v>815</v>
      </c>
      <c r="H213" s="94" t="s">
        <v>1261</v>
      </c>
      <c r="Y213" s="94" t="s">
        <v>815</v>
      </c>
      <c r="Z213" s="94" t="s">
        <v>1229</v>
      </c>
    </row>
    <row r="214" spans="7:26" x14ac:dyDescent="0.2">
      <c r="G214" s="87" t="s">
        <v>411</v>
      </c>
      <c r="H214" s="94" t="s">
        <v>1265</v>
      </c>
      <c r="Y214" s="94" t="s">
        <v>411</v>
      </c>
      <c r="Z214" s="94" t="s">
        <v>1659</v>
      </c>
    </row>
    <row r="215" spans="7:26" x14ac:dyDescent="0.2">
      <c r="G215" s="87" t="s">
        <v>1267</v>
      </c>
      <c r="H215" s="94" t="s">
        <v>1272</v>
      </c>
      <c r="Y215" s="95" t="s">
        <v>1267</v>
      </c>
      <c r="Z215" s="94" t="s">
        <v>1951</v>
      </c>
    </row>
    <row r="216" spans="7:26" x14ac:dyDescent="0.2">
      <c r="G216" s="87" t="s">
        <v>1556</v>
      </c>
      <c r="H216" s="115" t="s">
        <v>1657</v>
      </c>
      <c r="Y216" s="96" t="s">
        <v>2556</v>
      </c>
      <c r="Z216" s="118" t="s">
        <v>3011</v>
      </c>
    </row>
    <row r="217" spans="7:26" x14ac:dyDescent="0.2">
      <c r="G217" s="87" t="s">
        <v>2979</v>
      </c>
      <c r="H217" s="115" t="s">
        <v>965</v>
      </c>
      <c r="Y217" s="96" t="s">
        <v>3051</v>
      </c>
      <c r="Z217" s="118" t="s">
        <v>3052</v>
      </c>
    </row>
    <row r="218" spans="7:26" x14ac:dyDescent="0.2">
      <c r="G218" s="87" t="s">
        <v>2980</v>
      </c>
      <c r="H218" s="115" t="s">
        <v>1002</v>
      </c>
      <c r="Y218" s="96" t="s">
        <v>2980</v>
      </c>
      <c r="Z218" s="118" t="s">
        <v>3085</v>
      </c>
    </row>
    <row r="219" spans="7:26" x14ac:dyDescent="0.2">
      <c r="G219" s="92" t="s">
        <v>1872</v>
      </c>
      <c r="H219" s="116" t="s">
        <v>886</v>
      </c>
      <c r="Y219" s="96" t="s">
        <v>1872</v>
      </c>
      <c r="Z219" s="118" t="s">
        <v>3088</v>
      </c>
    </row>
    <row r="220" spans="7:26" x14ac:dyDescent="0.2">
      <c r="G220" s="92" t="s">
        <v>557</v>
      </c>
      <c r="H220" s="115" t="s">
        <v>1295</v>
      </c>
      <c r="Y220" s="96" t="s">
        <v>557</v>
      </c>
      <c r="Z220" s="118" t="s">
        <v>3112</v>
      </c>
    </row>
    <row r="221" spans="7:26" x14ac:dyDescent="0.2">
      <c r="G221" s="92" t="s">
        <v>1179</v>
      </c>
      <c r="H221" s="117" t="s">
        <v>847</v>
      </c>
      <c r="Y221" s="96" t="s">
        <v>3131</v>
      </c>
      <c r="Z221" s="94" t="s">
        <v>3132</v>
      </c>
    </row>
    <row r="222" spans="7:26" x14ac:dyDescent="0.2">
      <c r="G222" s="92" t="s">
        <v>3008</v>
      </c>
      <c r="H222" s="117" t="s">
        <v>1175</v>
      </c>
      <c r="Y222" s="84" t="s">
        <v>3155</v>
      </c>
      <c r="Z222" s="94" t="s">
        <v>3156</v>
      </c>
    </row>
    <row r="223" spans="7:26" x14ac:dyDescent="0.2">
      <c r="G223" s="92" t="s">
        <v>3009</v>
      </c>
      <c r="H223" s="117" t="s">
        <v>1069</v>
      </c>
      <c r="Y223" s="84" t="s">
        <v>3184</v>
      </c>
      <c r="Z223" s="94" t="s">
        <v>3185</v>
      </c>
    </row>
    <row r="224" spans="7:26" x14ac:dyDescent="0.2">
      <c r="G224" s="92" t="s">
        <v>3019</v>
      </c>
      <c r="H224" s="116" t="s">
        <v>2150</v>
      </c>
      <c r="Y224" s="84" t="s">
        <v>3019</v>
      </c>
      <c r="Z224" s="94" t="s">
        <v>3187</v>
      </c>
    </row>
    <row r="225" spans="7:8" x14ac:dyDescent="0.2">
      <c r="G225" s="92" t="s">
        <v>2046</v>
      </c>
      <c r="H225" s="116" t="s">
        <v>2947</v>
      </c>
    </row>
    <row r="226" spans="7:8" x14ac:dyDescent="0.2">
      <c r="G226" s="92" t="s">
        <v>408</v>
      </c>
      <c r="H226" s="116" t="s">
        <v>3020</v>
      </c>
    </row>
    <row r="227" spans="7:8" x14ac:dyDescent="0.2">
      <c r="G227" s="92" t="s">
        <v>2352</v>
      </c>
      <c r="H227" s="116" t="s">
        <v>3024</v>
      </c>
    </row>
    <row r="228" spans="7:8" x14ac:dyDescent="0.2">
      <c r="G228" s="114" t="s">
        <v>2897</v>
      </c>
      <c r="H228" s="117" t="s">
        <v>2516</v>
      </c>
    </row>
    <row r="229" spans="7:8" x14ac:dyDescent="0.2">
      <c r="G229" s="84" t="s">
        <v>1878</v>
      </c>
      <c r="H229" s="115" t="s">
        <v>3031</v>
      </c>
    </row>
    <row r="230" spans="7:8" x14ac:dyDescent="0.2">
      <c r="G230" s="84" t="s">
        <v>3033</v>
      </c>
      <c r="H230" s="115" t="s">
        <v>3034</v>
      </c>
    </row>
    <row r="231" spans="7:8" x14ac:dyDescent="0.2">
      <c r="G231" s="84" t="s">
        <v>3036</v>
      </c>
      <c r="H231" s="115" t="s">
        <v>3037</v>
      </c>
    </row>
    <row r="232" spans="7:8" x14ac:dyDescent="0.2">
      <c r="G232" s="85" t="s">
        <v>3045</v>
      </c>
      <c r="H232" s="146" t="s">
        <v>3046</v>
      </c>
    </row>
    <row r="233" spans="7:8" x14ac:dyDescent="0.2">
      <c r="G233" s="141" t="s">
        <v>3064</v>
      </c>
      <c r="H233" s="142" t="s">
        <v>3065</v>
      </c>
    </row>
    <row r="234" spans="7:8" x14ac:dyDescent="0.2">
      <c r="G234" s="141" t="s">
        <v>3072</v>
      </c>
      <c r="H234" s="142" t="s">
        <v>3074</v>
      </c>
    </row>
    <row r="235" spans="7:8" x14ac:dyDescent="0.2">
      <c r="G235" s="141" t="s">
        <v>3093</v>
      </c>
      <c r="H235" s="142" t="s">
        <v>3094</v>
      </c>
    </row>
    <row r="236" spans="7:8" x14ac:dyDescent="0.2">
      <c r="G236" s="141" t="s">
        <v>3100</v>
      </c>
      <c r="H236" s="142" t="s">
        <v>3101</v>
      </c>
    </row>
    <row r="237" spans="7:8" x14ac:dyDescent="0.2">
      <c r="G237" s="141" t="s">
        <v>3104</v>
      </c>
      <c r="H237" s="142" t="s">
        <v>3105</v>
      </c>
    </row>
    <row r="238" spans="7:8" x14ac:dyDescent="0.2">
      <c r="G238" s="141" t="s">
        <v>3120</v>
      </c>
      <c r="H238" s="142" t="s">
        <v>3121</v>
      </c>
    </row>
    <row r="239" spans="7:8" x14ac:dyDescent="0.2">
      <c r="G239" s="141" t="s">
        <v>3136</v>
      </c>
      <c r="H239" s="142" t="s">
        <v>3137</v>
      </c>
    </row>
    <row r="240" spans="7:8" x14ac:dyDescent="0.2">
      <c r="G240" s="141" t="s">
        <v>3143</v>
      </c>
      <c r="H240" s="142" t="s">
        <v>3147</v>
      </c>
    </row>
    <row r="241" spans="7:8" x14ac:dyDescent="0.2">
      <c r="G241" s="141" t="s">
        <v>3151</v>
      </c>
      <c r="H241" s="142" t="s">
        <v>1031</v>
      </c>
    </row>
    <row r="242" spans="7:8" x14ac:dyDescent="0.2">
      <c r="G242" s="141" t="s">
        <v>3166</v>
      </c>
      <c r="H242" s="142" t="s">
        <v>3169</v>
      </c>
    </row>
    <row r="243" spans="7:8" x14ac:dyDescent="0.2">
      <c r="G243" s="141" t="s">
        <v>3170</v>
      </c>
      <c r="H243" s="142" t="s">
        <v>3171</v>
      </c>
    </row>
    <row r="244" spans="7:8" x14ac:dyDescent="0.2">
      <c r="G244" s="141" t="s">
        <v>3178</v>
      </c>
      <c r="H244" s="142" t="s">
        <v>3179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2597</v>
      </c>
      <c r="C2" s="117" t="s">
        <v>2598</v>
      </c>
      <c r="D2" s="131" t="s">
        <v>2599</v>
      </c>
    </row>
    <row r="3" spans="1:4" x14ac:dyDescent="0.2">
      <c r="B3" s="120" t="s">
        <v>2607</v>
      </c>
      <c r="C3" s="123" t="s">
        <v>2595</v>
      </c>
      <c r="D3" s="132" t="s">
        <v>311</v>
      </c>
    </row>
    <row r="4" spans="1:4" x14ac:dyDescent="0.2">
      <c r="B4" s="121"/>
      <c r="C4" s="124" t="s">
        <v>1796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2591</v>
      </c>
      <c r="C6" s="123" t="s">
        <v>2596</v>
      </c>
      <c r="D6" s="132" t="s">
        <v>2594</v>
      </c>
    </row>
    <row r="7" spans="1:4" x14ac:dyDescent="0.2">
      <c r="B7" s="121"/>
      <c r="C7" s="124" t="s">
        <v>2600</v>
      </c>
      <c r="D7" s="133" t="s">
        <v>2611</v>
      </c>
    </row>
    <row r="8" spans="1:4" x14ac:dyDescent="0.2">
      <c r="B8" s="121"/>
      <c r="C8" s="124"/>
      <c r="D8" s="133" t="s">
        <v>1894</v>
      </c>
    </row>
    <row r="9" spans="1:4" x14ac:dyDescent="0.2">
      <c r="B9" s="122"/>
      <c r="C9" s="125"/>
      <c r="D9" s="134"/>
    </row>
    <row r="10" spans="1:4" x14ac:dyDescent="0.2">
      <c r="B10" s="120" t="s">
        <v>2603</v>
      </c>
      <c r="C10" s="123" t="s">
        <v>2596</v>
      </c>
      <c r="D10" s="132" t="s">
        <v>2593</v>
      </c>
    </row>
    <row r="11" spans="1:4" x14ac:dyDescent="0.2">
      <c r="B11" s="121"/>
      <c r="C11" s="124" t="s">
        <v>2601</v>
      </c>
      <c r="D11" s="133" t="s">
        <v>2605</v>
      </c>
    </row>
    <row r="12" spans="1:4" x14ac:dyDescent="0.2">
      <c r="B12" s="121"/>
      <c r="C12" s="124"/>
      <c r="D12" s="133" t="s">
        <v>2602</v>
      </c>
    </row>
    <row r="13" spans="1:4" x14ac:dyDescent="0.2">
      <c r="B13" s="122"/>
      <c r="C13" s="125"/>
      <c r="D13" s="134"/>
    </row>
    <row r="14" spans="1:4" x14ac:dyDescent="0.2">
      <c r="B14" s="120" t="s">
        <v>2606</v>
      </c>
      <c r="C14" s="123" t="s">
        <v>1767</v>
      </c>
      <c r="D14" s="132" t="s">
        <v>1281</v>
      </c>
    </row>
    <row r="15" spans="1:4" x14ac:dyDescent="0.2">
      <c r="B15" s="121"/>
      <c r="C15" s="124" t="s">
        <v>1679</v>
      </c>
      <c r="D15" s="133" t="s">
        <v>2851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1515</v>
      </c>
    </row>
    <row r="20" spans="2:2" x14ac:dyDescent="0.2">
      <c r="B20" t="s">
        <v>2847</v>
      </c>
    </row>
    <row r="21" spans="2:2" x14ac:dyDescent="0.2">
      <c r="B21" t="s">
        <v>2988</v>
      </c>
    </row>
    <row r="22" spans="2:2" x14ac:dyDescent="0.2">
      <c r="B22" t="s">
        <v>2848</v>
      </c>
    </row>
    <row r="23" spans="2:2" x14ac:dyDescent="0.2">
      <c r="B23" t="s">
        <v>86</v>
      </c>
    </row>
    <row r="24" spans="2:2" x14ac:dyDescent="0.2">
      <c r="B24" t="s">
        <v>2849</v>
      </c>
    </row>
    <row r="25" spans="2:2" x14ac:dyDescent="0.2">
      <c r="B25" t="s">
        <v>2747</v>
      </c>
    </row>
    <row r="30" spans="2:2" x14ac:dyDescent="0.2">
      <c r="B30" t="s">
        <v>2181</v>
      </c>
    </row>
    <row r="36" spans="1:4" x14ac:dyDescent="0.2">
      <c r="A36" t="s">
        <v>527</v>
      </c>
    </row>
    <row r="37" spans="1:4" x14ac:dyDescent="0.2">
      <c r="B37" s="117" t="s">
        <v>2597</v>
      </c>
      <c r="C37" s="162" t="s">
        <v>2599</v>
      </c>
      <c r="D37" s="163"/>
    </row>
    <row r="38" spans="1:4" x14ac:dyDescent="0.2">
      <c r="B38" s="123" t="s">
        <v>2850</v>
      </c>
      <c r="C38" s="126" t="s">
        <v>2986</v>
      </c>
      <c r="D38" s="135"/>
    </row>
    <row r="39" spans="1:4" x14ac:dyDescent="0.2">
      <c r="B39" s="124"/>
      <c r="C39" s="127" t="s">
        <v>1566</v>
      </c>
      <c r="D39" s="136"/>
    </row>
    <row r="40" spans="1:4" x14ac:dyDescent="0.2">
      <c r="B40" s="124"/>
      <c r="C40" s="121" t="s">
        <v>2382</v>
      </c>
      <c r="D40" s="133"/>
    </row>
    <row r="41" spans="1:4" x14ac:dyDescent="0.2">
      <c r="B41" s="124"/>
      <c r="C41" s="121" t="s">
        <v>1359</v>
      </c>
      <c r="D41" s="133"/>
    </row>
    <row r="42" spans="1:4" x14ac:dyDescent="0.2">
      <c r="B42" s="124"/>
      <c r="C42" s="121" t="s">
        <v>1719</v>
      </c>
      <c r="D42" s="133"/>
    </row>
    <row r="43" spans="1:4" x14ac:dyDescent="0.2">
      <c r="B43" s="124"/>
      <c r="C43" s="121" t="s">
        <v>2523</v>
      </c>
      <c r="D43" s="133"/>
    </row>
    <row r="44" spans="1:4" x14ac:dyDescent="0.2">
      <c r="B44" s="124"/>
      <c r="C44" s="121" t="s">
        <v>2316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2987</v>
      </c>
      <c r="C46" s="128" t="s">
        <v>2637</v>
      </c>
      <c r="D46" s="132"/>
    </row>
    <row r="47" spans="1:4" x14ac:dyDescent="0.2">
      <c r="B47" s="124"/>
      <c r="C47" s="129" t="s">
        <v>2495</v>
      </c>
      <c r="D47" s="133"/>
    </row>
    <row r="48" spans="1:4" x14ac:dyDescent="0.2">
      <c r="B48" s="124"/>
      <c r="C48" s="127" t="s">
        <v>1566</v>
      </c>
      <c r="D48" s="133"/>
    </row>
    <row r="49" spans="2:4" x14ac:dyDescent="0.2">
      <c r="B49" s="124"/>
      <c r="C49" s="121" t="s">
        <v>1719</v>
      </c>
      <c r="D49" s="133"/>
    </row>
    <row r="50" spans="2:4" x14ac:dyDescent="0.2">
      <c r="B50" s="124"/>
      <c r="C50" s="121" t="s">
        <v>2523</v>
      </c>
      <c r="D50" s="133"/>
    </row>
    <row r="51" spans="2:4" x14ac:dyDescent="0.2">
      <c r="B51" s="124"/>
      <c r="C51" s="129" t="s">
        <v>2852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2853</v>
      </c>
      <c r="C53" s="128" t="s">
        <v>1409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