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W:\○【ネ企課】01_重要文書フォルダ（保存期間1年以上）\03_監理ライン\26-1_空港等の設置等に関する事項\02_空港等の管理（10年保存）\02_空港管理状況に関する文書\06_空港管理状況調書\01_調書作成\令和7年（2025年）空港管理状況調書\2608XX_HP公表資料作成\"/>
    </mc:Choice>
  </mc:AlternateContent>
  <xr:revisionPtr revIDLastSave="0" documentId="13_ncr:1_{67DE5A7C-9702-4E03-97A7-5BB98C1CE67A}" xr6:coauthVersionLast="47" xr6:coauthVersionMax="47" xr10:uidLastSave="{00000000-0000-0000-0000-000000000000}"/>
  <bookViews>
    <workbookView xWindow="15" yWindow="-16320" windowWidth="29040" windowHeight="15720" tabRatio="793" xr2:uid="{00000000-000D-0000-FFFF-FFFF00000000}"/>
  </bookViews>
  <sheets>
    <sheet name="〇着陸（暦年）" sheetId="1" r:id="rId1"/>
    <sheet name="〇着陸（年度）" sheetId="36" r:id="rId2"/>
    <sheet name="〇旅客（暦年）" sheetId="14" r:id="rId3"/>
    <sheet name="〇旅客（年度）" sheetId="38" r:id="rId4"/>
    <sheet name="〇燃料 （暦年）" sheetId="17" r:id="rId5"/>
    <sheet name="〇燃料 （年度）" sheetId="37" r:id="rId6"/>
    <sheet name="〇貨物（暦年）" sheetId="35" r:id="rId7"/>
    <sheet name="〇貨物（年度）" sheetId="39" r:id="rId8"/>
    <sheet name="〇郵便（暦年）" sheetId="41" r:id="rId9"/>
    <sheet name="〇郵便（年度）" sheetId="34" r:id="rId10"/>
  </sheets>
  <definedNames>
    <definedName name="_xlnm._FilterDatabase" localSheetId="7" hidden="1">'〇貨物（年度）'!$C$5:$D$58</definedName>
    <definedName name="_xlnm._FilterDatabase" localSheetId="6" hidden="1">'〇貨物（暦年）'!$C$5:$D$58</definedName>
    <definedName name="_xlnm._FilterDatabase" localSheetId="1" hidden="1">'〇着陸（年度）'!$A$5:$Q$5</definedName>
    <definedName name="_xlnm._FilterDatabase" localSheetId="0" hidden="1">'〇着陸（暦年）'!$A$5:$Q$5</definedName>
    <definedName name="_xlnm._FilterDatabase" localSheetId="5" hidden="1">'〇燃料 （年度）'!$C$5:$D$51</definedName>
    <definedName name="_xlnm._FilterDatabase" localSheetId="4" hidden="1">'〇燃料 （暦年）'!$C$5:$D$51</definedName>
    <definedName name="_xlnm._FilterDatabase" localSheetId="9" hidden="1">'〇郵便（年度）'!$C$5:$D$58</definedName>
    <definedName name="_xlnm._FilterDatabase" localSheetId="8" hidden="1">'〇郵便（暦年）'!$C$5:$D$58</definedName>
    <definedName name="_xlnm._FilterDatabase" localSheetId="3" hidden="1">'〇旅客（年度）'!$C$106:$D$108</definedName>
    <definedName name="_xlnm._FilterDatabase" localSheetId="2" hidden="1">'〇旅客（暦年）'!$C$72:$D$110</definedName>
    <definedName name="_xlnm.Print_Area" localSheetId="7">'〇貨物（年度）'!$A$1:$P$89</definedName>
    <definedName name="_xlnm.Print_Area" localSheetId="6">'〇貨物（暦年）'!$A$1:$P$88</definedName>
    <definedName name="_xlnm.Print_Area" localSheetId="1">'〇着陸（年度）'!$A$1:$P$127</definedName>
    <definedName name="_xlnm.Print_Area" localSheetId="0">'〇着陸（暦年）'!$A$1:$P$126</definedName>
    <definedName name="_xlnm.Print_Area" localSheetId="5">'〇燃料 （年度）'!$A$1:$P$36</definedName>
    <definedName name="_xlnm.Print_Area" localSheetId="4">'〇燃料 （暦年）'!$A$1:$P$36</definedName>
    <definedName name="_xlnm.Print_Area" localSheetId="9">'〇郵便（年度）'!$A$1:$P$65</definedName>
    <definedName name="_xlnm.Print_Area" localSheetId="8">'〇郵便（暦年）'!$A$1:$P$65</definedName>
    <definedName name="_xlnm.Print_Area" localSheetId="3">'〇旅客（年度）'!$A$1:$P$113</definedName>
    <definedName name="_xlnm.Print_Area" localSheetId="2">'〇旅客（暦年）'!$A$1:$P$112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2" i="38" l="1"/>
  <c r="D112" i="38"/>
  <c r="G74" i="36" l="1"/>
  <c r="G75" i="36" s="1"/>
  <c r="J5" i="17"/>
  <c r="O21" i="35"/>
  <c r="N126" i="1"/>
  <c r="D126" i="1"/>
  <c r="E6" i="1" l="1"/>
  <c r="D65" i="34"/>
  <c r="I65" i="34"/>
  <c r="J62" i="34"/>
  <c r="G62" i="34"/>
  <c r="E62" i="34"/>
  <c r="B62" i="34"/>
  <c r="D89" i="39"/>
  <c r="I89" i="39"/>
  <c r="G84" i="39"/>
  <c r="G83" i="39"/>
  <c r="G82" i="39"/>
  <c r="G81" i="39" l="1"/>
  <c r="B81" i="39"/>
  <c r="B82" i="39" s="1"/>
  <c r="B83" i="39" s="1"/>
  <c r="J69" i="39"/>
  <c r="J70" i="39"/>
  <c r="J71" i="39"/>
  <c r="E72" i="39"/>
  <c r="E69" i="39"/>
  <c r="E70" i="39"/>
  <c r="E71" i="39"/>
  <c r="N36" i="37" l="1"/>
  <c r="O31" i="37"/>
  <c r="L31" i="37"/>
  <c r="J109" i="38" l="1"/>
  <c r="G109" i="38"/>
  <c r="E109" i="38"/>
  <c r="B109" i="38"/>
  <c r="I127" i="36"/>
  <c r="G117" i="36"/>
  <c r="B118" i="36"/>
  <c r="L53" i="36"/>
  <c r="L46" i="36"/>
  <c r="L43" i="36"/>
  <c r="L44" i="36" s="1"/>
  <c r="L41" i="36"/>
  <c r="L42" i="36"/>
  <c r="J69" i="36"/>
  <c r="G69" i="36"/>
  <c r="O54" i="36"/>
  <c r="O55" i="36"/>
  <c r="G83" i="35"/>
  <c r="G84" i="35"/>
  <c r="G79" i="35"/>
  <c r="G77" i="35"/>
  <c r="B80" i="35"/>
  <c r="B77" i="35"/>
  <c r="B78" i="35" s="1"/>
  <c r="L53" i="1"/>
  <c r="L52" i="1"/>
  <c r="L50" i="1"/>
  <c r="L26" i="17"/>
  <c r="L48" i="1"/>
  <c r="I65" i="41"/>
  <c r="D65" i="41"/>
  <c r="J62" i="41"/>
  <c r="G62" i="41"/>
  <c r="E62" i="41"/>
  <c r="B62" i="41"/>
  <c r="J5" i="41"/>
  <c r="J6" i="41"/>
  <c r="L6" i="41"/>
  <c r="L7" i="41" s="1"/>
  <c r="L8" i="41" s="1"/>
  <c r="L9" i="41" s="1"/>
  <c r="L10" i="41" s="1"/>
  <c r="J7" i="41"/>
  <c r="J8" i="41"/>
  <c r="J9" i="41"/>
  <c r="J10" i="41"/>
  <c r="J11" i="41"/>
  <c r="J12" i="41"/>
  <c r="J13" i="41"/>
  <c r="J14" i="41"/>
  <c r="J15" i="41"/>
  <c r="J16" i="41"/>
  <c r="J17" i="41"/>
  <c r="J18" i="41"/>
  <c r="J19" i="41"/>
  <c r="J20" i="41"/>
  <c r="J21" i="41"/>
  <c r="J22" i="41"/>
  <c r="J23" i="41"/>
  <c r="J24" i="41"/>
  <c r="J25" i="41"/>
  <c r="J26" i="41"/>
  <c r="J27" i="41"/>
  <c r="J28" i="41"/>
  <c r="J29" i="41"/>
  <c r="J30" i="41"/>
  <c r="J31" i="41"/>
  <c r="J32" i="41"/>
  <c r="J33" i="41"/>
  <c r="J34" i="41"/>
  <c r="L21" i="35"/>
  <c r="N36" i="17"/>
  <c r="O31" i="17"/>
  <c r="E5" i="17"/>
  <c r="I112" i="14"/>
  <c r="D112" i="14"/>
  <c r="J107" i="14"/>
  <c r="J108" i="14"/>
  <c r="J109" i="14"/>
  <c r="E109" i="14"/>
  <c r="L47" i="36" l="1"/>
  <c r="L48" i="36" s="1"/>
  <c r="L49" i="36" s="1"/>
  <c r="L50" i="36" s="1"/>
  <c r="L51" i="36" s="1"/>
  <c r="N65" i="34"/>
  <c r="N65" i="41"/>
  <c r="N89" i="39"/>
  <c r="N87" i="35"/>
  <c r="I87" i="35"/>
  <c r="D87" i="35"/>
  <c r="N112" i="38"/>
  <c r="N112" i="14"/>
  <c r="N127" i="36"/>
  <c r="D127" i="36"/>
  <c r="I126" i="1"/>
  <c r="J61" i="34"/>
  <c r="E61" i="34"/>
  <c r="J61" i="41"/>
  <c r="E61" i="41"/>
  <c r="L17" i="35"/>
  <c r="L18" i="35"/>
  <c r="G80" i="35"/>
  <c r="G81" i="35" s="1"/>
  <c r="G82" i="35" s="1"/>
  <c r="L46" i="1"/>
  <c r="L47" i="1" s="1"/>
  <c r="O54" i="1"/>
  <c r="O55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O15" i="39" l="1"/>
  <c r="O16" i="39"/>
  <c r="O17" i="39"/>
  <c r="O18" i="39"/>
  <c r="O19" i="39"/>
  <c r="O20" i="39"/>
  <c r="O21" i="39"/>
  <c r="J85" i="39"/>
  <c r="J84" i="39"/>
  <c r="J83" i="39"/>
  <c r="J82" i="39"/>
  <c r="J81" i="39"/>
  <c r="J80" i="39"/>
  <c r="J79" i="39"/>
  <c r="J78" i="39"/>
  <c r="G78" i="39"/>
  <c r="J77" i="39"/>
  <c r="J108" i="38"/>
  <c r="E108" i="38"/>
  <c r="O52" i="38"/>
  <c r="O51" i="38"/>
  <c r="O50" i="38"/>
  <c r="O49" i="38"/>
  <c r="O48" i="38"/>
  <c r="O47" i="38"/>
  <c r="O46" i="38"/>
  <c r="O45" i="38"/>
  <c r="O44" i="38"/>
  <c r="O43" i="38"/>
  <c r="O42" i="38"/>
  <c r="O41" i="38"/>
  <c r="O40" i="38"/>
  <c r="O39" i="38"/>
  <c r="O52" i="36"/>
  <c r="O53" i="36"/>
  <c r="O46" i="36"/>
  <c r="O47" i="36"/>
  <c r="O48" i="36"/>
  <c r="O49" i="36"/>
  <c r="O50" i="36"/>
  <c r="O51" i="36"/>
  <c r="O18" i="35" l="1"/>
  <c r="O19" i="35"/>
  <c r="L20" i="35"/>
  <c r="O20" i="35"/>
  <c r="O17" i="35"/>
  <c r="J83" i="35"/>
  <c r="J84" i="35"/>
  <c r="E83" i="35"/>
  <c r="E84" i="35"/>
  <c r="O52" i="14"/>
  <c r="O51" i="14"/>
  <c r="O50" i="14"/>
  <c r="O49" i="14"/>
  <c r="O48" i="14"/>
  <c r="O47" i="14"/>
  <c r="O46" i="14"/>
  <c r="O45" i="14"/>
  <c r="O44" i="14"/>
  <c r="O43" i="14"/>
  <c r="O42" i="14"/>
  <c r="O41" i="14"/>
  <c r="O40" i="14"/>
  <c r="O39" i="14"/>
  <c r="O24" i="14"/>
  <c r="O25" i="14"/>
  <c r="O26" i="14"/>
  <c r="O27" i="14"/>
  <c r="O28" i="14"/>
  <c r="O29" i="14"/>
  <c r="O30" i="14"/>
  <c r="O31" i="14"/>
  <c r="O32" i="14"/>
  <c r="O33" i="14"/>
  <c r="O34" i="14"/>
  <c r="E108" i="14"/>
  <c r="O32" i="1"/>
  <c r="O33" i="1"/>
  <c r="O3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" i="39" l="1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22" i="39"/>
  <c r="E23" i="39"/>
  <c r="E24" i="39"/>
  <c r="E25" i="39"/>
  <c r="E26" i="39"/>
  <c r="E27" i="39"/>
  <c r="E28" i="39"/>
  <c r="E29" i="39"/>
  <c r="E30" i="39"/>
  <c r="E31" i="39"/>
  <c r="E32" i="39"/>
  <c r="E33" i="39"/>
  <c r="E34" i="39"/>
  <c r="E5" i="39"/>
  <c r="O15" i="38"/>
  <c r="O16" i="38"/>
  <c r="O17" i="38"/>
  <c r="O18" i="38"/>
  <c r="O19" i="38"/>
  <c r="O20" i="38"/>
  <c r="O21" i="38"/>
  <c r="O22" i="38"/>
  <c r="O23" i="38"/>
  <c r="O24" i="38"/>
  <c r="O25" i="38"/>
  <c r="O26" i="38"/>
  <c r="O27" i="38"/>
  <c r="O28" i="38"/>
  <c r="O29" i="38"/>
  <c r="O30" i="38"/>
  <c r="O31" i="38"/>
  <c r="O32" i="38"/>
  <c r="O33" i="38"/>
  <c r="O34" i="38"/>
  <c r="J102" i="38"/>
  <c r="E102" i="38"/>
  <c r="J101" i="38"/>
  <c r="E101" i="38"/>
  <c r="J100" i="38"/>
  <c r="E100" i="38"/>
  <c r="J99" i="38"/>
  <c r="E99" i="38"/>
  <c r="J98" i="38"/>
  <c r="E98" i="38"/>
  <c r="J97" i="38"/>
  <c r="E97" i="38"/>
  <c r="J96" i="38"/>
  <c r="E96" i="38"/>
  <c r="J95" i="38"/>
  <c r="E95" i="38"/>
  <c r="J94" i="38"/>
  <c r="E94" i="38"/>
  <c r="J93" i="38"/>
  <c r="E93" i="38"/>
  <c r="J92" i="38"/>
  <c r="E92" i="38"/>
  <c r="J91" i="38"/>
  <c r="E91" i="38"/>
  <c r="J90" i="38"/>
  <c r="E90" i="38"/>
  <c r="J89" i="38"/>
  <c r="E89" i="38"/>
  <c r="J88" i="38"/>
  <c r="E88" i="38"/>
  <c r="J87" i="38"/>
  <c r="E87" i="38"/>
  <c r="J86" i="38"/>
  <c r="E86" i="38"/>
  <c r="J85" i="38"/>
  <c r="E85" i="38"/>
  <c r="J84" i="38"/>
  <c r="E84" i="38"/>
  <c r="J83" i="38"/>
  <c r="E83" i="38"/>
  <c r="J82" i="38"/>
  <c r="E82" i="38"/>
  <c r="J81" i="38"/>
  <c r="E81" i="38"/>
  <c r="J80" i="38"/>
  <c r="E80" i="38"/>
  <c r="J79" i="38"/>
  <c r="E79" i="38"/>
  <c r="J78" i="38"/>
  <c r="E78" i="38"/>
  <c r="J77" i="38"/>
  <c r="E77" i="38"/>
  <c r="J76" i="38"/>
  <c r="E76" i="38"/>
  <c r="J75" i="38"/>
  <c r="E75" i="38"/>
  <c r="J74" i="38"/>
  <c r="E74" i="38"/>
  <c r="J73" i="38"/>
  <c r="E73" i="38"/>
  <c r="O40" i="36"/>
  <c r="O41" i="36"/>
  <c r="O42" i="36"/>
  <c r="O43" i="36"/>
  <c r="O44" i="36"/>
  <c r="O45" i="36"/>
  <c r="O39" i="36"/>
  <c r="O26" i="36"/>
  <c r="O27" i="36"/>
  <c r="O28" i="36"/>
  <c r="O29" i="36"/>
  <c r="O30" i="36"/>
  <c r="O31" i="36"/>
  <c r="O32" i="36"/>
  <c r="O33" i="36"/>
  <c r="O34" i="36"/>
  <c r="O16" i="35" l="1"/>
  <c r="O15" i="14"/>
  <c r="O16" i="14"/>
  <c r="O17" i="14"/>
  <c r="O18" i="14"/>
  <c r="O19" i="14"/>
  <c r="O20" i="14"/>
  <c r="O21" i="14"/>
  <c r="O22" i="14"/>
  <c r="O23" i="14"/>
  <c r="E107" i="14" l="1"/>
  <c r="O27" i="1"/>
  <c r="O28" i="1"/>
  <c r="O29" i="1"/>
  <c r="O30" i="1"/>
  <c r="O31" i="1"/>
  <c r="E5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J60" i="34" l="1"/>
  <c r="E60" i="34"/>
  <c r="J59" i="34"/>
  <c r="E59" i="34"/>
  <c r="J58" i="34"/>
  <c r="E58" i="34"/>
  <c r="J57" i="34"/>
  <c r="E57" i="34"/>
  <c r="J56" i="34"/>
  <c r="E56" i="34"/>
  <c r="J55" i="34"/>
  <c r="E55" i="34"/>
  <c r="J54" i="34"/>
  <c r="E54" i="34"/>
  <c r="J53" i="34"/>
  <c r="E53" i="34"/>
  <c r="J52" i="34"/>
  <c r="E52" i="34"/>
  <c r="J51" i="34"/>
  <c r="E51" i="34"/>
  <c r="J50" i="34"/>
  <c r="E50" i="34"/>
  <c r="J49" i="34"/>
  <c r="E49" i="34"/>
  <c r="J48" i="34"/>
  <c r="E48" i="34"/>
  <c r="J47" i="34"/>
  <c r="E47" i="34"/>
  <c r="J46" i="34"/>
  <c r="E46" i="34"/>
  <c r="J45" i="34"/>
  <c r="E45" i="34"/>
  <c r="J44" i="34"/>
  <c r="E44" i="34"/>
  <c r="J43" i="34"/>
  <c r="E43" i="34"/>
  <c r="J42" i="34"/>
  <c r="E42" i="34"/>
  <c r="J41" i="34"/>
  <c r="E41" i="34"/>
  <c r="J40" i="34"/>
  <c r="E40" i="34"/>
  <c r="J39" i="34"/>
  <c r="E39" i="34"/>
  <c r="J34" i="34"/>
  <c r="E34" i="34"/>
  <c r="J33" i="34"/>
  <c r="E33" i="34"/>
  <c r="J32" i="34"/>
  <c r="E32" i="34"/>
  <c r="J31" i="34"/>
  <c r="E31" i="34"/>
  <c r="J30" i="34"/>
  <c r="E30" i="34"/>
  <c r="J29" i="34"/>
  <c r="E29" i="34"/>
  <c r="J28" i="34"/>
  <c r="E28" i="34"/>
  <c r="J27" i="34"/>
  <c r="E27" i="34"/>
  <c r="J26" i="34"/>
  <c r="E26" i="34"/>
  <c r="J25" i="34"/>
  <c r="E25" i="34"/>
  <c r="J24" i="34"/>
  <c r="E24" i="34"/>
  <c r="J23" i="34"/>
  <c r="E23" i="34"/>
  <c r="J22" i="34"/>
  <c r="E22" i="34"/>
  <c r="J21" i="34"/>
  <c r="E21" i="34"/>
  <c r="J20" i="34"/>
  <c r="E20" i="34"/>
  <c r="J19" i="34"/>
  <c r="E19" i="34"/>
  <c r="J18" i="34"/>
  <c r="E18" i="34"/>
  <c r="J17" i="34"/>
  <c r="E17" i="34"/>
  <c r="J16" i="34"/>
  <c r="E16" i="34"/>
  <c r="J15" i="34"/>
  <c r="E15" i="34"/>
  <c r="J14" i="34"/>
  <c r="E14" i="34"/>
  <c r="J13" i="34"/>
  <c r="E13" i="34"/>
  <c r="J12" i="34"/>
  <c r="E12" i="34"/>
  <c r="J11" i="34"/>
  <c r="E11" i="34"/>
  <c r="O10" i="34"/>
  <c r="J10" i="34"/>
  <c r="E10" i="34"/>
  <c r="O9" i="34"/>
  <c r="J9" i="34"/>
  <c r="E9" i="34"/>
  <c r="O8" i="34"/>
  <c r="J8" i="34"/>
  <c r="E8" i="34"/>
  <c r="O7" i="34"/>
  <c r="L7" i="34"/>
  <c r="L8" i="34" s="1"/>
  <c r="L9" i="34" s="1"/>
  <c r="L10" i="34" s="1"/>
  <c r="J7" i="34"/>
  <c r="E7" i="34"/>
  <c r="O6" i="34"/>
  <c r="L6" i="34"/>
  <c r="J6" i="34"/>
  <c r="G6" i="34"/>
  <c r="G7" i="34" s="1"/>
  <c r="G8" i="34" s="1"/>
  <c r="G9" i="34" s="1"/>
  <c r="G10" i="34" s="1"/>
  <c r="G11" i="34" s="1"/>
  <c r="G12" i="34" s="1"/>
  <c r="G13" i="34" s="1"/>
  <c r="G14" i="34" s="1"/>
  <c r="G15" i="34" s="1"/>
  <c r="G16" i="34" s="1"/>
  <c r="G17" i="34" s="1"/>
  <c r="G18" i="34" s="1"/>
  <c r="G19" i="34" s="1"/>
  <c r="G20" i="34" s="1"/>
  <c r="G21" i="34" s="1"/>
  <c r="G22" i="34" s="1"/>
  <c r="G23" i="34" s="1"/>
  <c r="G24" i="34" s="1"/>
  <c r="G25" i="34" s="1"/>
  <c r="G26" i="34" s="1"/>
  <c r="G27" i="34" s="1"/>
  <c r="G28" i="34" s="1"/>
  <c r="G29" i="34" s="1"/>
  <c r="G30" i="34" s="1"/>
  <c r="G31" i="34" s="1"/>
  <c r="G32" i="34" s="1"/>
  <c r="G33" i="34" s="1"/>
  <c r="G34" i="34" s="1"/>
  <c r="G39" i="34" s="1"/>
  <c r="G40" i="34" s="1"/>
  <c r="G41" i="34" s="1"/>
  <c r="G42" i="34" s="1"/>
  <c r="G43" i="34" s="1"/>
  <c r="G44" i="34" s="1"/>
  <c r="G45" i="34" s="1"/>
  <c r="G46" i="34" s="1"/>
  <c r="G47" i="34" s="1"/>
  <c r="G48" i="34" s="1"/>
  <c r="G49" i="34" s="1"/>
  <c r="G50" i="34" s="1"/>
  <c r="G51" i="34" s="1"/>
  <c r="G52" i="34" s="1"/>
  <c r="G53" i="34" s="1"/>
  <c r="G54" i="34" s="1"/>
  <c r="G55" i="34" s="1"/>
  <c r="G56" i="34" s="1"/>
  <c r="G57" i="34" s="1"/>
  <c r="G58" i="34" s="1"/>
  <c r="G59" i="34" s="1"/>
  <c r="G60" i="34" s="1"/>
  <c r="G61" i="34" s="1"/>
  <c r="E6" i="34"/>
  <c r="B6" i="34"/>
  <c r="B7" i="34" s="1"/>
  <c r="B8" i="34" s="1"/>
  <c r="B9" i="34" s="1"/>
  <c r="B10" i="34" s="1"/>
  <c r="B11" i="34" s="1"/>
  <c r="B12" i="34" s="1"/>
  <c r="B13" i="34" s="1"/>
  <c r="B14" i="34" s="1"/>
  <c r="B15" i="34" s="1"/>
  <c r="B16" i="34" s="1"/>
  <c r="B17" i="34" s="1"/>
  <c r="B18" i="34" s="1"/>
  <c r="B19" i="34" s="1"/>
  <c r="B20" i="34" s="1"/>
  <c r="B21" i="34" s="1"/>
  <c r="B22" i="34" s="1"/>
  <c r="B23" i="34" s="1"/>
  <c r="B24" i="34" s="1"/>
  <c r="B25" i="34" s="1"/>
  <c r="B26" i="34" s="1"/>
  <c r="B27" i="34" s="1"/>
  <c r="B28" i="34" s="1"/>
  <c r="B29" i="34" s="1"/>
  <c r="B30" i="34" s="1"/>
  <c r="B31" i="34" s="1"/>
  <c r="B32" i="34" s="1"/>
  <c r="B33" i="34" s="1"/>
  <c r="B34" i="34" s="1"/>
  <c r="B39" i="34" s="1"/>
  <c r="B40" i="34" s="1"/>
  <c r="B41" i="34" s="1"/>
  <c r="B42" i="34" s="1"/>
  <c r="B43" i="34" s="1"/>
  <c r="B44" i="34" s="1"/>
  <c r="B45" i="34" s="1"/>
  <c r="B46" i="34" s="1"/>
  <c r="B47" i="34" s="1"/>
  <c r="B48" i="34" s="1"/>
  <c r="B49" i="34" s="1"/>
  <c r="B50" i="34" s="1"/>
  <c r="B51" i="34" s="1"/>
  <c r="B52" i="34" s="1"/>
  <c r="B53" i="34" s="1"/>
  <c r="B54" i="34" s="1"/>
  <c r="B55" i="34" s="1"/>
  <c r="B56" i="34" s="1"/>
  <c r="B57" i="34" s="1"/>
  <c r="B58" i="34" s="1"/>
  <c r="B59" i="34" s="1"/>
  <c r="B60" i="34" s="1"/>
  <c r="B61" i="34" s="1"/>
  <c r="O5" i="34"/>
  <c r="J5" i="34"/>
  <c r="E5" i="34"/>
  <c r="J60" i="41"/>
  <c r="E60" i="41"/>
  <c r="J59" i="41"/>
  <c r="E59" i="41"/>
  <c r="J58" i="41"/>
  <c r="E58" i="41"/>
  <c r="J57" i="41"/>
  <c r="E57" i="41"/>
  <c r="J56" i="41"/>
  <c r="E56" i="41"/>
  <c r="J55" i="41"/>
  <c r="E55" i="41"/>
  <c r="J54" i="41"/>
  <c r="E54" i="41"/>
  <c r="J53" i="41"/>
  <c r="E53" i="41"/>
  <c r="J52" i="41"/>
  <c r="E52" i="41"/>
  <c r="J51" i="41"/>
  <c r="E51" i="41"/>
  <c r="J50" i="41"/>
  <c r="E50" i="41"/>
  <c r="J49" i="41"/>
  <c r="E49" i="41"/>
  <c r="J48" i="41"/>
  <c r="E48" i="41"/>
  <c r="J47" i="41"/>
  <c r="E47" i="41"/>
  <c r="J46" i="41"/>
  <c r="E46" i="41"/>
  <c r="J45" i="41"/>
  <c r="E45" i="41"/>
  <c r="J44" i="41"/>
  <c r="E44" i="41"/>
  <c r="J43" i="41"/>
  <c r="E43" i="41"/>
  <c r="J42" i="41"/>
  <c r="E42" i="41"/>
  <c r="J41" i="41"/>
  <c r="E41" i="41"/>
  <c r="J40" i="41"/>
  <c r="E40" i="41"/>
  <c r="J39" i="41"/>
  <c r="E39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O10" i="41"/>
  <c r="E10" i="41"/>
  <c r="O9" i="41"/>
  <c r="E9" i="41"/>
  <c r="O8" i="41"/>
  <c r="E8" i="41"/>
  <c r="O7" i="41"/>
  <c r="E7" i="41"/>
  <c r="O6" i="41"/>
  <c r="G6" i="41"/>
  <c r="G7" i="41" s="1"/>
  <c r="G8" i="41" s="1"/>
  <c r="G9" i="41" s="1"/>
  <c r="G10" i="41" s="1"/>
  <c r="G11" i="41" s="1"/>
  <c r="G12" i="41" s="1"/>
  <c r="G13" i="41" s="1"/>
  <c r="G14" i="41" s="1"/>
  <c r="G15" i="41" s="1"/>
  <c r="G16" i="41" s="1"/>
  <c r="G17" i="41" s="1"/>
  <c r="G18" i="41" s="1"/>
  <c r="G19" i="41" s="1"/>
  <c r="G20" i="41" s="1"/>
  <c r="G21" i="41" s="1"/>
  <c r="G22" i="41" s="1"/>
  <c r="G23" i="41" s="1"/>
  <c r="G24" i="41" s="1"/>
  <c r="G25" i="41" s="1"/>
  <c r="G26" i="41" s="1"/>
  <c r="G27" i="41" s="1"/>
  <c r="G28" i="41" s="1"/>
  <c r="G29" i="41" s="1"/>
  <c r="G30" i="41" s="1"/>
  <c r="G31" i="41" s="1"/>
  <c r="G32" i="41" s="1"/>
  <c r="G33" i="41" s="1"/>
  <c r="G34" i="41" s="1"/>
  <c r="G39" i="41" s="1"/>
  <c r="G40" i="41" s="1"/>
  <c r="G41" i="41" s="1"/>
  <c r="G42" i="41" s="1"/>
  <c r="G43" i="41" s="1"/>
  <c r="G44" i="41" s="1"/>
  <c r="G45" i="41" s="1"/>
  <c r="G46" i="41" s="1"/>
  <c r="G47" i="41" s="1"/>
  <c r="G48" i="41" s="1"/>
  <c r="G49" i="41" s="1"/>
  <c r="G50" i="41" s="1"/>
  <c r="G51" i="41" s="1"/>
  <c r="G52" i="41" s="1"/>
  <c r="G53" i="41" s="1"/>
  <c r="G54" i="41" s="1"/>
  <c r="G55" i="41" s="1"/>
  <c r="G56" i="41" s="1"/>
  <c r="G57" i="41" s="1"/>
  <c r="G58" i="41" s="1"/>
  <c r="G59" i="41" s="1"/>
  <c r="G60" i="41" s="1"/>
  <c r="G61" i="41" s="1"/>
  <c r="E6" i="41"/>
  <c r="B6" i="41"/>
  <c r="B7" i="41" s="1"/>
  <c r="B8" i="41" s="1"/>
  <c r="B9" i="41" s="1"/>
  <c r="B10" i="41" s="1"/>
  <c r="B11" i="41" s="1"/>
  <c r="B12" i="41" s="1"/>
  <c r="B13" i="41" s="1"/>
  <c r="B14" i="41" s="1"/>
  <c r="B15" i="41" s="1"/>
  <c r="B16" i="41" s="1"/>
  <c r="B17" i="41" s="1"/>
  <c r="B18" i="41" s="1"/>
  <c r="B19" i="41" s="1"/>
  <c r="B20" i="41" s="1"/>
  <c r="B21" i="41" s="1"/>
  <c r="B22" i="41" s="1"/>
  <c r="B23" i="41" s="1"/>
  <c r="B24" i="41" s="1"/>
  <c r="B25" i="41" s="1"/>
  <c r="B26" i="41" s="1"/>
  <c r="B27" i="41" s="1"/>
  <c r="B28" i="41" s="1"/>
  <c r="B29" i="41" s="1"/>
  <c r="B30" i="41" s="1"/>
  <c r="B31" i="41" s="1"/>
  <c r="B32" i="41" s="1"/>
  <c r="B33" i="41" s="1"/>
  <c r="B34" i="41" s="1"/>
  <c r="B39" i="41" s="1"/>
  <c r="B40" i="41" s="1"/>
  <c r="B41" i="41" s="1"/>
  <c r="B42" i="41" s="1"/>
  <c r="B43" i="41" s="1"/>
  <c r="B44" i="41" s="1"/>
  <c r="B45" i="41" s="1"/>
  <c r="B46" i="41" s="1"/>
  <c r="B47" i="41" s="1"/>
  <c r="B48" i="41" s="1"/>
  <c r="B49" i="41" s="1"/>
  <c r="B50" i="41" s="1"/>
  <c r="B51" i="41" s="1"/>
  <c r="B52" i="41" s="1"/>
  <c r="B53" i="41" s="1"/>
  <c r="B54" i="41" s="1"/>
  <c r="B55" i="41" s="1"/>
  <c r="B56" i="41" s="1"/>
  <c r="B57" i="41" s="1"/>
  <c r="B58" i="41" s="1"/>
  <c r="B59" i="41" s="1"/>
  <c r="B60" i="41" s="1"/>
  <c r="B61" i="41" s="1"/>
  <c r="O5" i="41"/>
  <c r="E5" i="41"/>
  <c r="E84" i="39"/>
  <c r="E83" i="39"/>
  <c r="E82" i="39"/>
  <c r="E81" i="39"/>
  <c r="E80" i="39"/>
  <c r="E79" i="39"/>
  <c r="E78" i="39"/>
  <c r="E77" i="39"/>
  <c r="J68" i="39"/>
  <c r="E68" i="39"/>
  <c r="J67" i="39"/>
  <c r="E67" i="39"/>
  <c r="J66" i="39"/>
  <c r="E66" i="39"/>
  <c r="J65" i="39"/>
  <c r="E65" i="39"/>
  <c r="J64" i="39"/>
  <c r="E64" i="39"/>
  <c r="J63" i="39"/>
  <c r="E63" i="39"/>
  <c r="J62" i="39"/>
  <c r="E62" i="39"/>
  <c r="J61" i="39"/>
  <c r="E61" i="39"/>
  <c r="J60" i="39"/>
  <c r="E60" i="39"/>
  <c r="J59" i="39"/>
  <c r="E59" i="39"/>
  <c r="J58" i="39"/>
  <c r="E58" i="39"/>
  <c r="J57" i="39"/>
  <c r="E57" i="39"/>
  <c r="J56" i="39"/>
  <c r="E56" i="39"/>
  <c r="J55" i="39"/>
  <c r="E55" i="39"/>
  <c r="J54" i="39"/>
  <c r="E54" i="39"/>
  <c r="J53" i="39"/>
  <c r="E53" i="39"/>
  <c r="J52" i="39"/>
  <c r="E52" i="39"/>
  <c r="J51" i="39"/>
  <c r="E51" i="39"/>
  <c r="J50" i="39"/>
  <c r="E50" i="39"/>
  <c r="J49" i="39"/>
  <c r="E49" i="39"/>
  <c r="J48" i="39"/>
  <c r="E48" i="39"/>
  <c r="J47" i="39"/>
  <c r="E47" i="39"/>
  <c r="J46" i="39"/>
  <c r="E46" i="39"/>
  <c r="J45" i="39"/>
  <c r="E45" i="39"/>
  <c r="J44" i="39"/>
  <c r="E44" i="39"/>
  <c r="J43" i="39"/>
  <c r="E43" i="39"/>
  <c r="J42" i="39"/>
  <c r="E42" i="39"/>
  <c r="J41" i="39"/>
  <c r="E41" i="39"/>
  <c r="J40" i="39"/>
  <c r="E40" i="39"/>
  <c r="J39" i="39"/>
  <c r="E39" i="39"/>
  <c r="J34" i="39"/>
  <c r="J33" i="39"/>
  <c r="J32" i="39"/>
  <c r="J31" i="39"/>
  <c r="J30" i="39"/>
  <c r="J29" i="39"/>
  <c r="J28" i="39"/>
  <c r="J27" i="39"/>
  <c r="J26" i="39"/>
  <c r="J25" i="39"/>
  <c r="J24" i="39"/>
  <c r="J23" i="39"/>
  <c r="J22" i="39"/>
  <c r="J21" i="39"/>
  <c r="J20" i="39"/>
  <c r="J19" i="39"/>
  <c r="J18" i="39"/>
  <c r="J17" i="39"/>
  <c r="J16" i="39"/>
  <c r="J15" i="39"/>
  <c r="O14" i="39"/>
  <c r="J14" i="39"/>
  <c r="O13" i="39"/>
  <c r="J13" i="39"/>
  <c r="O12" i="39"/>
  <c r="J12" i="39"/>
  <c r="O11" i="39"/>
  <c r="J11" i="39"/>
  <c r="O10" i="39"/>
  <c r="J10" i="39"/>
  <c r="O9" i="39"/>
  <c r="J9" i="39"/>
  <c r="O8" i="39"/>
  <c r="J8" i="39"/>
  <c r="O7" i="39"/>
  <c r="J7" i="39"/>
  <c r="O6" i="39"/>
  <c r="L6" i="39"/>
  <c r="L7" i="39" s="1"/>
  <c r="L8" i="39" s="1"/>
  <c r="L9" i="39" s="1"/>
  <c r="L10" i="39" s="1"/>
  <c r="L11" i="39" s="1"/>
  <c r="L12" i="39" s="1"/>
  <c r="L13" i="39" s="1"/>
  <c r="L14" i="39" s="1"/>
  <c r="L15" i="39" s="1"/>
  <c r="L16" i="39" s="1"/>
  <c r="L17" i="39" s="1"/>
  <c r="L18" i="39" s="1"/>
  <c r="L19" i="39" s="1"/>
  <c r="L20" i="39" s="1"/>
  <c r="L21" i="39" s="1"/>
  <c r="J6" i="39"/>
  <c r="G6" i="39"/>
  <c r="G7" i="39" s="1"/>
  <c r="G8" i="39" s="1"/>
  <c r="G9" i="39" s="1"/>
  <c r="G10" i="39" s="1"/>
  <c r="G11" i="39" s="1"/>
  <c r="G12" i="39" s="1"/>
  <c r="G13" i="39" s="1"/>
  <c r="G14" i="39" s="1"/>
  <c r="G15" i="39" s="1"/>
  <c r="G16" i="39" s="1"/>
  <c r="G17" i="39" s="1"/>
  <c r="G18" i="39" s="1"/>
  <c r="G19" i="39" s="1"/>
  <c r="G20" i="39" s="1"/>
  <c r="G21" i="39" s="1"/>
  <c r="G22" i="39" s="1"/>
  <c r="G23" i="39" s="1"/>
  <c r="G24" i="39" s="1"/>
  <c r="G25" i="39" s="1"/>
  <c r="G26" i="39" s="1"/>
  <c r="G27" i="39" s="1"/>
  <c r="G28" i="39" s="1"/>
  <c r="G29" i="39" s="1"/>
  <c r="G30" i="39" s="1"/>
  <c r="G31" i="39" s="1"/>
  <c r="G32" i="39" s="1"/>
  <c r="G33" i="39" s="1"/>
  <c r="G34" i="39" s="1"/>
  <c r="G39" i="39" s="1"/>
  <c r="G40" i="39" s="1"/>
  <c r="G41" i="39" s="1"/>
  <c r="B6" i="39"/>
  <c r="B7" i="39" s="1"/>
  <c r="B8" i="39" s="1"/>
  <c r="B9" i="39" s="1"/>
  <c r="B10" i="39" s="1"/>
  <c r="B11" i="39" s="1"/>
  <c r="B12" i="39" s="1"/>
  <c r="B13" i="39" s="1"/>
  <c r="B14" i="39" s="1"/>
  <c r="B15" i="39" s="1"/>
  <c r="B16" i="39" s="1"/>
  <c r="B17" i="39" s="1"/>
  <c r="B18" i="39" s="1"/>
  <c r="B19" i="39" s="1"/>
  <c r="B20" i="39" s="1"/>
  <c r="B21" i="39" s="1"/>
  <c r="B22" i="39" s="1"/>
  <c r="B23" i="39" s="1"/>
  <c r="B24" i="39" s="1"/>
  <c r="B25" i="39" s="1"/>
  <c r="B26" i="39" s="1"/>
  <c r="B27" i="39" s="1"/>
  <c r="B28" i="39" s="1"/>
  <c r="B29" i="39" s="1"/>
  <c r="B30" i="39" s="1"/>
  <c r="B31" i="39" s="1"/>
  <c r="B32" i="39" s="1"/>
  <c r="B33" i="39" s="1"/>
  <c r="B34" i="39" s="1"/>
  <c r="B39" i="39" s="1"/>
  <c r="B40" i="39" s="1"/>
  <c r="B41" i="39" s="1"/>
  <c r="O5" i="39"/>
  <c r="J5" i="39"/>
  <c r="J82" i="35"/>
  <c r="E82" i="35"/>
  <c r="J81" i="35"/>
  <c r="E81" i="35"/>
  <c r="J80" i="35"/>
  <c r="E80" i="35"/>
  <c r="J79" i="35"/>
  <c r="E79" i="35"/>
  <c r="J78" i="35"/>
  <c r="E78" i="35"/>
  <c r="J77" i="35"/>
  <c r="E77" i="35"/>
  <c r="J76" i="35"/>
  <c r="E76" i="35"/>
  <c r="J75" i="35"/>
  <c r="E75" i="35"/>
  <c r="J74" i="35"/>
  <c r="E74" i="35"/>
  <c r="J73" i="35"/>
  <c r="E73" i="35"/>
  <c r="J68" i="35"/>
  <c r="E68" i="35"/>
  <c r="J67" i="35"/>
  <c r="E67" i="35"/>
  <c r="J66" i="35"/>
  <c r="E66" i="35"/>
  <c r="J65" i="35"/>
  <c r="E65" i="35"/>
  <c r="J64" i="35"/>
  <c r="E64" i="35"/>
  <c r="J63" i="35"/>
  <c r="E63" i="35"/>
  <c r="J62" i="35"/>
  <c r="E62" i="35"/>
  <c r="J61" i="35"/>
  <c r="E61" i="35"/>
  <c r="J60" i="35"/>
  <c r="E60" i="35"/>
  <c r="J59" i="35"/>
  <c r="E59" i="35"/>
  <c r="J58" i="35"/>
  <c r="E58" i="35"/>
  <c r="J57" i="35"/>
  <c r="E57" i="35"/>
  <c r="J56" i="35"/>
  <c r="E56" i="35"/>
  <c r="J55" i="35"/>
  <c r="E55" i="35"/>
  <c r="J54" i="35"/>
  <c r="E54" i="35"/>
  <c r="J53" i="35"/>
  <c r="E53" i="35"/>
  <c r="J52" i="35"/>
  <c r="E52" i="35"/>
  <c r="J51" i="35"/>
  <c r="E51" i="35"/>
  <c r="J50" i="35"/>
  <c r="E50" i="35"/>
  <c r="J49" i="35"/>
  <c r="E49" i="35"/>
  <c r="J48" i="35"/>
  <c r="E48" i="35"/>
  <c r="J47" i="35"/>
  <c r="E47" i="35"/>
  <c r="J46" i="35"/>
  <c r="E46" i="35"/>
  <c r="J45" i="35"/>
  <c r="E45" i="35"/>
  <c r="J44" i="35"/>
  <c r="E44" i="35"/>
  <c r="J43" i="35"/>
  <c r="E43" i="35"/>
  <c r="J42" i="35"/>
  <c r="E42" i="35"/>
  <c r="J41" i="35"/>
  <c r="E41" i="35"/>
  <c r="J40" i="35"/>
  <c r="E40" i="35"/>
  <c r="J39" i="35"/>
  <c r="E39" i="35"/>
  <c r="J34" i="35"/>
  <c r="E34" i="35"/>
  <c r="J33" i="35"/>
  <c r="E33" i="35"/>
  <c r="J32" i="35"/>
  <c r="E32" i="35"/>
  <c r="J31" i="35"/>
  <c r="E31" i="35"/>
  <c r="J30" i="35"/>
  <c r="E30" i="35"/>
  <c r="J29" i="35"/>
  <c r="E29" i="35"/>
  <c r="J28" i="35"/>
  <c r="E28" i="35"/>
  <c r="J27" i="35"/>
  <c r="E27" i="35"/>
  <c r="J26" i="35"/>
  <c r="E26" i="35"/>
  <c r="J25" i="35"/>
  <c r="E25" i="35"/>
  <c r="J24" i="35"/>
  <c r="E24" i="35"/>
  <c r="J23" i="35"/>
  <c r="E23" i="35"/>
  <c r="J22" i="35"/>
  <c r="E22" i="35"/>
  <c r="J21" i="35"/>
  <c r="E21" i="35"/>
  <c r="J20" i="35"/>
  <c r="E20" i="35"/>
  <c r="J19" i="35"/>
  <c r="E19" i="35"/>
  <c r="J18" i="35"/>
  <c r="E18" i="35"/>
  <c r="J17" i="35"/>
  <c r="E17" i="35"/>
  <c r="J16" i="35"/>
  <c r="E16" i="35"/>
  <c r="O15" i="35"/>
  <c r="J15" i="35"/>
  <c r="E15" i="35"/>
  <c r="O14" i="35"/>
  <c r="J14" i="35"/>
  <c r="E14" i="35"/>
  <c r="O13" i="35"/>
  <c r="J13" i="35"/>
  <c r="E13" i="35"/>
  <c r="O12" i="35"/>
  <c r="J12" i="35"/>
  <c r="E12" i="35"/>
  <c r="O11" i="35"/>
  <c r="J11" i="35"/>
  <c r="E11" i="35"/>
  <c r="O10" i="35"/>
  <c r="J10" i="35"/>
  <c r="E10" i="35"/>
  <c r="O9" i="35"/>
  <c r="J9" i="35"/>
  <c r="E9" i="35"/>
  <c r="O8" i="35"/>
  <c r="J8" i="35"/>
  <c r="E8" i="35"/>
  <c r="O7" i="35"/>
  <c r="J7" i="35"/>
  <c r="G7" i="35"/>
  <c r="G8" i="35" s="1"/>
  <c r="G9" i="35" s="1"/>
  <c r="G10" i="35" s="1"/>
  <c r="G11" i="35" s="1"/>
  <c r="G12" i="35" s="1"/>
  <c r="G13" i="35" s="1"/>
  <c r="G14" i="35" s="1"/>
  <c r="G15" i="35" s="1"/>
  <c r="G16" i="35" s="1"/>
  <c r="G17" i="35" s="1"/>
  <c r="G18" i="35" s="1"/>
  <c r="G19" i="35" s="1"/>
  <c r="G20" i="35" s="1"/>
  <c r="G21" i="35" s="1"/>
  <c r="G22" i="35" s="1"/>
  <c r="G23" i="35" s="1"/>
  <c r="G24" i="35" s="1"/>
  <c r="G25" i="35" s="1"/>
  <c r="G26" i="35" s="1"/>
  <c r="G27" i="35" s="1"/>
  <c r="G28" i="35" s="1"/>
  <c r="G29" i="35" s="1"/>
  <c r="G30" i="35" s="1"/>
  <c r="G31" i="35" s="1"/>
  <c r="G32" i="35" s="1"/>
  <c r="G33" i="35" s="1"/>
  <c r="G34" i="35" s="1"/>
  <c r="G39" i="35" s="1"/>
  <c r="G40" i="35" s="1"/>
  <c r="G41" i="35" s="1"/>
  <c r="G42" i="35" s="1"/>
  <c r="G43" i="35" s="1"/>
  <c r="G44" i="35" s="1"/>
  <c r="G45" i="35" s="1"/>
  <c r="G46" i="35" s="1"/>
  <c r="G47" i="35" s="1"/>
  <c r="G48" i="35" s="1"/>
  <c r="G49" i="35" s="1"/>
  <c r="G50" i="35" s="1"/>
  <c r="G51" i="35" s="1"/>
  <c r="G52" i="35" s="1"/>
  <c r="G53" i="35" s="1"/>
  <c r="G54" i="35" s="1"/>
  <c r="G55" i="35" s="1"/>
  <c r="G56" i="35" s="1"/>
  <c r="G57" i="35" s="1"/>
  <c r="G58" i="35" s="1"/>
  <c r="G59" i="35" s="1"/>
  <c r="G60" i="35" s="1"/>
  <c r="G61" i="35" s="1"/>
  <c r="G62" i="35" s="1"/>
  <c r="G63" i="35" s="1"/>
  <c r="G64" i="35" s="1"/>
  <c r="G65" i="35" s="1"/>
  <c r="G66" i="35" s="1"/>
  <c r="G67" i="35" s="1"/>
  <c r="G68" i="35" s="1"/>
  <c r="G73" i="35" s="1"/>
  <c r="G74" i="35" s="1"/>
  <c r="G75" i="35" s="1"/>
  <c r="G76" i="35" s="1"/>
  <c r="E7" i="35"/>
  <c r="O6" i="35"/>
  <c r="L6" i="35"/>
  <c r="L7" i="35" s="1"/>
  <c r="L8" i="35" s="1"/>
  <c r="L9" i="35" s="1"/>
  <c r="L10" i="35" s="1"/>
  <c r="L11" i="35" s="1"/>
  <c r="L12" i="35" s="1"/>
  <c r="L13" i="35" s="1"/>
  <c r="L14" i="35" s="1"/>
  <c r="L15" i="35" s="1"/>
  <c r="L16" i="35" s="1"/>
  <c r="J6" i="35"/>
  <c r="G6" i="35"/>
  <c r="E6" i="35"/>
  <c r="B6" i="35"/>
  <c r="B7" i="35" s="1"/>
  <c r="B8" i="35" s="1"/>
  <c r="B9" i="35" s="1"/>
  <c r="B10" i="35" s="1"/>
  <c r="B11" i="35" s="1"/>
  <c r="B12" i="35" s="1"/>
  <c r="B13" i="35" s="1"/>
  <c r="B14" i="35" s="1"/>
  <c r="B15" i="35" s="1"/>
  <c r="B16" i="35" s="1"/>
  <c r="B17" i="35" s="1"/>
  <c r="B18" i="35" s="1"/>
  <c r="B19" i="35" s="1"/>
  <c r="B20" i="35" s="1"/>
  <c r="B21" i="35" s="1"/>
  <c r="B22" i="35" s="1"/>
  <c r="B23" i="35" s="1"/>
  <c r="B24" i="35" s="1"/>
  <c r="B25" i="35" s="1"/>
  <c r="B26" i="35" s="1"/>
  <c r="B27" i="35" s="1"/>
  <c r="B28" i="35" s="1"/>
  <c r="B29" i="35" s="1"/>
  <c r="B30" i="35" s="1"/>
  <c r="B31" i="35" s="1"/>
  <c r="B32" i="35" s="1"/>
  <c r="B33" i="35" s="1"/>
  <c r="B34" i="35" s="1"/>
  <c r="B39" i="35" s="1"/>
  <c r="B40" i="35" s="1"/>
  <c r="B41" i="35" s="1"/>
  <c r="B42" i="35" s="1"/>
  <c r="B43" i="35" s="1"/>
  <c r="B44" i="35" s="1"/>
  <c r="B45" i="35" s="1"/>
  <c r="B46" i="35" s="1"/>
  <c r="B47" i="35" s="1"/>
  <c r="B48" i="35" s="1"/>
  <c r="B49" i="35" s="1"/>
  <c r="B50" i="35" s="1"/>
  <c r="B51" i="35" s="1"/>
  <c r="B52" i="35" s="1"/>
  <c r="B53" i="35" s="1"/>
  <c r="B54" i="35" s="1"/>
  <c r="B55" i="35" s="1"/>
  <c r="B56" i="35" s="1"/>
  <c r="B57" i="35" s="1"/>
  <c r="B58" i="35" s="1"/>
  <c r="B59" i="35" s="1"/>
  <c r="B60" i="35" s="1"/>
  <c r="B61" i="35" s="1"/>
  <c r="B62" i="35" s="1"/>
  <c r="B63" i="35" s="1"/>
  <c r="B64" i="35" s="1"/>
  <c r="B65" i="35" s="1"/>
  <c r="B66" i="35" s="1"/>
  <c r="B67" i="35" s="1"/>
  <c r="B68" i="35" s="1"/>
  <c r="B73" i="35" s="1"/>
  <c r="B74" i="35" s="1"/>
  <c r="B75" i="35" s="1"/>
  <c r="B76" i="35" s="1"/>
  <c r="B81" i="35" s="1"/>
  <c r="B82" i="35" s="1"/>
  <c r="B83" i="35" s="1"/>
  <c r="B84" i="35" s="1"/>
  <c r="O5" i="35"/>
  <c r="J5" i="35"/>
  <c r="E5" i="35"/>
  <c r="J34" i="37"/>
  <c r="E34" i="37"/>
  <c r="J33" i="37"/>
  <c r="E33" i="37"/>
  <c r="J32" i="37"/>
  <c r="E32" i="37"/>
  <c r="J31" i="37"/>
  <c r="E31" i="37"/>
  <c r="O30" i="37"/>
  <c r="J30" i="37"/>
  <c r="E30" i="37"/>
  <c r="O29" i="37"/>
  <c r="J29" i="37"/>
  <c r="E29" i="37"/>
  <c r="O28" i="37"/>
  <c r="J28" i="37"/>
  <c r="E28" i="37"/>
  <c r="O27" i="37"/>
  <c r="J27" i="37"/>
  <c r="E27" i="37"/>
  <c r="O26" i="37"/>
  <c r="J26" i="37"/>
  <c r="E26" i="37"/>
  <c r="O25" i="37"/>
  <c r="J25" i="37"/>
  <c r="E25" i="37"/>
  <c r="O24" i="37"/>
  <c r="J24" i="37"/>
  <c r="E24" i="37"/>
  <c r="O23" i="37"/>
  <c r="J23" i="37"/>
  <c r="E23" i="37"/>
  <c r="O22" i="37"/>
  <c r="J22" i="37"/>
  <c r="E22" i="37"/>
  <c r="O21" i="37"/>
  <c r="J21" i="37"/>
  <c r="E21" i="37"/>
  <c r="O20" i="37"/>
  <c r="J20" i="37"/>
  <c r="E20" i="37"/>
  <c r="O19" i="37"/>
  <c r="J19" i="37"/>
  <c r="E19" i="37"/>
  <c r="O18" i="37"/>
  <c r="J18" i="37"/>
  <c r="E18" i="37"/>
  <c r="O17" i="37"/>
  <c r="J17" i="37"/>
  <c r="E17" i="37"/>
  <c r="O16" i="37"/>
  <c r="J16" i="37"/>
  <c r="E16" i="37"/>
  <c r="O15" i="37"/>
  <c r="L15" i="37"/>
  <c r="L16" i="37" s="1"/>
  <c r="L17" i="37" s="1"/>
  <c r="L18" i="37" s="1"/>
  <c r="L19" i="37" s="1"/>
  <c r="L20" i="37" s="1"/>
  <c r="L21" i="37" s="1"/>
  <c r="L22" i="37" s="1"/>
  <c r="L23" i="37" s="1"/>
  <c r="L24" i="37" s="1"/>
  <c r="L25" i="37" s="1"/>
  <c r="L26" i="37" s="1"/>
  <c r="L27" i="37" s="1"/>
  <c r="L28" i="37" s="1"/>
  <c r="L29" i="37" s="1"/>
  <c r="L30" i="37" s="1"/>
  <c r="J15" i="37"/>
  <c r="E15" i="37"/>
  <c r="O14" i="37"/>
  <c r="L14" i="37"/>
  <c r="J14" i="37"/>
  <c r="E14" i="37"/>
  <c r="O13" i="37"/>
  <c r="J13" i="37"/>
  <c r="E13" i="37"/>
  <c r="O12" i="37"/>
  <c r="J12" i="37"/>
  <c r="E12" i="37"/>
  <c r="O11" i="37"/>
  <c r="J11" i="37"/>
  <c r="E11" i="37"/>
  <c r="O10" i="37"/>
  <c r="J10" i="37"/>
  <c r="E10" i="37"/>
  <c r="O9" i="37"/>
  <c r="J9" i="37"/>
  <c r="E9" i="37"/>
  <c r="O8" i="37"/>
  <c r="J8" i="37"/>
  <c r="E8" i="37"/>
  <c r="O7" i="37"/>
  <c r="J7" i="37"/>
  <c r="E7" i="37"/>
  <c r="B7" i="37"/>
  <c r="B8" i="37" s="1"/>
  <c r="B9" i="37" s="1"/>
  <c r="B10" i="37" s="1"/>
  <c r="B11" i="37" s="1"/>
  <c r="B12" i="37" s="1"/>
  <c r="B13" i="37" s="1"/>
  <c r="B14" i="37" s="1"/>
  <c r="B15" i="37" s="1"/>
  <c r="B16" i="37" s="1"/>
  <c r="B17" i="37" s="1"/>
  <c r="B18" i="37" s="1"/>
  <c r="B19" i="37" s="1"/>
  <c r="B20" i="37" s="1"/>
  <c r="B21" i="37" s="1"/>
  <c r="B22" i="37" s="1"/>
  <c r="B23" i="37" s="1"/>
  <c r="B24" i="37" s="1"/>
  <c r="B25" i="37" s="1"/>
  <c r="B26" i="37" s="1"/>
  <c r="B27" i="37" s="1"/>
  <c r="B28" i="37" s="1"/>
  <c r="B29" i="37" s="1"/>
  <c r="B30" i="37" s="1"/>
  <c r="B31" i="37" s="1"/>
  <c r="B32" i="37" s="1"/>
  <c r="B33" i="37" s="1"/>
  <c r="B34" i="37" s="1"/>
  <c r="G5" i="37" s="1"/>
  <c r="G6" i="37" s="1"/>
  <c r="G7" i="37" s="1"/>
  <c r="G8" i="37" s="1"/>
  <c r="G9" i="37" s="1"/>
  <c r="G10" i="37" s="1"/>
  <c r="G11" i="37" s="1"/>
  <c r="G12" i="37" s="1"/>
  <c r="G13" i="37" s="1"/>
  <c r="G14" i="37" s="1"/>
  <c r="G15" i="37" s="1"/>
  <c r="G16" i="37" s="1"/>
  <c r="G17" i="37" s="1"/>
  <c r="G18" i="37" s="1"/>
  <c r="G19" i="37" s="1"/>
  <c r="G20" i="37" s="1"/>
  <c r="G21" i="37" s="1"/>
  <c r="G22" i="37" s="1"/>
  <c r="G23" i="37" s="1"/>
  <c r="G24" i="37" s="1"/>
  <c r="G25" i="37" s="1"/>
  <c r="G26" i="37" s="1"/>
  <c r="G27" i="37" s="1"/>
  <c r="G28" i="37" s="1"/>
  <c r="G29" i="37" s="1"/>
  <c r="G30" i="37" s="1"/>
  <c r="G31" i="37" s="1"/>
  <c r="G32" i="37" s="1"/>
  <c r="G33" i="37" s="1"/>
  <c r="G34" i="37" s="1"/>
  <c r="L5" i="37" s="1"/>
  <c r="L6" i="37" s="1"/>
  <c r="L7" i="37" s="1"/>
  <c r="L8" i="37" s="1"/>
  <c r="L9" i="37" s="1"/>
  <c r="L10" i="37" s="1"/>
  <c r="L11" i="37" s="1"/>
  <c r="L12" i="37" s="1"/>
  <c r="O6" i="37"/>
  <c r="J6" i="37"/>
  <c r="E6" i="37"/>
  <c r="B6" i="37"/>
  <c r="O5" i="37"/>
  <c r="J5" i="37"/>
  <c r="E5" i="37"/>
  <c r="J34" i="17"/>
  <c r="E34" i="17"/>
  <c r="J33" i="17"/>
  <c r="E33" i="17"/>
  <c r="J32" i="17"/>
  <c r="E32" i="17"/>
  <c r="J31" i="17"/>
  <c r="E31" i="17"/>
  <c r="O30" i="17"/>
  <c r="J30" i="17"/>
  <c r="E30" i="17"/>
  <c r="O29" i="17"/>
  <c r="J29" i="17"/>
  <c r="E29" i="17"/>
  <c r="O28" i="17"/>
  <c r="J28" i="17"/>
  <c r="E28" i="17"/>
  <c r="O27" i="17"/>
  <c r="J27" i="17"/>
  <c r="E27" i="17"/>
  <c r="O26" i="17"/>
  <c r="J26" i="17"/>
  <c r="E26" i="17"/>
  <c r="O25" i="17"/>
  <c r="J25" i="17"/>
  <c r="E25" i="17"/>
  <c r="O24" i="17"/>
  <c r="J24" i="17"/>
  <c r="E24" i="17"/>
  <c r="O23" i="17"/>
  <c r="J23" i="17"/>
  <c r="E23" i="17"/>
  <c r="O22" i="17"/>
  <c r="J22" i="17"/>
  <c r="E22" i="17"/>
  <c r="O21" i="17"/>
  <c r="J21" i="17"/>
  <c r="E21" i="17"/>
  <c r="O20" i="17"/>
  <c r="J20" i="17"/>
  <c r="E20" i="17"/>
  <c r="O19" i="17"/>
  <c r="J19" i="17"/>
  <c r="E19" i="17"/>
  <c r="O18" i="17"/>
  <c r="J18" i="17"/>
  <c r="E18" i="17"/>
  <c r="O17" i="17"/>
  <c r="J17" i="17"/>
  <c r="E17" i="17"/>
  <c r="O16" i="17"/>
  <c r="J16" i="17"/>
  <c r="E16" i="17"/>
  <c r="O15" i="17"/>
  <c r="J15" i="17"/>
  <c r="E15" i="17"/>
  <c r="O14" i="17"/>
  <c r="J14" i="17"/>
  <c r="E14" i="17"/>
  <c r="O13" i="17"/>
  <c r="J13" i="17"/>
  <c r="E13" i="17"/>
  <c r="O12" i="17"/>
  <c r="J12" i="17"/>
  <c r="E12" i="17"/>
  <c r="O11" i="17"/>
  <c r="J11" i="17"/>
  <c r="E11" i="17"/>
  <c r="O10" i="17"/>
  <c r="J10" i="17"/>
  <c r="E10" i="17"/>
  <c r="O9" i="17"/>
  <c r="J9" i="17"/>
  <c r="E9" i="17"/>
  <c r="O8" i="17"/>
  <c r="J8" i="17"/>
  <c r="E8" i="17"/>
  <c r="O7" i="17"/>
  <c r="J7" i="17"/>
  <c r="E7" i="17"/>
  <c r="B7" i="17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G5" i="17" s="1"/>
  <c r="G6" i="17" s="1"/>
  <c r="G7" i="17" s="1"/>
  <c r="G8" i="17" s="1"/>
  <c r="G9" i="17" s="1"/>
  <c r="G10" i="17" s="1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G22" i="17" s="1"/>
  <c r="G23" i="17" s="1"/>
  <c r="G24" i="17" s="1"/>
  <c r="G25" i="17" s="1"/>
  <c r="G26" i="17" s="1"/>
  <c r="G27" i="17" s="1"/>
  <c r="G28" i="17" s="1"/>
  <c r="G29" i="17" s="1"/>
  <c r="G30" i="17" s="1"/>
  <c r="G31" i="17" s="1"/>
  <c r="G32" i="17" s="1"/>
  <c r="G33" i="17" s="1"/>
  <c r="G34" i="17" s="1"/>
  <c r="L5" i="17" s="1"/>
  <c r="L6" i="17" s="1"/>
  <c r="L7" i="17" s="1"/>
  <c r="L8" i="17" s="1"/>
  <c r="L9" i="17" s="1"/>
  <c r="L10" i="17" s="1"/>
  <c r="L11" i="17" s="1"/>
  <c r="L12" i="17" s="1"/>
  <c r="L13" i="17" s="1"/>
  <c r="L14" i="17" s="1"/>
  <c r="L15" i="17" s="1"/>
  <c r="L16" i="17" s="1"/>
  <c r="L17" i="17" s="1"/>
  <c r="L18" i="17" s="1"/>
  <c r="L19" i="17" s="1"/>
  <c r="L20" i="17" s="1"/>
  <c r="L21" i="17" s="1"/>
  <c r="L22" i="17" s="1"/>
  <c r="L23" i="17" s="1"/>
  <c r="L24" i="17" s="1"/>
  <c r="L27" i="17" s="1"/>
  <c r="L28" i="17" s="1"/>
  <c r="L29" i="17" s="1"/>
  <c r="L30" i="17" s="1"/>
  <c r="L31" i="17" s="1"/>
  <c r="O6" i="17"/>
  <c r="J6" i="17"/>
  <c r="E6" i="17"/>
  <c r="B6" i="17"/>
  <c r="O5" i="17"/>
  <c r="J107" i="38"/>
  <c r="E107" i="38"/>
  <c r="J68" i="38"/>
  <c r="E68" i="38"/>
  <c r="J67" i="38"/>
  <c r="E67" i="38"/>
  <c r="J66" i="38"/>
  <c r="E66" i="38"/>
  <c r="J65" i="38"/>
  <c r="E65" i="38"/>
  <c r="J64" i="38"/>
  <c r="E64" i="38"/>
  <c r="J63" i="38"/>
  <c r="E63" i="38"/>
  <c r="J62" i="38"/>
  <c r="E62" i="38"/>
  <c r="J61" i="38"/>
  <c r="E61" i="38"/>
  <c r="J60" i="38"/>
  <c r="E60" i="38"/>
  <c r="J59" i="38"/>
  <c r="E59" i="38"/>
  <c r="J58" i="38"/>
  <c r="E58" i="38"/>
  <c r="J57" i="38"/>
  <c r="E57" i="38"/>
  <c r="J56" i="38"/>
  <c r="E56" i="38"/>
  <c r="J55" i="38"/>
  <c r="E55" i="38"/>
  <c r="J54" i="38"/>
  <c r="E54" i="38"/>
  <c r="J53" i="38"/>
  <c r="E53" i="38"/>
  <c r="J52" i="38"/>
  <c r="E52" i="38"/>
  <c r="J51" i="38"/>
  <c r="E51" i="38"/>
  <c r="J50" i="38"/>
  <c r="E50" i="38"/>
  <c r="J49" i="38"/>
  <c r="E49" i="38"/>
  <c r="J48" i="38"/>
  <c r="E48" i="38"/>
  <c r="J47" i="38"/>
  <c r="E47" i="38"/>
  <c r="J46" i="38"/>
  <c r="E46" i="38"/>
  <c r="J45" i="38"/>
  <c r="E45" i="38"/>
  <c r="J44" i="38"/>
  <c r="E44" i="38"/>
  <c r="J43" i="38"/>
  <c r="E43" i="38"/>
  <c r="J42" i="38"/>
  <c r="E42" i="38"/>
  <c r="J41" i="38"/>
  <c r="E41" i="38"/>
  <c r="J40" i="38"/>
  <c r="E40" i="38"/>
  <c r="J39" i="38"/>
  <c r="E39" i="38"/>
  <c r="J34" i="38"/>
  <c r="E34" i="38"/>
  <c r="J33" i="38"/>
  <c r="E33" i="38"/>
  <c r="J32" i="38"/>
  <c r="E32" i="38"/>
  <c r="J31" i="38"/>
  <c r="E31" i="38"/>
  <c r="J30" i="38"/>
  <c r="E30" i="38"/>
  <c r="J29" i="38"/>
  <c r="E29" i="38"/>
  <c r="J28" i="38"/>
  <c r="E28" i="38"/>
  <c r="J27" i="38"/>
  <c r="E27" i="38"/>
  <c r="J26" i="38"/>
  <c r="E26" i="38"/>
  <c r="J25" i="38"/>
  <c r="E25" i="38"/>
  <c r="J24" i="38"/>
  <c r="E24" i="38"/>
  <c r="J23" i="38"/>
  <c r="E23" i="38"/>
  <c r="J22" i="38"/>
  <c r="E22" i="38"/>
  <c r="J21" i="38"/>
  <c r="E21" i="38"/>
  <c r="J20" i="38"/>
  <c r="E20" i="38"/>
  <c r="J19" i="38"/>
  <c r="E19" i="38"/>
  <c r="J18" i="38"/>
  <c r="E18" i="38"/>
  <c r="J17" i="38"/>
  <c r="E17" i="38"/>
  <c r="J16" i="38"/>
  <c r="E16" i="38"/>
  <c r="J15" i="38"/>
  <c r="E15" i="38"/>
  <c r="O14" i="38"/>
  <c r="J14" i="38"/>
  <c r="E14" i="38"/>
  <c r="O13" i="38"/>
  <c r="J13" i="38"/>
  <c r="E13" i="38"/>
  <c r="O12" i="38"/>
  <c r="J12" i="38"/>
  <c r="E12" i="38"/>
  <c r="O11" i="38"/>
  <c r="J11" i="38"/>
  <c r="E11" i="38"/>
  <c r="O10" i="38"/>
  <c r="J10" i="38"/>
  <c r="E10" i="38"/>
  <c r="O9" i="38"/>
  <c r="J9" i="38"/>
  <c r="E9" i="38"/>
  <c r="O8" i="38"/>
  <c r="J8" i="38"/>
  <c r="E8" i="38"/>
  <c r="O7" i="38"/>
  <c r="J7" i="38"/>
  <c r="E7" i="38"/>
  <c r="O6" i="38"/>
  <c r="J6" i="38"/>
  <c r="E6" i="38"/>
  <c r="O5" i="38"/>
  <c r="L5" i="38"/>
  <c r="L6" i="38" s="1"/>
  <c r="L7" i="38" s="1"/>
  <c r="L8" i="38" s="1"/>
  <c r="L9" i="38" s="1"/>
  <c r="L10" i="38" s="1"/>
  <c r="L11" i="38" s="1"/>
  <c r="L12" i="38" s="1"/>
  <c r="L13" i="38" s="1"/>
  <c r="L14" i="38" s="1"/>
  <c r="L15" i="38" s="1"/>
  <c r="L16" i="38" s="1"/>
  <c r="L17" i="38" s="1"/>
  <c r="L18" i="38" s="1"/>
  <c r="L19" i="38" s="1"/>
  <c r="L20" i="38" s="1"/>
  <c r="L21" i="38" s="1"/>
  <c r="L22" i="38" s="1"/>
  <c r="L23" i="38" s="1"/>
  <c r="L24" i="38" s="1"/>
  <c r="L25" i="38" s="1"/>
  <c r="L26" i="38" s="1"/>
  <c r="L27" i="38" s="1"/>
  <c r="L28" i="38" s="1"/>
  <c r="L29" i="38" s="1"/>
  <c r="L30" i="38" s="1"/>
  <c r="L31" i="38" s="1"/>
  <c r="L32" i="38" s="1"/>
  <c r="L33" i="38" s="1"/>
  <c r="L34" i="38" s="1"/>
  <c r="L39" i="38" s="1"/>
  <c r="L40" i="38" s="1"/>
  <c r="L41" i="38" s="1"/>
  <c r="L42" i="38" s="1"/>
  <c r="L43" i="38" s="1"/>
  <c r="L44" i="38" s="1"/>
  <c r="L45" i="38" s="1"/>
  <c r="L46" i="38" s="1"/>
  <c r="L47" i="38" s="1"/>
  <c r="L48" i="38" s="1"/>
  <c r="L49" i="38" s="1"/>
  <c r="L50" i="38" s="1"/>
  <c r="L51" i="38" s="1"/>
  <c r="L52" i="38" s="1"/>
  <c r="J5" i="38"/>
  <c r="G5" i="38"/>
  <c r="G6" i="38" s="1"/>
  <c r="G7" i="38" s="1"/>
  <c r="G8" i="38" s="1"/>
  <c r="G9" i="38" s="1"/>
  <c r="G10" i="38" s="1"/>
  <c r="G11" i="38" s="1"/>
  <c r="G12" i="38" s="1"/>
  <c r="G13" i="38" s="1"/>
  <c r="G14" i="38" s="1"/>
  <c r="G15" i="38" s="1"/>
  <c r="G16" i="38" s="1"/>
  <c r="G17" i="38" s="1"/>
  <c r="G18" i="38" s="1"/>
  <c r="G19" i="38" s="1"/>
  <c r="G20" i="38" s="1"/>
  <c r="G21" i="38" s="1"/>
  <c r="G22" i="38" s="1"/>
  <c r="G23" i="38" s="1"/>
  <c r="G24" i="38" s="1"/>
  <c r="G25" i="38" s="1"/>
  <c r="G26" i="38" s="1"/>
  <c r="G27" i="38" s="1"/>
  <c r="E5" i="38"/>
  <c r="B5" i="38"/>
  <c r="B6" i="38" s="1"/>
  <c r="B7" i="38" s="1"/>
  <c r="B8" i="38" s="1"/>
  <c r="B9" i="38" s="1"/>
  <c r="B10" i="38" s="1"/>
  <c r="B11" i="38" s="1"/>
  <c r="B12" i="38" s="1"/>
  <c r="B13" i="38" s="1"/>
  <c r="B14" i="38" s="1"/>
  <c r="B15" i="38" s="1"/>
  <c r="B16" i="38" s="1"/>
  <c r="B17" i="38" s="1"/>
  <c r="B18" i="38" s="1"/>
  <c r="B19" i="38" s="1"/>
  <c r="B20" i="38" s="1"/>
  <c r="B21" i="38" s="1"/>
  <c r="B22" i="38" s="1"/>
  <c r="B23" i="38" s="1"/>
  <c r="B24" i="38" s="1"/>
  <c r="B25" i="38" s="1"/>
  <c r="B26" i="38" s="1"/>
  <c r="B27" i="38" s="1"/>
  <c r="J102" i="14"/>
  <c r="E102" i="14"/>
  <c r="J101" i="14"/>
  <c r="E101" i="14"/>
  <c r="J100" i="14"/>
  <c r="E100" i="14"/>
  <c r="J99" i="14"/>
  <c r="E99" i="14"/>
  <c r="J98" i="14"/>
  <c r="E98" i="14"/>
  <c r="J97" i="14"/>
  <c r="E97" i="14"/>
  <c r="J96" i="14"/>
  <c r="E96" i="14"/>
  <c r="J95" i="14"/>
  <c r="E95" i="14"/>
  <c r="J94" i="14"/>
  <c r="E94" i="14"/>
  <c r="J93" i="14"/>
  <c r="E93" i="14"/>
  <c r="J92" i="14"/>
  <c r="E92" i="14"/>
  <c r="J91" i="14"/>
  <c r="E91" i="14"/>
  <c r="J90" i="14"/>
  <c r="E90" i="14"/>
  <c r="J89" i="14"/>
  <c r="E89" i="14"/>
  <c r="J88" i="14"/>
  <c r="E88" i="14"/>
  <c r="J87" i="14"/>
  <c r="E87" i="14"/>
  <c r="J86" i="14"/>
  <c r="E86" i="14"/>
  <c r="J85" i="14"/>
  <c r="E85" i="14"/>
  <c r="J84" i="14"/>
  <c r="E84" i="14"/>
  <c r="J83" i="14"/>
  <c r="E83" i="14"/>
  <c r="J82" i="14"/>
  <c r="E82" i="14"/>
  <c r="J81" i="14"/>
  <c r="E81" i="14"/>
  <c r="J80" i="14"/>
  <c r="E80" i="14"/>
  <c r="J79" i="14"/>
  <c r="E79" i="14"/>
  <c r="J78" i="14"/>
  <c r="E78" i="14"/>
  <c r="J77" i="14"/>
  <c r="E77" i="14"/>
  <c r="J76" i="14"/>
  <c r="E76" i="14"/>
  <c r="J75" i="14"/>
  <c r="E75" i="14"/>
  <c r="J74" i="14"/>
  <c r="E74" i="14"/>
  <c r="J73" i="14"/>
  <c r="E73" i="14"/>
  <c r="J68" i="14"/>
  <c r="E68" i="14"/>
  <c r="J67" i="14"/>
  <c r="E67" i="14"/>
  <c r="J66" i="14"/>
  <c r="E66" i="14"/>
  <c r="J65" i="14"/>
  <c r="E65" i="14"/>
  <c r="J64" i="14"/>
  <c r="E64" i="14"/>
  <c r="J63" i="14"/>
  <c r="E63" i="14"/>
  <c r="J62" i="14"/>
  <c r="E62" i="14"/>
  <c r="J61" i="14"/>
  <c r="E61" i="14"/>
  <c r="J60" i="14"/>
  <c r="E60" i="14"/>
  <c r="J59" i="14"/>
  <c r="E59" i="14"/>
  <c r="J58" i="14"/>
  <c r="E58" i="14"/>
  <c r="J57" i="14"/>
  <c r="E57" i="14"/>
  <c r="J56" i="14"/>
  <c r="E56" i="14"/>
  <c r="J55" i="14"/>
  <c r="E55" i="14"/>
  <c r="J54" i="14"/>
  <c r="E54" i="14"/>
  <c r="J53" i="14"/>
  <c r="E53" i="14"/>
  <c r="J52" i="14"/>
  <c r="E52" i="14"/>
  <c r="J51" i="14"/>
  <c r="E51" i="14"/>
  <c r="J50" i="14"/>
  <c r="E50" i="14"/>
  <c r="J49" i="14"/>
  <c r="E49" i="14"/>
  <c r="J48" i="14"/>
  <c r="E48" i="14"/>
  <c r="J47" i="14"/>
  <c r="E47" i="14"/>
  <c r="J46" i="14"/>
  <c r="E46" i="14"/>
  <c r="J45" i="14"/>
  <c r="E45" i="14"/>
  <c r="J44" i="14"/>
  <c r="E44" i="14"/>
  <c r="J43" i="14"/>
  <c r="E43" i="14"/>
  <c r="J42" i="14"/>
  <c r="E42" i="14"/>
  <c r="J41" i="14"/>
  <c r="E41" i="14"/>
  <c r="J40" i="14"/>
  <c r="E40" i="14"/>
  <c r="J39" i="14"/>
  <c r="E39" i="14"/>
  <c r="J34" i="14"/>
  <c r="E34" i="14"/>
  <c r="J33" i="14"/>
  <c r="E33" i="14"/>
  <c r="J32" i="14"/>
  <c r="E32" i="14"/>
  <c r="J31" i="14"/>
  <c r="E31" i="14"/>
  <c r="J30" i="14"/>
  <c r="E30" i="14"/>
  <c r="J29" i="14"/>
  <c r="E29" i="14"/>
  <c r="J28" i="14"/>
  <c r="E28" i="14"/>
  <c r="J27" i="14"/>
  <c r="E27" i="14"/>
  <c r="J26" i="14"/>
  <c r="E26" i="14"/>
  <c r="J25" i="14"/>
  <c r="E25" i="14"/>
  <c r="J24" i="14"/>
  <c r="E24" i="14"/>
  <c r="J23" i="14"/>
  <c r="E23" i="14"/>
  <c r="J22" i="14"/>
  <c r="E22" i="14"/>
  <c r="J21" i="14"/>
  <c r="E21" i="14"/>
  <c r="J20" i="14"/>
  <c r="E20" i="14"/>
  <c r="J19" i="14"/>
  <c r="E19" i="14"/>
  <c r="J18" i="14"/>
  <c r="E18" i="14"/>
  <c r="J17" i="14"/>
  <c r="E17" i="14"/>
  <c r="J16" i="14"/>
  <c r="E16" i="14"/>
  <c r="J15" i="14"/>
  <c r="E15" i="14"/>
  <c r="O14" i="14"/>
  <c r="J14" i="14"/>
  <c r="E14" i="14"/>
  <c r="O13" i="14"/>
  <c r="J13" i="14"/>
  <c r="E13" i="14"/>
  <c r="O12" i="14"/>
  <c r="J12" i="14"/>
  <c r="E12" i="14"/>
  <c r="O11" i="14"/>
  <c r="J11" i="14"/>
  <c r="E11" i="14"/>
  <c r="O10" i="14"/>
  <c r="J10" i="14"/>
  <c r="E10" i="14"/>
  <c r="O9" i="14"/>
  <c r="J9" i="14"/>
  <c r="E9" i="14"/>
  <c r="O8" i="14"/>
  <c r="J8" i="14"/>
  <c r="E8" i="14"/>
  <c r="O7" i="14"/>
  <c r="J7" i="14"/>
  <c r="E7" i="14"/>
  <c r="O6" i="14"/>
  <c r="J6" i="14"/>
  <c r="E6" i="14"/>
  <c r="O5" i="14"/>
  <c r="L5" i="14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J5" i="14"/>
  <c r="G5" i="14"/>
  <c r="G6" i="14" s="1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25" i="14" s="1"/>
  <c r="G26" i="14" s="1"/>
  <c r="G27" i="14" s="1"/>
  <c r="G28" i="14" s="1"/>
  <c r="G29" i="14" s="1"/>
  <c r="G30" i="14" s="1"/>
  <c r="G31" i="14" s="1"/>
  <c r="G32" i="14" s="1"/>
  <c r="G33" i="14" s="1"/>
  <c r="G34" i="14" s="1"/>
  <c r="G39" i="14" s="1"/>
  <c r="G40" i="14" s="1"/>
  <c r="G41" i="14" s="1"/>
  <c r="G42" i="14" s="1"/>
  <c r="G43" i="14" s="1"/>
  <c r="G44" i="14" s="1"/>
  <c r="G45" i="14" s="1"/>
  <c r="G46" i="14" s="1"/>
  <c r="G47" i="14" s="1"/>
  <c r="G48" i="14" s="1"/>
  <c r="G49" i="14" s="1"/>
  <c r="G50" i="14" s="1"/>
  <c r="G51" i="14" s="1"/>
  <c r="G52" i="14" s="1"/>
  <c r="G53" i="14" s="1"/>
  <c r="G54" i="14" s="1"/>
  <c r="G55" i="14" s="1"/>
  <c r="G56" i="14" s="1"/>
  <c r="G57" i="14" s="1"/>
  <c r="G58" i="14" s="1"/>
  <c r="G59" i="14" s="1"/>
  <c r="G60" i="14" s="1"/>
  <c r="G61" i="14" s="1"/>
  <c r="G62" i="14" s="1"/>
  <c r="G63" i="14" s="1"/>
  <c r="G64" i="14" s="1"/>
  <c r="G65" i="14" s="1"/>
  <c r="G66" i="14" s="1"/>
  <c r="G67" i="14" s="1"/>
  <c r="G68" i="14" s="1"/>
  <c r="G73" i="14" s="1"/>
  <c r="G74" i="14" s="1"/>
  <c r="G75" i="14" s="1"/>
  <c r="G76" i="14" s="1"/>
  <c r="G77" i="14" s="1"/>
  <c r="G78" i="14" s="1"/>
  <c r="G79" i="14" s="1"/>
  <c r="G80" i="14" s="1"/>
  <c r="G81" i="14" s="1"/>
  <c r="G82" i="14" s="1"/>
  <c r="G83" i="14" s="1"/>
  <c r="G84" i="14" s="1"/>
  <c r="G85" i="14" s="1"/>
  <c r="G86" i="14" s="1"/>
  <c r="G87" i="14" s="1"/>
  <c r="G88" i="14" s="1"/>
  <c r="G89" i="14" s="1"/>
  <c r="G90" i="14" s="1"/>
  <c r="G91" i="14" s="1"/>
  <c r="G92" i="14" s="1"/>
  <c r="G93" i="14" s="1"/>
  <c r="G94" i="14" s="1"/>
  <c r="G95" i="14" s="1"/>
  <c r="G96" i="14" s="1"/>
  <c r="G97" i="14" s="1"/>
  <c r="G98" i="14" s="1"/>
  <c r="G99" i="14" s="1"/>
  <c r="G100" i="14" s="1"/>
  <c r="G101" i="14" s="1"/>
  <c r="G102" i="14" s="1"/>
  <c r="G107" i="14" s="1"/>
  <c r="G108" i="14" s="1"/>
  <c r="G109" i="14" s="1"/>
  <c r="E5" i="14"/>
  <c r="B5" i="14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B60" i="14" s="1"/>
  <c r="B61" i="14" s="1"/>
  <c r="B62" i="14" s="1"/>
  <c r="B63" i="14" s="1"/>
  <c r="B64" i="14" s="1"/>
  <c r="B65" i="14" s="1"/>
  <c r="B66" i="14" s="1"/>
  <c r="B67" i="14" s="1"/>
  <c r="B68" i="14" s="1"/>
  <c r="B73" i="14" s="1"/>
  <c r="B74" i="14" s="1"/>
  <c r="B75" i="14" s="1"/>
  <c r="B76" i="14" s="1"/>
  <c r="B77" i="14" s="1"/>
  <c r="B78" i="14" s="1"/>
  <c r="B79" i="14" s="1"/>
  <c r="B80" i="14" s="1"/>
  <c r="B81" i="14" s="1"/>
  <c r="B82" i="14" s="1"/>
  <c r="B83" i="14" s="1"/>
  <c r="B84" i="14" s="1"/>
  <c r="B85" i="14" s="1"/>
  <c r="B86" i="14" s="1"/>
  <c r="B87" i="14" s="1"/>
  <c r="B88" i="14" s="1"/>
  <c r="B89" i="14" s="1"/>
  <c r="B90" i="14" s="1"/>
  <c r="B91" i="14" s="1"/>
  <c r="B92" i="14" s="1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B107" i="14" s="1"/>
  <c r="B108" i="14" s="1"/>
  <c r="B109" i="14" s="1"/>
  <c r="E124" i="36"/>
  <c r="J123" i="36"/>
  <c r="E123" i="36"/>
  <c r="J122" i="36"/>
  <c r="E122" i="36"/>
  <c r="J121" i="36"/>
  <c r="E121" i="36"/>
  <c r="J120" i="36"/>
  <c r="E120" i="36"/>
  <c r="J119" i="36"/>
  <c r="E119" i="36"/>
  <c r="J118" i="36"/>
  <c r="E118" i="36"/>
  <c r="J117" i="36"/>
  <c r="E117" i="36"/>
  <c r="J116" i="36"/>
  <c r="E116" i="36"/>
  <c r="J115" i="36"/>
  <c r="E115" i="36"/>
  <c r="J114" i="36"/>
  <c r="E114" i="36"/>
  <c r="J113" i="36"/>
  <c r="E113" i="36"/>
  <c r="J112" i="36"/>
  <c r="E112" i="36"/>
  <c r="J111" i="36"/>
  <c r="E111" i="36"/>
  <c r="J110" i="36"/>
  <c r="E110" i="36"/>
  <c r="J109" i="36"/>
  <c r="E109" i="36"/>
  <c r="J108" i="36"/>
  <c r="E108" i="36"/>
  <c r="J103" i="36"/>
  <c r="E103" i="36"/>
  <c r="J102" i="36"/>
  <c r="E102" i="36"/>
  <c r="J101" i="36"/>
  <c r="E101" i="36"/>
  <c r="J100" i="36"/>
  <c r="E100" i="36"/>
  <c r="J99" i="36"/>
  <c r="E99" i="36"/>
  <c r="J98" i="36"/>
  <c r="E98" i="36"/>
  <c r="J97" i="36"/>
  <c r="E97" i="36"/>
  <c r="J96" i="36"/>
  <c r="E96" i="36"/>
  <c r="J95" i="36"/>
  <c r="E95" i="36"/>
  <c r="J94" i="36"/>
  <c r="E94" i="36"/>
  <c r="J93" i="36"/>
  <c r="E93" i="36"/>
  <c r="J92" i="36"/>
  <c r="E92" i="36"/>
  <c r="J91" i="36"/>
  <c r="E91" i="36"/>
  <c r="J90" i="36"/>
  <c r="E90" i="36"/>
  <c r="J89" i="36"/>
  <c r="E89" i="36"/>
  <c r="J88" i="36"/>
  <c r="E88" i="36"/>
  <c r="J87" i="36"/>
  <c r="E87" i="36"/>
  <c r="J86" i="36"/>
  <c r="E86" i="36"/>
  <c r="J85" i="36"/>
  <c r="E85" i="36"/>
  <c r="J84" i="36"/>
  <c r="E84" i="36"/>
  <c r="J83" i="36"/>
  <c r="E83" i="36"/>
  <c r="J82" i="36"/>
  <c r="E82" i="36"/>
  <c r="J81" i="36"/>
  <c r="E81" i="36"/>
  <c r="J80" i="36"/>
  <c r="E80" i="36"/>
  <c r="J79" i="36"/>
  <c r="E79" i="36"/>
  <c r="J78" i="36"/>
  <c r="E78" i="36"/>
  <c r="J77" i="36"/>
  <c r="E77" i="36"/>
  <c r="J76" i="36"/>
  <c r="E76" i="36"/>
  <c r="J75" i="36"/>
  <c r="E75" i="36"/>
  <c r="J74" i="36"/>
  <c r="E74" i="36"/>
  <c r="J68" i="36"/>
  <c r="E68" i="36"/>
  <c r="J67" i="36"/>
  <c r="E67" i="36"/>
  <c r="J66" i="36"/>
  <c r="E66" i="36"/>
  <c r="J65" i="36"/>
  <c r="E65" i="36"/>
  <c r="J64" i="36"/>
  <c r="E64" i="36"/>
  <c r="J63" i="36"/>
  <c r="E63" i="36"/>
  <c r="J62" i="36"/>
  <c r="E62" i="36"/>
  <c r="J61" i="36"/>
  <c r="E61" i="36"/>
  <c r="J60" i="36"/>
  <c r="E60" i="36"/>
  <c r="J59" i="36"/>
  <c r="E59" i="36"/>
  <c r="J58" i="36"/>
  <c r="E58" i="36"/>
  <c r="J57" i="36"/>
  <c r="E57" i="36"/>
  <c r="J56" i="36"/>
  <c r="E56" i="36"/>
  <c r="J55" i="36"/>
  <c r="E55" i="36"/>
  <c r="J54" i="36"/>
  <c r="E54" i="36"/>
  <c r="J53" i="36"/>
  <c r="E53" i="36"/>
  <c r="J52" i="36"/>
  <c r="E52" i="36"/>
  <c r="J51" i="36"/>
  <c r="G51" i="36"/>
  <c r="G52" i="36" s="1"/>
  <c r="G53" i="36" s="1"/>
  <c r="G54" i="36" s="1"/>
  <c r="G55" i="36" s="1"/>
  <c r="G56" i="36" s="1"/>
  <c r="G57" i="36" s="1"/>
  <c r="G58" i="36" s="1"/>
  <c r="E51" i="36"/>
  <c r="B51" i="36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8" i="36" s="1"/>
  <c r="B109" i="36" s="1"/>
  <c r="B110" i="36" s="1"/>
  <c r="B111" i="36" s="1"/>
  <c r="B112" i="36" s="1"/>
  <c r="B113" i="36" s="1"/>
  <c r="B114" i="36" s="1"/>
  <c r="B115" i="36" s="1"/>
  <c r="B116" i="36" s="1"/>
  <c r="B119" i="36" s="1"/>
  <c r="B120" i="36" s="1"/>
  <c r="B121" i="36" s="1"/>
  <c r="B122" i="36" s="1"/>
  <c r="B123" i="36" s="1"/>
  <c r="B124" i="36" s="1"/>
  <c r="J50" i="36"/>
  <c r="E50" i="36"/>
  <c r="J49" i="36"/>
  <c r="E49" i="36"/>
  <c r="J48" i="36"/>
  <c r="E48" i="36"/>
  <c r="J47" i="36"/>
  <c r="E47" i="36"/>
  <c r="J46" i="36"/>
  <c r="E46" i="36"/>
  <c r="J45" i="36"/>
  <c r="E45" i="36"/>
  <c r="J44" i="36"/>
  <c r="E44" i="36"/>
  <c r="J43" i="36"/>
  <c r="E43" i="36"/>
  <c r="J42" i="36"/>
  <c r="E42" i="36"/>
  <c r="J41" i="36"/>
  <c r="E41" i="36"/>
  <c r="J40" i="36"/>
  <c r="E40" i="36"/>
  <c r="J39" i="36"/>
  <c r="E39" i="36"/>
  <c r="J34" i="36"/>
  <c r="E34" i="36"/>
  <c r="J33" i="36"/>
  <c r="E33" i="36"/>
  <c r="J32" i="36"/>
  <c r="E32" i="36"/>
  <c r="J31" i="36"/>
  <c r="E31" i="36"/>
  <c r="J30" i="36"/>
  <c r="E30" i="36"/>
  <c r="J29" i="36"/>
  <c r="E29" i="36"/>
  <c r="J28" i="36"/>
  <c r="E28" i="36"/>
  <c r="J27" i="36"/>
  <c r="E27" i="36"/>
  <c r="J26" i="36"/>
  <c r="E26" i="36"/>
  <c r="O25" i="36"/>
  <c r="J25" i="36"/>
  <c r="E25" i="36"/>
  <c r="O24" i="36"/>
  <c r="J24" i="36"/>
  <c r="E24" i="36"/>
  <c r="O23" i="36"/>
  <c r="J23" i="36"/>
  <c r="E23" i="36"/>
  <c r="O22" i="36"/>
  <c r="J22" i="36"/>
  <c r="E22" i="36"/>
  <c r="O21" i="36"/>
  <c r="J21" i="36"/>
  <c r="E21" i="36"/>
  <c r="O20" i="36"/>
  <c r="J20" i="36"/>
  <c r="E20" i="36"/>
  <c r="O19" i="36"/>
  <c r="J19" i="36"/>
  <c r="E19" i="36"/>
  <c r="O18" i="36"/>
  <c r="J18" i="36"/>
  <c r="E18" i="36"/>
  <c r="O17" i="36"/>
  <c r="J17" i="36"/>
  <c r="E17" i="36"/>
  <c r="O16" i="36"/>
  <c r="J16" i="36"/>
  <c r="E16" i="36"/>
  <c r="O15" i="36"/>
  <c r="J15" i="36"/>
  <c r="E15" i="36"/>
  <c r="O14" i="36"/>
  <c r="J14" i="36"/>
  <c r="E14" i="36"/>
  <c r="O13" i="36"/>
  <c r="J13" i="36"/>
  <c r="E13" i="36"/>
  <c r="O12" i="36"/>
  <c r="J12" i="36"/>
  <c r="E12" i="36"/>
  <c r="O11" i="36"/>
  <c r="J11" i="36"/>
  <c r="E11" i="36"/>
  <c r="O10" i="36"/>
  <c r="J10" i="36"/>
  <c r="E10" i="36"/>
  <c r="O9" i="36"/>
  <c r="J9" i="36"/>
  <c r="E9" i="36"/>
  <c r="O8" i="36"/>
  <c r="J8" i="36"/>
  <c r="E8" i="36"/>
  <c r="O7" i="36"/>
  <c r="J7" i="36"/>
  <c r="E7" i="36"/>
  <c r="O6" i="36"/>
  <c r="L6" i="36"/>
  <c r="L7" i="36" s="1"/>
  <c r="L8" i="36" s="1"/>
  <c r="L9" i="36" s="1"/>
  <c r="L10" i="36" s="1"/>
  <c r="L11" i="36" s="1"/>
  <c r="L12" i="36" s="1"/>
  <c r="L13" i="36" s="1"/>
  <c r="L14" i="36" s="1"/>
  <c r="L15" i="36" s="1"/>
  <c r="L16" i="36" s="1"/>
  <c r="L17" i="36" s="1"/>
  <c r="L18" i="36" s="1"/>
  <c r="L19" i="36" s="1"/>
  <c r="L20" i="36" s="1"/>
  <c r="L21" i="36" s="1"/>
  <c r="L22" i="36" s="1"/>
  <c r="L23" i="36" s="1"/>
  <c r="L24" i="36" s="1"/>
  <c r="L25" i="36" s="1"/>
  <c r="L26" i="36" s="1"/>
  <c r="L27" i="36" s="1"/>
  <c r="L28" i="36" s="1"/>
  <c r="L29" i="36" s="1"/>
  <c r="L30" i="36" s="1"/>
  <c r="L31" i="36" s="1"/>
  <c r="L32" i="36" s="1"/>
  <c r="L33" i="36" s="1"/>
  <c r="L34" i="36" s="1"/>
  <c r="L39" i="36" s="1"/>
  <c r="L40" i="36" s="1"/>
  <c r="J6" i="36"/>
  <c r="G6" i="36"/>
  <c r="G7" i="36" s="1"/>
  <c r="G8" i="36" s="1"/>
  <c r="G9" i="36" s="1"/>
  <c r="G10" i="36" s="1"/>
  <c r="G11" i="36" s="1"/>
  <c r="G12" i="36" s="1"/>
  <c r="G13" i="36" s="1"/>
  <c r="G14" i="36" s="1"/>
  <c r="G15" i="36" s="1"/>
  <c r="G16" i="36" s="1"/>
  <c r="G17" i="36" s="1"/>
  <c r="G18" i="36" s="1"/>
  <c r="G19" i="36" s="1"/>
  <c r="G20" i="36" s="1"/>
  <c r="G21" i="36" s="1"/>
  <c r="G22" i="36" s="1"/>
  <c r="G23" i="36" s="1"/>
  <c r="G24" i="36" s="1"/>
  <c r="G25" i="36" s="1"/>
  <c r="G26" i="36" s="1"/>
  <c r="G27" i="36" s="1"/>
  <c r="G28" i="36" s="1"/>
  <c r="G29" i="36" s="1"/>
  <c r="G30" i="36" s="1"/>
  <c r="G31" i="36" s="1"/>
  <c r="G32" i="36" s="1"/>
  <c r="G33" i="36" s="1"/>
  <c r="G34" i="36" s="1"/>
  <c r="G39" i="36" s="1"/>
  <c r="G40" i="36" s="1"/>
  <c r="G41" i="36" s="1"/>
  <c r="G42" i="36" s="1"/>
  <c r="G43" i="36" s="1"/>
  <c r="G44" i="36" s="1"/>
  <c r="G45" i="36" s="1"/>
  <c r="G46" i="36" s="1"/>
  <c r="G47" i="36" s="1"/>
  <c r="G48" i="36" s="1"/>
  <c r="G49" i="36" s="1"/>
  <c r="E6" i="36"/>
  <c r="B6" i="36"/>
  <c r="B7" i="36" s="1"/>
  <c r="B8" i="36" s="1"/>
  <c r="B9" i="36" s="1"/>
  <c r="B10" i="36" s="1"/>
  <c r="B11" i="36" s="1"/>
  <c r="B12" i="36" s="1"/>
  <c r="B13" i="36" s="1"/>
  <c r="B14" i="36" s="1"/>
  <c r="B15" i="36" s="1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O5" i="36"/>
  <c r="J5" i="36"/>
  <c r="E5" i="36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2" i="1"/>
  <c r="E102" i="1"/>
  <c r="J101" i="1"/>
  <c r="E101" i="1"/>
  <c r="J100" i="1"/>
  <c r="E100" i="1"/>
  <c r="J99" i="1"/>
  <c r="E99" i="1"/>
  <c r="J98" i="1"/>
  <c r="E98" i="1"/>
  <c r="J97" i="1"/>
  <c r="E97" i="1"/>
  <c r="J96" i="1"/>
  <c r="E96" i="1"/>
  <c r="J95" i="1"/>
  <c r="E95" i="1"/>
  <c r="J94" i="1"/>
  <c r="E94" i="1"/>
  <c r="J93" i="1"/>
  <c r="E93" i="1"/>
  <c r="J92" i="1"/>
  <c r="E92" i="1"/>
  <c r="J91" i="1"/>
  <c r="E91" i="1"/>
  <c r="J90" i="1"/>
  <c r="E90" i="1"/>
  <c r="J89" i="1"/>
  <c r="E89" i="1"/>
  <c r="J88" i="1"/>
  <c r="E88" i="1"/>
  <c r="J87" i="1"/>
  <c r="E87" i="1"/>
  <c r="J86" i="1"/>
  <c r="E86" i="1"/>
  <c r="J85" i="1"/>
  <c r="E85" i="1"/>
  <c r="J84" i="1"/>
  <c r="E84" i="1"/>
  <c r="J83" i="1"/>
  <c r="E83" i="1"/>
  <c r="J82" i="1"/>
  <c r="E82" i="1"/>
  <c r="J81" i="1"/>
  <c r="E81" i="1"/>
  <c r="J80" i="1"/>
  <c r="E80" i="1"/>
  <c r="J79" i="1"/>
  <c r="E79" i="1"/>
  <c r="J78" i="1"/>
  <c r="E78" i="1"/>
  <c r="J77" i="1"/>
  <c r="E77" i="1"/>
  <c r="J76" i="1"/>
  <c r="E76" i="1"/>
  <c r="J75" i="1"/>
  <c r="E75" i="1"/>
  <c r="J74" i="1"/>
  <c r="E74" i="1"/>
  <c r="J73" i="1"/>
  <c r="E73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4" i="1"/>
  <c r="J33" i="1"/>
  <c r="J32" i="1"/>
  <c r="J31" i="1"/>
  <c r="J30" i="1"/>
  <c r="J29" i="1"/>
  <c r="J28" i="1"/>
  <c r="J27" i="1"/>
  <c r="O26" i="1"/>
  <c r="J26" i="1"/>
  <c r="O25" i="1"/>
  <c r="J25" i="1"/>
  <c r="O24" i="1"/>
  <c r="J24" i="1"/>
  <c r="O23" i="1"/>
  <c r="J23" i="1"/>
  <c r="O22" i="1"/>
  <c r="J22" i="1"/>
  <c r="O21" i="1"/>
  <c r="J21" i="1"/>
  <c r="O20" i="1"/>
  <c r="J20" i="1"/>
  <c r="O19" i="1"/>
  <c r="J19" i="1"/>
  <c r="O18" i="1"/>
  <c r="J18" i="1"/>
  <c r="O17" i="1"/>
  <c r="J17" i="1"/>
  <c r="O16" i="1"/>
  <c r="J16" i="1"/>
  <c r="O15" i="1"/>
  <c r="J15" i="1"/>
  <c r="O14" i="1"/>
  <c r="J14" i="1"/>
  <c r="O13" i="1"/>
  <c r="J13" i="1"/>
  <c r="O12" i="1"/>
  <c r="J12" i="1"/>
  <c r="O11" i="1"/>
  <c r="J11" i="1"/>
  <c r="O10" i="1"/>
  <c r="J10" i="1"/>
  <c r="O9" i="1"/>
  <c r="J9" i="1"/>
  <c r="O8" i="1"/>
  <c r="J8" i="1"/>
  <c r="O7" i="1"/>
  <c r="J7" i="1"/>
  <c r="O6" i="1"/>
  <c r="L6" i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9" i="1" s="1"/>
  <c r="L40" i="1" s="1"/>
  <c r="L41" i="1" s="1"/>
  <c r="L42" i="1" s="1"/>
  <c r="L43" i="1" s="1"/>
  <c r="L44" i="1" s="1"/>
  <c r="L45" i="1" s="1"/>
  <c r="J6" i="1"/>
  <c r="G6" i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O5" i="1"/>
  <c r="J5" i="1"/>
  <c r="G43" i="39" l="1"/>
  <c r="G44" i="39" s="1"/>
  <c r="G45" i="39" s="1"/>
  <c r="G46" i="39" s="1"/>
  <c r="B43" i="39"/>
  <c r="B44" i="39" s="1"/>
  <c r="B45" i="39" s="1"/>
  <c r="B46" i="39" s="1"/>
  <c r="G60" i="36"/>
  <c r="G61" i="36" s="1"/>
  <c r="G62" i="36" s="1"/>
  <c r="G63" i="36" s="1"/>
  <c r="G64" i="36" s="1"/>
  <c r="G65" i="36" s="1"/>
  <c r="G66" i="36" s="1"/>
  <c r="G67" i="36" s="1"/>
  <c r="G68" i="36" s="1"/>
  <c r="G76" i="36" s="1"/>
  <c r="G77" i="36" s="1"/>
  <c r="G78" i="36" s="1"/>
  <c r="G79" i="36" s="1"/>
  <c r="G80" i="36" s="1"/>
  <c r="G81" i="36" s="1"/>
  <c r="G82" i="36" s="1"/>
  <c r="G83" i="36" s="1"/>
  <c r="G84" i="36" s="1"/>
  <c r="G85" i="36" s="1"/>
  <c r="G86" i="36" s="1"/>
  <c r="G87" i="36" s="1"/>
  <c r="G88" i="36" s="1"/>
  <c r="G89" i="36" s="1"/>
  <c r="G90" i="36" s="1"/>
  <c r="G91" i="36" s="1"/>
  <c r="G92" i="36" s="1"/>
  <c r="G93" i="36" s="1"/>
  <c r="G94" i="36" s="1"/>
  <c r="G95" i="36" s="1"/>
  <c r="G96" i="36" s="1"/>
  <c r="G97" i="36" s="1"/>
  <c r="G98" i="36" s="1"/>
  <c r="G99" i="36" s="1"/>
  <c r="G100" i="36" s="1"/>
  <c r="G101" i="36" s="1"/>
  <c r="G102" i="36" s="1"/>
  <c r="G103" i="36" s="1"/>
  <c r="G108" i="36" s="1"/>
  <c r="G109" i="36" s="1"/>
  <c r="G110" i="36" s="1"/>
  <c r="G111" i="36" s="1"/>
  <c r="G112" i="36" s="1"/>
  <c r="G114" i="36"/>
  <c r="G115" i="36" s="1"/>
  <c r="G118" i="36" s="1"/>
  <c r="G119" i="36" s="1"/>
  <c r="G120" i="36" s="1"/>
  <c r="G121" i="36" s="1"/>
  <c r="G122" i="36" s="1"/>
  <c r="G123" i="36" s="1"/>
  <c r="G74" i="38"/>
  <c r="G75" i="38" s="1"/>
  <c r="G76" i="38" s="1"/>
  <c r="G77" i="38" s="1"/>
  <c r="G78" i="38" s="1"/>
  <c r="G79" i="38" s="1"/>
  <c r="G80" i="38" s="1"/>
  <c r="G81" i="38" s="1"/>
  <c r="G82" i="38" s="1"/>
  <c r="G83" i="38" s="1"/>
  <c r="G84" i="38" s="1"/>
  <c r="G85" i="38" s="1"/>
  <c r="G86" i="38" s="1"/>
  <c r="G87" i="38" s="1"/>
  <c r="G88" i="38" s="1"/>
  <c r="G89" i="38" s="1"/>
  <c r="G90" i="38" s="1"/>
  <c r="G91" i="38" s="1"/>
  <c r="G92" i="38" s="1"/>
  <c r="G93" i="38" s="1"/>
  <c r="G94" i="38" s="1"/>
  <c r="G95" i="38" s="1"/>
  <c r="G96" i="38" s="1"/>
  <c r="G97" i="38" s="1"/>
  <c r="G98" i="38" s="1"/>
  <c r="G99" i="38" s="1"/>
  <c r="G100" i="38" s="1"/>
  <c r="G101" i="38" s="1"/>
  <c r="G102" i="38" s="1"/>
  <c r="G107" i="38" s="1"/>
  <c r="G108" i="38" s="1"/>
  <c r="G28" i="38"/>
  <c r="G29" i="38" s="1"/>
  <c r="G30" i="38" s="1"/>
  <c r="G31" i="38" s="1"/>
  <c r="G32" i="38" s="1"/>
  <c r="G33" i="38" s="1"/>
  <c r="G34" i="38" s="1"/>
  <c r="G39" i="38" s="1"/>
  <c r="G40" i="38" s="1"/>
  <c r="G41" i="38" s="1"/>
  <c r="G42" i="38" s="1"/>
  <c r="G43" i="38" s="1"/>
  <c r="G44" i="38" s="1"/>
  <c r="G45" i="38" s="1"/>
  <c r="G46" i="38" s="1"/>
  <c r="G47" i="38" s="1"/>
  <c r="G48" i="38" s="1"/>
  <c r="G49" i="38" s="1"/>
  <c r="G50" i="38" s="1"/>
  <c r="G51" i="38" s="1"/>
  <c r="G52" i="38" s="1"/>
  <c r="G53" i="38" s="1"/>
  <c r="G54" i="38" s="1"/>
  <c r="G55" i="38" s="1"/>
  <c r="G56" i="38" s="1"/>
  <c r="G57" i="38" s="1"/>
  <c r="G58" i="38" s="1"/>
  <c r="G59" i="38" s="1"/>
  <c r="G60" i="38" s="1"/>
  <c r="G61" i="38" s="1"/>
  <c r="G62" i="38" s="1"/>
  <c r="G63" i="38" s="1"/>
  <c r="G64" i="38" s="1"/>
  <c r="G65" i="38" s="1"/>
  <c r="G66" i="38" s="1"/>
  <c r="G67" i="38" s="1"/>
  <c r="G68" i="38" s="1"/>
  <c r="B74" i="38"/>
  <c r="B75" i="38" s="1"/>
  <c r="B76" i="38" s="1"/>
  <c r="B77" i="38" s="1"/>
  <c r="B78" i="38" s="1"/>
  <c r="B79" i="38" s="1"/>
  <c r="B80" i="38" s="1"/>
  <c r="B81" i="38" s="1"/>
  <c r="B82" i="38" s="1"/>
  <c r="B83" i="38" s="1"/>
  <c r="B84" i="38" s="1"/>
  <c r="B85" i="38" s="1"/>
  <c r="B86" i="38" s="1"/>
  <c r="B87" i="38" s="1"/>
  <c r="B88" i="38" s="1"/>
  <c r="B89" i="38" s="1"/>
  <c r="B90" i="38" s="1"/>
  <c r="B91" i="38" s="1"/>
  <c r="B92" i="38" s="1"/>
  <c r="B93" i="38" s="1"/>
  <c r="B94" i="38" s="1"/>
  <c r="B95" i="38" s="1"/>
  <c r="B96" i="38" s="1"/>
  <c r="B97" i="38" s="1"/>
  <c r="B98" i="38" s="1"/>
  <c r="B99" i="38" s="1"/>
  <c r="B100" i="38" s="1"/>
  <c r="B101" i="38" s="1"/>
  <c r="B102" i="38" s="1"/>
  <c r="B107" i="38" s="1"/>
  <c r="B108" i="38" s="1"/>
  <c r="B28" i="38"/>
  <c r="B29" i="38" s="1"/>
  <c r="B30" i="38" s="1"/>
  <c r="B31" i="38" s="1"/>
  <c r="B32" i="38" s="1"/>
  <c r="B33" i="38" s="1"/>
  <c r="B34" i="38" s="1"/>
  <c r="B39" i="38" s="1"/>
  <c r="B40" i="38" s="1"/>
  <c r="B41" i="38" s="1"/>
  <c r="B42" i="38" s="1"/>
  <c r="B43" i="38" s="1"/>
  <c r="B44" i="38" s="1"/>
  <c r="B45" i="38" s="1"/>
  <c r="B46" i="38" s="1"/>
  <c r="B47" i="38" s="1"/>
  <c r="B48" i="38" s="1"/>
  <c r="B49" i="38" s="1"/>
  <c r="B50" i="38" s="1"/>
  <c r="B51" i="38" s="1"/>
  <c r="B52" i="38" s="1"/>
  <c r="B53" i="38" s="1"/>
  <c r="B54" i="38" s="1"/>
  <c r="B55" i="38" s="1"/>
  <c r="B56" i="38" s="1"/>
  <c r="B57" i="38" s="1"/>
  <c r="B58" i="38" s="1"/>
  <c r="B59" i="38" s="1"/>
  <c r="B60" i="38" s="1"/>
  <c r="B61" i="38" s="1"/>
  <c r="B62" i="38" s="1"/>
  <c r="B63" i="38" s="1"/>
  <c r="B64" i="38" s="1"/>
  <c r="B65" i="38" s="1"/>
  <c r="B66" i="38" s="1"/>
  <c r="B67" i="38" s="1"/>
  <c r="B68" i="38" s="1"/>
  <c r="G48" i="39" l="1"/>
  <c r="G49" i="39" s="1"/>
  <c r="G50" i="39" s="1"/>
  <c r="G51" i="39" s="1"/>
  <c r="G52" i="39" s="1"/>
  <c r="G53" i="39" s="1"/>
  <c r="G54" i="39" s="1"/>
  <c r="G55" i="39" s="1"/>
  <c r="G56" i="39" s="1"/>
  <c r="G57" i="39" s="1"/>
  <c r="G58" i="39" s="1"/>
  <c r="B48" i="39"/>
  <c r="B49" i="39" s="1"/>
  <c r="B50" i="39" s="1"/>
  <c r="B51" i="39" s="1"/>
  <c r="B52" i="39" s="1"/>
  <c r="B53" i="39" s="1"/>
  <c r="B54" i="39" s="1"/>
  <c r="G60" i="39" l="1"/>
  <c r="G61" i="39" s="1"/>
  <c r="G62" i="39" s="1"/>
  <c r="G63" i="39" s="1"/>
  <c r="G64" i="39" s="1"/>
  <c r="G65" i="39" s="1"/>
  <c r="G66" i="39" s="1"/>
  <c r="G67" i="39" s="1"/>
  <c r="G68" i="39" s="1"/>
  <c r="G69" i="39" s="1"/>
  <c r="G70" i="39" s="1"/>
  <c r="G71" i="39" s="1"/>
  <c r="B56" i="39"/>
  <c r="B57" i="39" s="1"/>
  <c r="B58" i="39" s="1"/>
  <c r="B59" i="39" s="1"/>
  <c r="B60" i="39" s="1"/>
  <c r="B62" i="39" l="1"/>
  <c r="B63" i="39" s="1"/>
  <c r="B64" i="39" s="1"/>
  <c r="B65" i="39" s="1"/>
  <c r="B66" i="39" s="1"/>
  <c r="B67" i="39" s="1"/>
  <c r="B68" i="39" s="1"/>
  <c r="B69" i="39" s="1"/>
  <c r="B70" i="39" s="1"/>
  <c r="B71" i="39" s="1"/>
  <c r="B72" i="39" s="1"/>
</calcChain>
</file>

<file path=xl/sharedStrings.xml><?xml version="1.0" encoding="utf-8"?>
<sst xmlns="http://schemas.openxmlformats.org/spreadsheetml/2006/main" count="2176" uniqueCount="162">
  <si>
    <t>空港</t>
    <rPh sb="0" eb="2">
      <t>クウコウ</t>
    </rPh>
    <phoneticPr fontId="2"/>
  </si>
  <si>
    <t>秋田</t>
  </si>
  <si>
    <t>佐渡</t>
  </si>
  <si>
    <t>貨物量（ｔ）</t>
    <rPh sb="0" eb="3">
      <t>カモツリョウ</t>
    </rPh>
    <phoneticPr fontId="2"/>
  </si>
  <si>
    <t>順位</t>
    <rPh sb="0" eb="2">
      <t>ジュンイ</t>
    </rPh>
    <phoneticPr fontId="2"/>
  </si>
  <si>
    <t>○着陸回数（国際）</t>
    <rPh sb="1" eb="3">
      <t>チャクリク</t>
    </rPh>
    <rPh sb="3" eb="5">
      <t>カイスウ</t>
    </rPh>
    <rPh sb="6" eb="8">
      <t>コクサイ</t>
    </rPh>
    <phoneticPr fontId="2"/>
  </si>
  <si>
    <t>女満別</t>
  </si>
  <si>
    <t>庄内</t>
  </si>
  <si>
    <t>奄美</t>
  </si>
  <si>
    <t>○着陸回数（国内）</t>
    <rPh sb="1" eb="3">
      <t>チャクリク</t>
    </rPh>
    <rPh sb="3" eb="5">
      <t>カイスウ</t>
    </rPh>
    <rPh sb="6" eb="8">
      <t>コクナイ</t>
    </rPh>
    <phoneticPr fontId="2"/>
  </si>
  <si>
    <t>○貨物（国内＋国際、積＋卸）</t>
    <rPh sb="1" eb="3">
      <t>カモツ</t>
    </rPh>
    <rPh sb="4" eb="6">
      <t>コクナイ</t>
    </rPh>
    <rPh sb="7" eb="9">
      <t>コクサイ</t>
    </rPh>
    <rPh sb="10" eb="11">
      <t>ツ</t>
    </rPh>
    <rPh sb="12" eb="13">
      <t>オロシ</t>
    </rPh>
    <phoneticPr fontId="2"/>
  </si>
  <si>
    <t>神戸</t>
  </si>
  <si>
    <t>慶良間</t>
  </si>
  <si>
    <t>函館</t>
  </si>
  <si>
    <t>○着陸回数（国際＋国内）</t>
    <rPh sb="1" eb="3">
      <t>チャクリク</t>
    </rPh>
    <rPh sb="3" eb="5">
      <t>カイスウ</t>
    </rPh>
    <rPh sb="6" eb="8">
      <t>コクサイ</t>
    </rPh>
    <rPh sb="9" eb="11">
      <t>コクナイ</t>
    </rPh>
    <phoneticPr fontId="2"/>
  </si>
  <si>
    <t>北九州</t>
  </si>
  <si>
    <t>○旅客（国際＋国内）</t>
    <rPh sb="1" eb="3">
      <t>リョキャク</t>
    </rPh>
    <rPh sb="4" eb="6">
      <t>コクサイ</t>
    </rPh>
    <rPh sb="7" eb="9">
      <t>コクナイ</t>
    </rPh>
    <phoneticPr fontId="2"/>
  </si>
  <si>
    <t>○貨物（国際、積＋卸）</t>
    <rPh sb="1" eb="3">
      <t>カモツ</t>
    </rPh>
    <rPh sb="4" eb="6">
      <t>コクサイ</t>
    </rPh>
    <rPh sb="7" eb="8">
      <t>ツ</t>
    </rPh>
    <rPh sb="9" eb="10">
      <t>オロシ</t>
    </rPh>
    <phoneticPr fontId="2"/>
  </si>
  <si>
    <t>○貨物（国内、積＋卸）</t>
    <rPh sb="1" eb="3">
      <t>カモツ</t>
    </rPh>
    <rPh sb="4" eb="6">
      <t>コクナイ</t>
    </rPh>
    <rPh sb="7" eb="8">
      <t>ツ</t>
    </rPh>
    <rPh sb="9" eb="10">
      <t>オロシ</t>
    </rPh>
    <phoneticPr fontId="2"/>
  </si>
  <si>
    <t>着陸回数</t>
    <rPh sb="0" eb="2">
      <t>チャクリク</t>
    </rPh>
    <rPh sb="2" eb="4">
      <t>カイスウ</t>
    </rPh>
    <phoneticPr fontId="2"/>
  </si>
  <si>
    <t>山口宇部</t>
  </si>
  <si>
    <t>年間</t>
    <rPh sb="0" eb="2">
      <t>ネンカン</t>
    </rPh>
    <phoneticPr fontId="2"/>
  </si>
  <si>
    <t>国内計</t>
    <rPh sb="0" eb="2">
      <t>コクナイ</t>
    </rPh>
    <rPh sb="2" eb="3">
      <t>ケイ</t>
    </rPh>
    <phoneticPr fontId="2"/>
  </si>
  <si>
    <t>津市伊勢湾H</t>
  </si>
  <si>
    <t>八尾</t>
  </si>
  <si>
    <t>日平均</t>
    <rPh sb="0" eb="1">
      <t>ニチ</t>
    </rPh>
    <rPh sb="1" eb="3">
      <t>ヘイキン</t>
    </rPh>
    <phoneticPr fontId="2"/>
  </si>
  <si>
    <t>○郵便（国際、積＋卸）</t>
    <rPh sb="1" eb="3">
      <t>ユウビン</t>
    </rPh>
    <rPh sb="4" eb="6">
      <t>コクサイ</t>
    </rPh>
    <rPh sb="7" eb="8">
      <t>ツ</t>
    </rPh>
    <rPh sb="9" eb="10">
      <t>オロシ</t>
    </rPh>
    <phoneticPr fontId="2"/>
  </si>
  <si>
    <t>花巻</t>
  </si>
  <si>
    <t>○郵便（国内、積＋卸）</t>
    <rPh sb="1" eb="3">
      <t>ユウビン</t>
    </rPh>
    <rPh sb="4" eb="6">
      <t>コクナイ</t>
    </rPh>
    <rPh sb="7" eb="8">
      <t>ツ</t>
    </rPh>
    <rPh sb="9" eb="10">
      <t>オロシ</t>
    </rPh>
    <phoneticPr fontId="2"/>
  </si>
  <si>
    <t>航空燃料供給量（ＫＬ）</t>
    <rPh sb="0" eb="2">
      <t>コウクウ</t>
    </rPh>
    <rPh sb="2" eb="4">
      <t>ネンリョウ</t>
    </rPh>
    <rPh sb="4" eb="7">
      <t>キョウキュウリョウ</t>
    </rPh>
    <phoneticPr fontId="2"/>
  </si>
  <si>
    <t>○郵便（国内＋国際、積＋卸）</t>
    <rPh sb="1" eb="3">
      <t>ユウビン</t>
    </rPh>
    <rPh sb="4" eb="6">
      <t>コクナイ</t>
    </rPh>
    <rPh sb="7" eb="9">
      <t>コクサイ</t>
    </rPh>
    <rPh sb="10" eb="11">
      <t>ツ</t>
    </rPh>
    <rPh sb="12" eb="13">
      <t>オロシ</t>
    </rPh>
    <phoneticPr fontId="2"/>
  </si>
  <si>
    <t>郵便取扱量（ｋｇ）</t>
    <rPh sb="0" eb="2">
      <t>ユウビン</t>
    </rPh>
    <rPh sb="2" eb="5">
      <t>トリアツカイリョウ</t>
    </rPh>
    <phoneticPr fontId="2"/>
  </si>
  <si>
    <t>○旅客（国際）</t>
    <rPh sb="1" eb="3">
      <t>リョキャク</t>
    </rPh>
    <rPh sb="4" eb="5">
      <t>コク</t>
    </rPh>
    <rPh sb="5" eb="6">
      <t>サイ</t>
    </rPh>
    <phoneticPr fontId="2"/>
  </si>
  <si>
    <t>○旅客（国内）</t>
    <rPh sb="1" eb="3">
      <t>リョキャク</t>
    </rPh>
    <rPh sb="4" eb="6">
      <t>コクナイ</t>
    </rPh>
    <phoneticPr fontId="2"/>
  </si>
  <si>
    <t>新潟</t>
  </si>
  <si>
    <t>南紀白浜</t>
  </si>
  <si>
    <t>旅客数（人）</t>
    <rPh sb="0" eb="2">
      <t>リョカク</t>
    </rPh>
    <rPh sb="2" eb="3">
      <t>スウ</t>
    </rPh>
    <rPh sb="4" eb="5">
      <t>ニン</t>
    </rPh>
    <phoneticPr fontId="2"/>
  </si>
  <si>
    <t>高知</t>
  </si>
  <si>
    <t>石見</t>
  </si>
  <si>
    <t>沖永良部</t>
  </si>
  <si>
    <t>国際計</t>
    <rPh sb="0" eb="2">
      <t>コクサイ</t>
    </rPh>
    <rPh sb="2" eb="3">
      <t>ケイ</t>
    </rPh>
    <phoneticPr fontId="2"/>
  </si>
  <si>
    <t>宮古</t>
  </si>
  <si>
    <t>（国内＋国際）計</t>
    <rPh sb="1" eb="3">
      <t>コクナイ</t>
    </rPh>
    <rPh sb="4" eb="6">
      <t>コクサイ</t>
    </rPh>
    <rPh sb="7" eb="8">
      <t>ケイ</t>
    </rPh>
    <phoneticPr fontId="2"/>
  </si>
  <si>
    <t>国際計</t>
    <rPh sb="0" eb="3">
      <t>コクサイケイ</t>
    </rPh>
    <phoneticPr fontId="2"/>
  </si>
  <si>
    <t>長崎</t>
  </si>
  <si>
    <t>○燃料</t>
    <rPh sb="1" eb="3">
      <t>ネンリョウ</t>
    </rPh>
    <phoneticPr fontId="2"/>
  </si>
  <si>
    <t>福岡</t>
  </si>
  <si>
    <t>那覇</t>
  </si>
  <si>
    <t>東京都東京H</t>
  </si>
  <si>
    <t>鹿児島</t>
  </si>
  <si>
    <t>仙台</t>
  </si>
  <si>
    <t>青森</t>
  </si>
  <si>
    <t>宮崎</t>
  </si>
  <si>
    <t>熊本</t>
  </si>
  <si>
    <t>名古屋</t>
  </si>
  <si>
    <t>松山</t>
  </si>
  <si>
    <t>広島</t>
  </si>
  <si>
    <t>紋別</t>
  </si>
  <si>
    <t>大分</t>
  </si>
  <si>
    <t>高松</t>
  </si>
  <si>
    <t>小松</t>
  </si>
  <si>
    <t>大島</t>
  </si>
  <si>
    <t>岡山</t>
  </si>
  <si>
    <t>静岡</t>
  </si>
  <si>
    <t>佐賀</t>
  </si>
  <si>
    <t>富山</t>
  </si>
  <si>
    <t>百里</t>
  </si>
  <si>
    <t>美保</t>
  </si>
  <si>
    <t>南大東</t>
  </si>
  <si>
    <t>旭川</t>
  </si>
  <si>
    <t>札幌</t>
  </si>
  <si>
    <t>福江</t>
  </si>
  <si>
    <t>徳之島</t>
  </si>
  <si>
    <t>屋久島</t>
  </si>
  <si>
    <t>鳥取</t>
  </si>
  <si>
    <t>久米島</t>
  </si>
  <si>
    <t>福井</t>
  </si>
  <si>
    <t>広島H</t>
  </si>
  <si>
    <t>対馬</t>
  </si>
  <si>
    <t>松本</t>
  </si>
  <si>
    <t>岡南</t>
  </si>
  <si>
    <t>山形</t>
  </si>
  <si>
    <t>福島</t>
  </si>
  <si>
    <t>徳島</t>
  </si>
  <si>
    <t>出雲</t>
  </si>
  <si>
    <t>波照間</t>
  </si>
  <si>
    <t>調布</t>
  </si>
  <si>
    <t>奥尻</t>
  </si>
  <si>
    <t>帯広</t>
  </si>
  <si>
    <t>壱岐</t>
  </si>
  <si>
    <t>大分県央</t>
  </si>
  <si>
    <t>大館能代</t>
  </si>
  <si>
    <t>与論</t>
  </si>
  <si>
    <t>奈良県H</t>
  </si>
  <si>
    <t>隠岐</t>
  </si>
  <si>
    <t>神津島</t>
  </si>
  <si>
    <t>栃木H</t>
  </si>
  <si>
    <t>三宅島</t>
  </si>
  <si>
    <t>三沢</t>
  </si>
  <si>
    <t>群馬H</t>
  </si>
  <si>
    <t>新島</t>
  </si>
  <si>
    <t>与那国</t>
  </si>
  <si>
    <t>中標津</t>
  </si>
  <si>
    <t>天草</t>
  </si>
  <si>
    <t>岩国</t>
  </si>
  <si>
    <t>多良間</t>
  </si>
  <si>
    <t>静岡H</t>
  </si>
  <si>
    <t>喜界</t>
  </si>
  <si>
    <t>但馬</t>
  </si>
  <si>
    <t>種子島</t>
  </si>
  <si>
    <t>八丈島</t>
  </si>
  <si>
    <t>伊江島</t>
  </si>
  <si>
    <t>米沢H</t>
  </si>
  <si>
    <t>上五島</t>
  </si>
  <si>
    <t>小値賀</t>
  </si>
  <si>
    <t>豊富H</t>
  </si>
  <si>
    <t>高崎H</t>
  </si>
  <si>
    <t>若狭H</t>
  </si>
  <si>
    <t>下地島</t>
  </si>
  <si>
    <t>粟国</t>
  </si>
  <si>
    <t>北大東</t>
  </si>
  <si>
    <t>枕崎H</t>
  </si>
  <si>
    <t>利尻</t>
  </si>
  <si>
    <t>計</t>
    <rPh sb="0" eb="1">
      <t>ケイ</t>
    </rPh>
    <phoneticPr fontId="2"/>
  </si>
  <si>
    <t>令和　７　年　空港別着陸回数順位（１～３０位）</t>
    <rPh sb="0" eb="2">
      <t>レイワ</t>
    </rPh>
    <rPh sb="5" eb="6">
      <t>トシ</t>
    </rPh>
    <phoneticPr fontId="2"/>
  </si>
  <si>
    <t>令和　７　年　空港別着陸回数順位（３１～６０位）</t>
    <rPh sb="0" eb="2">
      <t>レイワ</t>
    </rPh>
    <phoneticPr fontId="2"/>
  </si>
  <si>
    <t>令和　７　年　空港別着陸回数順位（６１～９０位）</t>
    <rPh sb="0" eb="2">
      <t>レイワ</t>
    </rPh>
    <phoneticPr fontId="2"/>
  </si>
  <si>
    <t>令和　７　年　空港別着陸回数順位（９１～１０７位）</t>
    <rPh sb="0" eb="2">
      <t>レイワ</t>
    </rPh>
    <phoneticPr fontId="2"/>
  </si>
  <si>
    <t>令和　７　年度　空港別着陸回数順位（１～３０位）</t>
    <rPh sb="0" eb="2">
      <t>レイワ</t>
    </rPh>
    <rPh sb="6" eb="7">
      <t>ド</t>
    </rPh>
    <phoneticPr fontId="2"/>
  </si>
  <si>
    <t>令和　７　年度　空港別着陸回数順位（３１～６０位）</t>
    <rPh sb="0" eb="2">
      <t>レイワ</t>
    </rPh>
    <phoneticPr fontId="2"/>
  </si>
  <si>
    <t>令和　７　年度　空港別着陸回数順位（６１～９０位）</t>
    <rPh sb="0" eb="2">
      <t>レイワ</t>
    </rPh>
    <phoneticPr fontId="2"/>
  </si>
  <si>
    <t>令和　７　年　空港別乗降客数順位（１～３０位）</t>
    <rPh sb="0" eb="2">
      <t>レイワ</t>
    </rPh>
    <phoneticPr fontId="2"/>
  </si>
  <si>
    <t>令和　７　年　空港別乗降客数順位（３１～６０位）</t>
    <rPh sb="0" eb="2">
      <t>レイワ</t>
    </rPh>
    <phoneticPr fontId="2"/>
  </si>
  <si>
    <t>令和　７　年　空港別乗降客数順位（６１～９０位）</t>
    <rPh sb="0" eb="2">
      <t>レイワ</t>
    </rPh>
    <rPh sb="22" eb="23">
      <t>イ</t>
    </rPh>
    <phoneticPr fontId="2"/>
  </si>
  <si>
    <t>令和　７　年度　空港別乗降客数順位（１～３０位）</t>
    <rPh sb="0" eb="2">
      <t>レイワ</t>
    </rPh>
    <phoneticPr fontId="2"/>
  </si>
  <si>
    <t>令和　７　年度　空港別乗降客数順位（３１～６０位）</t>
    <rPh sb="0" eb="2">
      <t>レイワ</t>
    </rPh>
    <phoneticPr fontId="2"/>
  </si>
  <si>
    <t>令和　７　年度　空港別乗降客数順位（６１～９０ 位）</t>
    <rPh sb="0" eb="2">
      <t>レイワ</t>
    </rPh>
    <rPh sb="24" eb="25">
      <t>イ</t>
    </rPh>
    <phoneticPr fontId="2"/>
  </si>
  <si>
    <t>令和　７　年　空港別航空燃料供給量順位（１～８６位）</t>
    <rPh sb="0" eb="2">
      <t>レイワ</t>
    </rPh>
    <phoneticPr fontId="2"/>
  </si>
  <si>
    <t>令和　７　年　空港別貨物取扱量順位（１～３０位）</t>
    <rPh sb="0" eb="2">
      <t>レイワ</t>
    </rPh>
    <phoneticPr fontId="2"/>
  </si>
  <si>
    <t>令和　７　年　空港別貨物取扱量順位（３１～６０位）</t>
    <rPh sb="0" eb="2">
      <t>レイワ</t>
    </rPh>
    <phoneticPr fontId="2"/>
  </si>
  <si>
    <t>令和　７　年　空港別貨物取扱量順位（６１～７１位）</t>
    <rPh sb="0" eb="2">
      <t>レイワ</t>
    </rPh>
    <rPh sb="23" eb="24">
      <t>イ</t>
    </rPh>
    <phoneticPr fontId="2"/>
  </si>
  <si>
    <t>令和　７　年度　空港別貨物取扱量順位（１～３０位）</t>
    <rPh sb="0" eb="2">
      <t>レイワ</t>
    </rPh>
    <phoneticPr fontId="2"/>
  </si>
  <si>
    <t>令和　７　年度　空港別貨物取扱量順位（３１～６０位）</t>
    <rPh sb="0" eb="2">
      <t>レイワ</t>
    </rPh>
    <phoneticPr fontId="2"/>
  </si>
  <si>
    <t>令和　７　年　空港別郵便取扱量順位（１～３０位）</t>
    <phoneticPr fontId="2"/>
  </si>
  <si>
    <t>令和　７　年度　空港別郵便取扱量順位（１～３０位）</t>
    <rPh sb="0" eb="2">
      <t>レイワ</t>
    </rPh>
    <rPh sb="6" eb="7">
      <t>ド</t>
    </rPh>
    <phoneticPr fontId="2"/>
  </si>
  <si>
    <t>東京国際</t>
    <rPh sb="0" eb="2">
      <t>トウキョウ</t>
    </rPh>
    <rPh sb="2" eb="4">
      <t>コクサイ</t>
    </rPh>
    <phoneticPr fontId="4"/>
  </si>
  <si>
    <t>成田国際</t>
    <rPh sb="0" eb="2">
      <t>ナリタ</t>
    </rPh>
    <rPh sb="2" eb="4">
      <t>コクサイ</t>
    </rPh>
    <phoneticPr fontId="4"/>
  </si>
  <si>
    <t>関西国際</t>
    <rPh sb="0" eb="2">
      <t>カンサイ</t>
    </rPh>
    <rPh sb="2" eb="4">
      <t>コクサイ</t>
    </rPh>
    <phoneticPr fontId="4"/>
  </si>
  <si>
    <t>新千歳</t>
    <rPh sb="0" eb="3">
      <t>シンチトセ</t>
    </rPh>
    <phoneticPr fontId="4"/>
  </si>
  <si>
    <t>大阪国際</t>
    <rPh sb="0" eb="2">
      <t>オオサカ</t>
    </rPh>
    <rPh sb="2" eb="4">
      <t>コクサイ</t>
    </rPh>
    <phoneticPr fontId="4"/>
  </si>
  <si>
    <t>中部国際</t>
    <rPh sb="0" eb="2">
      <t>チュウブ</t>
    </rPh>
    <rPh sb="2" eb="4">
      <t>コクサイ</t>
    </rPh>
    <phoneticPr fontId="4"/>
  </si>
  <si>
    <t>石垣</t>
  </si>
  <si>
    <t>釧路</t>
    <rPh sb="0" eb="2">
      <t>クシロ</t>
    </rPh>
    <phoneticPr fontId="4"/>
  </si>
  <si>
    <t>稚内</t>
    <rPh sb="0" eb="2">
      <t>ワッカナイ</t>
    </rPh>
    <phoneticPr fontId="4"/>
  </si>
  <si>
    <t>能登</t>
    <rPh sb="0" eb="2">
      <t>ノト</t>
    </rPh>
    <phoneticPr fontId="4"/>
  </si>
  <si>
    <t>令和　７　年　空港別乗降客数順位（９１～９３位）</t>
    <rPh sb="0" eb="2">
      <t>レイワ</t>
    </rPh>
    <phoneticPr fontId="2"/>
  </si>
  <si>
    <t>令和　７　年度　空港別着陸回数順位（９１～１０６位）</t>
    <rPh sb="0" eb="2">
      <t>レイワ</t>
    </rPh>
    <rPh sb="24" eb="25">
      <t>イ</t>
    </rPh>
    <phoneticPr fontId="2"/>
  </si>
  <si>
    <t>令和　７　年度　空港別乗降客数順位（９１～９３位）</t>
    <rPh sb="0" eb="2">
      <t>レイワ</t>
    </rPh>
    <rPh sb="23" eb="24">
      <t>イ</t>
    </rPh>
    <phoneticPr fontId="2"/>
  </si>
  <si>
    <t>令和　７　年度　空港別航空燃料供給量順位（１～８７位）</t>
    <rPh sb="0" eb="2">
      <t>レイワ</t>
    </rPh>
    <phoneticPr fontId="2"/>
  </si>
  <si>
    <t>令和　７　年度　空港別貨物取扱量順位（６１～６６位）</t>
    <rPh sb="0" eb="2">
      <t>レイワ</t>
    </rPh>
    <rPh sb="24" eb="25">
      <t>イ</t>
    </rPh>
    <phoneticPr fontId="2"/>
  </si>
  <si>
    <t>令和　７　年度　空港別郵便取扱量順位（３１～５４位）</t>
    <rPh sb="0" eb="2">
      <t>レイワ</t>
    </rPh>
    <rPh sb="6" eb="7">
      <t>ド</t>
    </rPh>
    <rPh sb="24" eb="25">
      <t>イ</t>
    </rPh>
    <phoneticPr fontId="2"/>
  </si>
  <si>
    <t>令和　７　年　空港別郵便取扱量順位（３１～５４位）</t>
    <rPh sb="0" eb="2">
      <t>レイワ</t>
    </rPh>
    <rPh sb="5" eb="6">
      <t>ネン</t>
    </rPh>
    <rPh sb="23" eb="24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</si>
</sst>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4"/>
      <name val="ＭＳ Ｐゴシック"/>
      <family val="3"/>
      <scheme val="minor"/>
    </font>
    <font>
      <sz val="1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38" fontId="1" fillId="2" borderId="0" xfId="5" applyFont="1" applyFill="1">
      <alignment vertical="center"/>
    </xf>
    <xf numFmtId="38" fontId="1" fillId="2" borderId="0" xfId="5" applyFont="1" applyFill="1" applyAlignment="1">
      <alignment horizontal="center" vertical="center"/>
    </xf>
    <xf numFmtId="38" fontId="4" fillId="2" borderId="0" xfId="5" applyFont="1" applyFill="1" applyAlignment="1">
      <alignment horizontal="centerContinuous" vertical="center"/>
    </xf>
    <xf numFmtId="38" fontId="1" fillId="2" borderId="1" xfId="5" applyFont="1" applyFill="1" applyBorder="1" applyAlignment="1">
      <alignment horizontal="center" vertical="center"/>
    </xf>
    <xf numFmtId="38" fontId="1" fillId="2" borderId="0" xfId="5" applyFont="1" applyFill="1" applyBorder="1" applyAlignment="1">
      <alignment horizontal="center" vertical="center"/>
    </xf>
    <xf numFmtId="38" fontId="1" fillId="2" borderId="0" xfId="5" applyFont="1" applyFill="1" applyBorder="1" applyAlignment="1">
      <alignment vertical="center" shrinkToFit="1"/>
    </xf>
    <xf numFmtId="38" fontId="1" fillId="0" borderId="1" xfId="5" applyFont="1" applyFill="1" applyBorder="1" applyAlignment="1">
      <alignment vertical="center" shrinkToFit="1"/>
    </xf>
    <xf numFmtId="38" fontId="1" fillId="0" borderId="1" xfId="5" applyFont="1" applyFill="1" applyBorder="1">
      <alignment vertical="center"/>
    </xf>
    <xf numFmtId="38" fontId="1" fillId="2" borderId="0" xfId="5" applyFont="1" applyFill="1" applyBorder="1">
      <alignment vertical="center"/>
    </xf>
    <xf numFmtId="38" fontId="1" fillId="0" borderId="0" xfId="5" applyFont="1" applyFill="1">
      <alignment vertical="center"/>
    </xf>
    <xf numFmtId="38" fontId="1" fillId="0" borderId="0" xfId="5" applyFont="1" applyFill="1" applyBorder="1">
      <alignment vertical="center"/>
    </xf>
    <xf numFmtId="38" fontId="4" fillId="2" borderId="0" xfId="5" applyFont="1" applyFill="1" applyAlignment="1">
      <alignment vertical="center"/>
    </xf>
    <xf numFmtId="0" fontId="4" fillId="2" borderId="0" xfId="0" applyFont="1" applyFill="1" applyAlignment="1">
      <alignment horizontal="centerContinuous" vertical="center"/>
    </xf>
    <xf numFmtId="38" fontId="1" fillId="2" borderId="0" xfId="5" applyFont="1" applyFill="1" applyAlignment="1">
      <alignment vertical="center"/>
    </xf>
    <xf numFmtId="38" fontId="1" fillId="0" borderId="1" xfId="5" applyFont="1" applyFill="1" applyBorder="1" applyAlignment="1">
      <alignment horizontal="center" vertical="center"/>
    </xf>
    <xf numFmtId="38" fontId="4" fillId="2" borderId="0" xfId="5" applyFont="1" applyFill="1" applyBorder="1" applyAlignment="1">
      <alignment vertical="center"/>
    </xf>
    <xf numFmtId="38" fontId="0" fillId="3" borderId="0" xfId="2" applyFont="1" applyFill="1" applyBorder="1">
      <alignment vertical="center"/>
    </xf>
    <xf numFmtId="38" fontId="4" fillId="0" borderId="0" xfId="5" applyFont="1" applyFill="1" applyAlignment="1">
      <alignment horizontal="centerContinuous" vertical="center"/>
    </xf>
    <xf numFmtId="38" fontId="1" fillId="0" borderId="0" xfId="5" applyFont="1" applyFill="1" applyBorder="1" applyAlignment="1">
      <alignment vertical="center" shrinkToFit="1"/>
    </xf>
    <xf numFmtId="38" fontId="1" fillId="2" borderId="1" xfId="5" applyFont="1" applyFill="1" applyBorder="1" applyAlignment="1">
      <alignment horizontal="center" vertical="center"/>
    </xf>
    <xf numFmtId="38" fontId="1" fillId="2" borderId="1" xfId="5" applyFont="1" applyFill="1" applyBorder="1" applyAlignment="1">
      <alignment horizontal="center" vertical="center"/>
    </xf>
    <xf numFmtId="38" fontId="1" fillId="2" borderId="1" xfId="5" applyFont="1" applyFill="1" applyBorder="1" applyAlignment="1">
      <alignment horizontal="center" vertical="center"/>
    </xf>
    <xf numFmtId="38" fontId="1" fillId="2" borderId="1" xfId="5" applyFont="1" applyFill="1" applyBorder="1" applyAlignment="1">
      <alignment horizontal="center" vertical="center"/>
    </xf>
    <xf numFmtId="38" fontId="1" fillId="2" borderId="2" xfId="5" applyFont="1" applyFill="1" applyBorder="1" applyAlignment="1">
      <alignment horizontal="center" vertical="center"/>
    </xf>
    <xf numFmtId="38" fontId="1" fillId="2" borderId="1" xfId="5" applyFont="1" applyFill="1" applyBorder="1" applyAlignment="1">
      <alignment horizontal="center" vertical="center"/>
    </xf>
    <xf numFmtId="38" fontId="1" fillId="2" borderId="0" xfId="5" applyFont="1" applyFill="1" applyBorder="1" applyAlignment="1">
      <alignment horizontal="center" vertical="center"/>
    </xf>
    <xf numFmtId="38" fontId="1" fillId="2" borderId="6" xfId="5" applyFont="1" applyFill="1" applyBorder="1" applyAlignment="1">
      <alignment vertical="center"/>
    </xf>
    <xf numFmtId="38" fontId="1" fillId="0" borderId="0" xfId="5" applyFont="1" applyFill="1" applyBorder="1" applyAlignment="1">
      <alignment horizontal="center" vertical="center"/>
    </xf>
    <xf numFmtId="38" fontId="1" fillId="0" borderId="0" xfId="5" applyFont="1" applyFill="1" applyBorder="1" applyAlignment="1">
      <alignment vertical="center"/>
    </xf>
    <xf numFmtId="38" fontId="1" fillId="0" borderId="2" xfId="5" applyFont="1" applyFill="1" applyBorder="1" applyAlignment="1">
      <alignment horizontal="center" vertical="center"/>
    </xf>
    <xf numFmtId="38" fontId="1" fillId="0" borderId="3" xfId="5" applyFont="1" applyFill="1" applyBorder="1" applyAlignment="1">
      <alignment horizontal="center" vertical="center"/>
    </xf>
    <xf numFmtId="38" fontId="1" fillId="2" borderId="2" xfId="5" applyFont="1" applyFill="1" applyBorder="1" applyAlignment="1">
      <alignment horizontal="center" vertical="center"/>
    </xf>
    <xf numFmtId="38" fontId="1" fillId="2" borderId="3" xfId="5" applyFont="1" applyFill="1" applyBorder="1" applyAlignment="1">
      <alignment horizontal="center" vertical="center"/>
    </xf>
    <xf numFmtId="38" fontId="1" fillId="2" borderId="7" xfId="5" applyFont="1" applyFill="1" applyBorder="1" applyAlignment="1">
      <alignment horizontal="center" vertical="center"/>
    </xf>
    <xf numFmtId="38" fontId="1" fillId="2" borderId="1" xfId="5" applyFont="1" applyFill="1" applyBorder="1" applyAlignment="1">
      <alignment horizontal="center" vertical="center"/>
    </xf>
    <xf numFmtId="38" fontId="1" fillId="0" borderId="2" xfId="5" applyFont="1" applyFill="1" applyBorder="1" applyAlignment="1">
      <alignment horizontal="center" vertical="center"/>
    </xf>
    <xf numFmtId="38" fontId="1" fillId="0" borderId="3" xfId="5" applyFont="1" applyFill="1" applyBorder="1" applyAlignment="1">
      <alignment horizontal="center" vertical="center"/>
    </xf>
    <xf numFmtId="38" fontId="1" fillId="0" borderId="7" xfId="5" applyFont="1" applyFill="1" applyBorder="1">
      <alignment vertical="center"/>
    </xf>
    <xf numFmtId="38" fontId="1" fillId="0" borderId="1" xfId="5" applyFont="1" applyFill="1" applyBorder="1" applyAlignment="1">
      <alignment horizontal="center" vertical="center" shrinkToFit="1"/>
    </xf>
    <xf numFmtId="38" fontId="1" fillId="0" borderId="1" xfId="5" applyFont="1" applyFill="1" applyBorder="1" applyAlignment="1">
      <alignment vertical="center"/>
    </xf>
    <xf numFmtId="38" fontId="1" fillId="0" borderId="8" xfId="5" applyFont="1" applyFill="1" applyBorder="1">
      <alignment vertical="center"/>
    </xf>
    <xf numFmtId="38" fontId="1" fillId="0" borderId="0" xfId="5" applyFont="1" applyFill="1" applyBorder="1" applyAlignment="1">
      <alignment horizontal="centerContinuous" vertical="center" shrinkToFit="1"/>
    </xf>
    <xf numFmtId="38" fontId="1" fillId="0" borderId="0" xfId="5" applyFont="1" applyFill="1" applyAlignment="1">
      <alignment horizontal="centerContinuous" vertical="center"/>
    </xf>
    <xf numFmtId="38" fontId="4" fillId="0" borderId="0" xfId="5" applyFont="1" applyFill="1" applyAlignment="1">
      <alignment horizontal="centerContinuous" vertical="center" shrinkToFit="1"/>
    </xf>
    <xf numFmtId="38" fontId="4" fillId="0" borderId="0" xfId="5" applyFont="1" applyFill="1" applyAlignment="1">
      <alignment vertical="center"/>
    </xf>
    <xf numFmtId="38" fontId="1" fillId="0" borderId="0" xfId="5" applyFont="1" applyFill="1" applyAlignment="1">
      <alignment vertical="center" shrinkToFit="1"/>
    </xf>
    <xf numFmtId="38" fontId="1" fillId="0" borderId="1" xfId="5" applyFont="1" applyFill="1" applyBorder="1" applyAlignment="1">
      <alignment horizontal="center" vertical="center"/>
    </xf>
    <xf numFmtId="38" fontId="1" fillId="0" borderId="2" xfId="5" applyFont="1" applyFill="1" applyBorder="1" applyAlignment="1">
      <alignment horizontal="center" vertical="center" shrinkToFit="1"/>
    </xf>
    <xf numFmtId="38" fontId="1" fillId="0" borderId="1" xfId="5" applyFont="1" applyFill="1" applyBorder="1" applyAlignment="1">
      <alignment horizontal="centerContinuous" vertical="center"/>
    </xf>
    <xf numFmtId="38" fontId="1" fillId="0" borderId="8" xfId="5" applyFont="1" applyFill="1" applyBorder="1" applyAlignment="1">
      <alignment horizontal="center" vertical="center"/>
    </xf>
    <xf numFmtId="38" fontId="1" fillId="0" borderId="3" xfId="5" applyFont="1" applyFill="1" applyBorder="1" applyAlignment="1">
      <alignment horizontal="center" vertical="center" shrinkToFit="1"/>
    </xf>
    <xf numFmtId="38" fontId="1" fillId="0" borderId="7" xfId="5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shrinkToFit="1"/>
    </xf>
    <xf numFmtId="38" fontId="1" fillId="0" borderId="0" xfId="5" applyFont="1" applyFill="1" applyBorder="1" applyAlignment="1">
      <alignment horizontal="center" vertical="center"/>
    </xf>
    <xf numFmtId="38" fontId="1" fillId="0" borderId="0" xfId="5" applyFont="1" applyFill="1" applyBorder="1" applyAlignment="1">
      <alignment horizontal="center" vertical="center" shrinkToFit="1"/>
    </xf>
    <xf numFmtId="38" fontId="1" fillId="0" borderId="0" xfId="5" applyFont="1" applyFill="1" applyBorder="1" applyAlignment="1">
      <alignment horizontal="centerContinuous" vertical="center"/>
    </xf>
    <xf numFmtId="38" fontId="1" fillId="0" borderId="4" xfId="5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38" fontId="1" fillId="0" borderId="1" xfId="5" applyFont="1" applyFill="1" applyBorder="1" applyAlignment="1">
      <alignment horizontal="right" vertical="center"/>
    </xf>
    <xf numFmtId="38" fontId="1" fillId="0" borderId="0" xfId="5" applyFont="1" applyFill="1" applyBorder="1" applyAlignment="1">
      <alignment horizontal="center" vertical="center" shrinkToFit="1"/>
    </xf>
    <xf numFmtId="38" fontId="1" fillId="0" borderId="6" xfId="5" applyFont="1" applyFill="1" applyBorder="1">
      <alignment vertical="center"/>
    </xf>
    <xf numFmtId="38" fontId="1" fillId="0" borderId="0" xfId="5" applyFont="1" applyFill="1" applyAlignment="1">
      <alignment horizontal="center" vertical="center"/>
    </xf>
    <xf numFmtId="38" fontId="1" fillId="0" borderId="7" xfId="5" applyFont="1" applyFill="1" applyBorder="1" applyAlignment="1">
      <alignment horizontal="center" vertical="center"/>
    </xf>
    <xf numFmtId="38" fontId="1" fillId="0" borderId="6" xfId="5" applyFont="1" applyFill="1" applyBorder="1" applyAlignment="1">
      <alignment horizontal="center" vertical="center"/>
    </xf>
    <xf numFmtId="38" fontId="1" fillId="0" borderId="6" xfId="5" applyFont="1" applyFill="1" applyBorder="1" applyAlignment="1">
      <alignment vertical="center" shrinkToFit="1"/>
    </xf>
    <xf numFmtId="38" fontId="1" fillId="0" borderId="2" xfId="5" applyFont="1" applyFill="1" applyBorder="1" applyAlignment="1">
      <alignment vertical="center" shrinkToFit="1"/>
    </xf>
    <xf numFmtId="38" fontId="1" fillId="0" borderId="2" xfId="5" applyFont="1" applyFill="1" applyBorder="1" applyAlignment="1">
      <alignment vertical="center"/>
    </xf>
    <xf numFmtId="38" fontId="1" fillId="0" borderId="2" xfId="5" applyFont="1" applyFill="1" applyBorder="1">
      <alignment vertical="center"/>
    </xf>
    <xf numFmtId="38" fontId="4" fillId="0" borderId="0" xfId="5" applyFont="1" applyFill="1" applyBorder="1" applyAlignment="1">
      <alignment horizontal="left" vertical="center"/>
    </xf>
    <xf numFmtId="38" fontId="1" fillId="0" borderId="4" xfId="5" applyFont="1" applyFill="1" applyBorder="1" applyAlignment="1">
      <alignment horizontal="centerContinuous" vertical="center"/>
    </xf>
    <xf numFmtId="38" fontId="1" fillId="0" borderId="5" xfId="5" applyFont="1" applyFill="1" applyBorder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38" fontId="4" fillId="0" borderId="0" xfId="5" applyFont="1" applyFill="1" applyBorder="1" applyAlignment="1">
      <alignment vertical="center"/>
    </xf>
    <xf numFmtId="38" fontId="1" fillId="0" borderId="0" xfId="5" applyFont="1" applyFill="1" applyAlignment="1">
      <alignment vertical="center"/>
    </xf>
    <xf numFmtId="38" fontId="4" fillId="0" borderId="0" xfId="5" applyFont="1" applyFill="1" applyBorder="1" applyAlignment="1">
      <alignment horizontal="centerContinuous" vertical="center"/>
    </xf>
    <xf numFmtId="38" fontId="4" fillId="0" borderId="0" xfId="5" applyFont="1" applyFill="1" applyBorder="1" applyAlignment="1">
      <alignment horizontal="centerContinuous" vertical="center" shrinkToFit="1"/>
    </xf>
    <xf numFmtId="38" fontId="1" fillId="0" borderId="6" xfId="5" applyFont="1" applyFill="1" applyBorder="1" applyAlignment="1">
      <alignment vertical="center"/>
    </xf>
    <xf numFmtId="38" fontId="1" fillId="0" borderId="0" xfId="5" applyFont="1" applyFill="1" applyBorder="1" applyAlignment="1">
      <alignment horizontal="right" vertical="center"/>
    </xf>
    <xf numFmtId="38" fontId="4" fillId="0" borderId="0" xfId="5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center" vertical="center"/>
    </xf>
    <xf numFmtId="38" fontId="1" fillId="0" borderId="0" xfId="5" applyFont="1" applyFill="1" applyAlignment="1">
      <alignment horizontal="right" vertical="center"/>
    </xf>
    <xf numFmtId="38" fontId="4" fillId="0" borderId="0" xfId="5" applyFont="1" applyFill="1">
      <alignment vertical="center"/>
    </xf>
    <xf numFmtId="38" fontId="1" fillId="0" borderId="5" xfId="5" applyFont="1" applyFill="1" applyBorder="1" applyAlignment="1">
      <alignment vertical="center" shrinkToFit="1"/>
    </xf>
    <xf numFmtId="0" fontId="4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 shrinkToFit="1"/>
    </xf>
    <xf numFmtId="38" fontId="1" fillId="0" borderId="1" xfId="5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shrinkToFit="1"/>
    </xf>
  </cellXfs>
  <cellStyles count="6">
    <cellStyle name="桁区切り" xfId="5" builtinId="6"/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  <color rgb="FF6699FF"/>
      <color rgb="FF0000FF"/>
      <color rgb="FF99FF99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Q129"/>
  <sheetViews>
    <sheetView showGridLines="0" tabSelected="1" view="pageBreakPreview" topLeftCell="A94" zoomScale="90" zoomScaleNormal="130" zoomScaleSheetLayoutView="90" workbookViewId="0">
      <selection activeCell="T28" sqref="T28"/>
    </sheetView>
  </sheetViews>
  <sheetFormatPr defaultColWidth="9" defaultRowHeight="15" customHeight="1" x14ac:dyDescent="0.2"/>
  <cols>
    <col min="1" max="1" width="2.6328125" style="1" customWidth="1"/>
    <col min="2" max="2" width="6.26953125" style="2" customWidth="1"/>
    <col min="3" max="3" width="11.6328125" style="46" customWidth="1"/>
    <col min="4" max="5" width="11.6328125" style="10" customWidth="1"/>
    <col min="6" max="6" width="4.6328125" style="10" customWidth="1"/>
    <col min="7" max="7" width="6.26953125" style="63" customWidth="1"/>
    <col min="8" max="8" width="11.6328125" style="46" customWidth="1"/>
    <col min="9" max="10" width="11.6328125" style="10" customWidth="1"/>
    <col min="11" max="11" width="4.6328125" style="10" customWidth="1"/>
    <col min="12" max="12" width="6.26953125" style="63" customWidth="1"/>
    <col min="13" max="13" width="11.6328125" style="46" customWidth="1"/>
    <col min="14" max="15" width="11.6328125" style="10" customWidth="1"/>
    <col min="16" max="16" width="2.6328125" style="10" customWidth="1"/>
    <col min="17" max="17" width="4.6328125" style="10" customWidth="1"/>
    <col min="18" max="18" width="9" style="1" customWidth="1"/>
    <col min="19" max="16384" width="9" style="1"/>
  </cols>
  <sheetData>
    <row r="1" spans="1:17" ht="30" customHeight="1" x14ac:dyDescent="0.2">
      <c r="A1" s="3" t="s">
        <v>124</v>
      </c>
      <c r="B1" s="3"/>
      <c r="C1" s="44"/>
      <c r="D1" s="18"/>
      <c r="E1" s="18"/>
      <c r="F1" s="18"/>
      <c r="G1" s="18"/>
      <c r="H1" s="44"/>
      <c r="I1" s="18"/>
      <c r="J1" s="18"/>
      <c r="K1" s="18"/>
      <c r="L1" s="18"/>
      <c r="M1" s="44"/>
      <c r="N1" s="18"/>
      <c r="O1" s="18"/>
      <c r="P1" s="18"/>
      <c r="Q1" s="45"/>
    </row>
    <row r="2" spans="1:17" ht="16.5" customHeight="1" x14ac:dyDescent="0.2">
      <c r="B2" s="1" t="s">
        <v>14</v>
      </c>
      <c r="G2" s="10" t="s">
        <v>9</v>
      </c>
      <c r="L2" s="10" t="s">
        <v>5</v>
      </c>
    </row>
    <row r="3" spans="1:17" ht="16.5" customHeight="1" x14ac:dyDescent="0.2">
      <c r="B3" s="35" t="s">
        <v>4</v>
      </c>
      <c r="C3" s="48" t="s">
        <v>0</v>
      </c>
      <c r="D3" s="49" t="s">
        <v>19</v>
      </c>
      <c r="E3" s="49"/>
      <c r="G3" s="47" t="s">
        <v>4</v>
      </c>
      <c r="H3" s="48" t="s">
        <v>0</v>
      </c>
      <c r="I3" s="49" t="s">
        <v>19</v>
      </c>
      <c r="J3" s="49"/>
      <c r="K3" s="64"/>
      <c r="L3" s="47" t="s">
        <v>4</v>
      </c>
      <c r="M3" s="48" t="s">
        <v>0</v>
      </c>
      <c r="N3" s="49" t="s">
        <v>19</v>
      </c>
      <c r="O3" s="49"/>
    </row>
    <row r="4" spans="1:17" ht="16.5" customHeight="1" x14ac:dyDescent="0.2">
      <c r="B4" s="35"/>
      <c r="C4" s="51"/>
      <c r="D4" s="15" t="s">
        <v>21</v>
      </c>
      <c r="E4" s="15" t="s">
        <v>25</v>
      </c>
      <c r="G4" s="47"/>
      <c r="H4" s="51"/>
      <c r="I4" s="15" t="s">
        <v>21</v>
      </c>
      <c r="J4" s="15" t="s">
        <v>25</v>
      </c>
      <c r="K4" s="64"/>
      <c r="L4" s="47"/>
      <c r="M4" s="51"/>
      <c r="N4" s="15" t="s">
        <v>21</v>
      </c>
      <c r="O4" s="15" t="s">
        <v>25</v>
      </c>
    </row>
    <row r="5" spans="1:17" ht="16.5" customHeight="1" x14ac:dyDescent="0.2">
      <c r="B5" s="4">
        <v>1</v>
      </c>
      <c r="C5" s="7" t="s">
        <v>145</v>
      </c>
      <c r="D5" s="7">
        <v>245112</v>
      </c>
      <c r="E5" s="8">
        <f t="shared" ref="E5:E34" si="0">ROUNDUP(D5/365,0)</f>
        <v>672</v>
      </c>
      <c r="G5" s="15">
        <v>1</v>
      </c>
      <c r="H5" s="7" t="s">
        <v>145</v>
      </c>
      <c r="I5" s="8">
        <v>185876</v>
      </c>
      <c r="J5" s="8">
        <f t="shared" ref="J5:J34" si="1">ROUNDUP(I5/365,0)</f>
        <v>510</v>
      </c>
      <c r="K5" s="38"/>
      <c r="L5" s="39">
        <v>1</v>
      </c>
      <c r="M5" s="7" t="s">
        <v>146</v>
      </c>
      <c r="N5" s="8">
        <v>102922</v>
      </c>
      <c r="O5" s="8">
        <f t="shared" ref="O5:O34" si="2">ROUNDUP(N5/365,0)</f>
        <v>282</v>
      </c>
    </row>
    <row r="6" spans="1:17" ht="16.5" customHeight="1" x14ac:dyDescent="0.2">
      <c r="B6" s="4">
        <f t="shared" ref="B6:B34" si="3">B5+1</f>
        <v>2</v>
      </c>
      <c r="C6" s="7" t="s">
        <v>146</v>
      </c>
      <c r="D6" s="7">
        <v>127409</v>
      </c>
      <c r="E6" s="8">
        <f>ROUNDUP(D6/365,0)</f>
        <v>350</v>
      </c>
      <c r="G6" s="15">
        <f t="shared" ref="G6:G34" si="4">G5+1</f>
        <v>2</v>
      </c>
      <c r="H6" s="7" t="s">
        <v>46</v>
      </c>
      <c r="I6" s="8">
        <v>72540</v>
      </c>
      <c r="J6" s="8">
        <f t="shared" si="1"/>
        <v>199</v>
      </c>
      <c r="K6" s="38"/>
      <c r="L6" s="15">
        <f t="shared" ref="L6:L34" si="5">L5+1</f>
        <v>2</v>
      </c>
      <c r="M6" s="7" t="s">
        <v>147</v>
      </c>
      <c r="N6" s="8">
        <v>83611</v>
      </c>
      <c r="O6" s="8">
        <f t="shared" si="2"/>
        <v>230</v>
      </c>
    </row>
    <row r="7" spans="1:17" ht="16.5" customHeight="1" x14ac:dyDescent="0.2">
      <c r="B7" s="4">
        <f t="shared" si="3"/>
        <v>3</v>
      </c>
      <c r="C7" s="7" t="s">
        <v>147</v>
      </c>
      <c r="D7" s="40">
        <v>106110</v>
      </c>
      <c r="E7" s="8">
        <f t="shared" si="0"/>
        <v>291</v>
      </c>
      <c r="G7" s="15">
        <f t="shared" si="4"/>
        <v>3</v>
      </c>
      <c r="H7" s="7" t="s">
        <v>47</v>
      </c>
      <c r="I7" s="8">
        <v>71816</v>
      </c>
      <c r="J7" s="8">
        <f t="shared" si="1"/>
        <v>197</v>
      </c>
      <c r="K7" s="38"/>
      <c r="L7" s="15">
        <f t="shared" si="5"/>
        <v>3</v>
      </c>
      <c r="M7" s="7" t="s">
        <v>145</v>
      </c>
      <c r="N7" s="8">
        <v>59236</v>
      </c>
      <c r="O7" s="8">
        <f t="shared" si="2"/>
        <v>163</v>
      </c>
    </row>
    <row r="8" spans="1:17" ht="16.5" customHeight="1" x14ac:dyDescent="0.2">
      <c r="B8" s="4">
        <f t="shared" si="3"/>
        <v>4</v>
      </c>
      <c r="C8" s="7" t="s">
        <v>46</v>
      </c>
      <c r="D8" s="40">
        <v>97150</v>
      </c>
      <c r="E8" s="8">
        <f t="shared" si="0"/>
        <v>267</v>
      </c>
      <c r="G8" s="15">
        <f t="shared" si="4"/>
        <v>4</v>
      </c>
      <c r="H8" s="7" t="s">
        <v>149</v>
      </c>
      <c r="I8" s="8">
        <v>69176</v>
      </c>
      <c r="J8" s="8">
        <f t="shared" si="1"/>
        <v>190</v>
      </c>
      <c r="K8" s="38"/>
      <c r="L8" s="15">
        <f t="shared" si="5"/>
        <v>4</v>
      </c>
      <c r="M8" s="7" t="s">
        <v>46</v>
      </c>
      <c r="N8" s="8">
        <v>24610</v>
      </c>
      <c r="O8" s="8">
        <f t="shared" si="2"/>
        <v>68</v>
      </c>
      <c r="Q8" s="46"/>
    </row>
    <row r="9" spans="1:17" ht="16.5" customHeight="1" x14ac:dyDescent="0.2">
      <c r="B9" s="4">
        <f t="shared" si="3"/>
        <v>5</v>
      </c>
      <c r="C9" s="7" t="s">
        <v>47</v>
      </c>
      <c r="D9" s="40">
        <v>83788</v>
      </c>
      <c r="E9" s="8">
        <f t="shared" si="0"/>
        <v>230</v>
      </c>
      <c r="G9" s="15">
        <f t="shared" si="4"/>
        <v>5</v>
      </c>
      <c r="H9" s="7" t="s">
        <v>148</v>
      </c>
      <c r="I9" s="8">
        <v>66597</v>
      </c>
      <c r="J9" s="8">
        <f t="shared" si="1"/>
        <v>183</v>
      </c>
      <c r="K9" s="38"/>
      <c r="L9" s="15">
        <f t="shared" si="5"/>
        <v>5</v>
      </c>
      <c r="M9" s="7" t="s">
        <v>150</v>
      </c>
      <c r="N9" s="8">
        <v>19513</v>
      </c>
      <c r="O9" s="8">
        <f t="shared" si="2"/>
        <v>54</v>
      </c>
      <c r="Q9" s="46"/>
    </row>
    <row r="10" spans="1:17" ht="16.5" customHeight="1" x14ac:dyDescent="0.2">
      <c r="B10" s="4">
        <f t="shared" si="3"/>
        <v>6</v>
      </c>
      <c r="C10" s="7" t="s">
        <v>148</v>
      </c>
      <c r="D10" s="7">
        <v>78368</v>
      </c>
      <c r="E10" s="8">
        <f t="shared" si="0"/>
        <v>215</v>
      </c>
      <c r="G10" s="15">
        <f t="shared" si="4"/>
        <v>6</v>
      </c>
      <c r="H10" s="7" t="s">
        <v>49</v>
      </c>
      <c r="I10" s="8">
        <v>30717</v>
      </c>
      <c r="J10" s="8">
        <f t="shared" si="1"/>
        <v>85</v>
      </c>
      <c r="K10" s="38"/>
      <c r="L10" s="15">
        <f t="shared" si="5"/>
        <v>6</v>
      </c>
      <c r="M10" s="7" t="s">
        <v>47</v>
      </c>
      <c r="N10" s="8">
        <v>11972</v>
      </c>
      <c r="O10" s="8">
        <f t="shared" si="2"/>
        <v>33</v>
      </c>
    </row>
    <row r="11" spans="1:17" ht="16.5" customHeight="1" x14ac:dyDescent="0.2">
      <c r="B11" s="4">
        <f t="shared" si="3"/>
        <v>7</v>
      </c>
      <c r="C11" s="7" t="s">
        <v>149</v>
      </c>
      <c r="D11" s="40">
        <v>69177</v>
      </c>
      <c r="E11" s="8">
        <f t="shared" si="0"/>
        <v>190</v>
      </c>
      <c r="G11" s="15">
        <f t="shared" si="4"/>
        <v>7</v>
      </c>
      <c r="H11" s="7" t="s">
        <v>150</v>
      </c>
      <c r="I11" s="8">
        <v>28444</v>
      </c>
      <c r="J11" s="8">
        <f t="shared" si="1"/>
        <v>78</v>
      </c>
      <c r="K11" s="38"/>
      <c r="L11" s="15">
        <f t="shared" si="5"/>
        <v>7</v>
      </c>
      <c r="M11" s="7" t="s">
        <v>148</v>
      </c>
      <c r="N11" s="8">
        <v>11771</v>
      </c>
      <c r="O11" s="8">
        <f t="shared" si="2"/>
        <v>33</v>
      </c>
      <c r="Q11" s="46"/>
    </row>
    <row r="12" spans="1:17" ht="16.5" customHeight="1" x14ac:dyDescent="0.2">
      <c r="B12" s="4">
        <f t="shared" si="3"/>
        <v>8</v>
      </c>
      <c r="C12" s="7" t="s">
        <v>150</v>
      </c>
      <c r="D12" s="40">
        <v>47957</v>
      </c>
      <c r="E12" s="8">
        <f t="shared" si="0"/>
        <v>132</v>
      </c>
      <c r="G12" s="15">
        <f t="shared" si="4"/>
        <v>8</v>
      </c>
      <c r="H12" s="7" t="s">
        <v>50</v>
      </c>
      <c r="I12" s="8">
        <v>25494</v>
      </c>
      <c r="J12" s="8">
        <f t="shared" si="1"/>
        <v>70</v>
      </c>
      <c r="K12" s="38"/>
      <c r="L12" s="15">
        <f t="shared" si="5"/>
        <v>8</v>
      </c>
      <c r="M12" s="7" t="s">
        <v>53</v>
      </c>
      <c r="N12" s="8">
        <v>2016</v>
      </c>
      <c r="O12" s="8">
        <f t="shared" si="2"/>
        <v>6</v>
      </c>
      <c r="Q12" s="46"/>
    </row>
    <row r="13" spans="1:17" ht="16.5" customHeight="1" x14ac:dyDescent="0.2">
      <c r="B13" s="4">
        <f t="shared" si="3"/>
        <v>9</v>
      </c>
      <c r="C13" s="7" t="s">
        <v>49</v>
      </c>
      <c r="D13" s="40">
        <v>31584</v>
      </c>
      <c r="E13" s="8">
        <f t="shared" si="0"/>
        <v>87</v>
      </c>
      <c r="G13" s="15">
        <f t="shared" si="4"/>
        <v>9</v>
      </c>
      <c r="H13" s="7" t="s">
        <v>146</v>
      </c>
      <c r="I13" s="8">
        <v>24487</v>
      </c>
      <c r="J13" s="8">
        <f t="shared" si="1"/>
        <v>68</v>
      </c>
      <c r="K13" s="38"/>
      <c r="L13" s="15">
        <f t="shared" si="5"/>
        <v>9</v>
      </c>
      <c r="M13" s="7" t="s">
        <v>50</v>
      </c>
      <c r="N13" s="8">
        <v>1856</v>
      </c>
      <c r="O13" s="8">
        <f t="shared" si="2"/>
        <v>6</v>
      </c>
    </row>
    <row r="14" spans="1:17" ht="16.5" customHeight="1" x14ac:dyDescent="0.2">
      <c r="B14" s="4">
        <f t="shared" si="3"/>
        <v>10</v>
      </c>
      <c r="C14" s="7" t="s">
        <v>50</v>
      </c>
      <c r="D14" s="7">
        <v>27350</v>
      </c>
      <c r="E14" s="8">
        <f t="shared" si="0"/>
        <v>75</v>
      </c>
      <c r="G14" s="15">
        <f t="shared" si="4"/>
        <v>10</v>
      </c>
      <c r="H14" s="7" t="s">
        <v>147</v>
      </c>
      <c r="I14" s="8">
        <v>22499</v>
      </c>
      <c r="J14" s="8">
        <f t="shared" si="1"/>
        <v>62</v>
      </c>
      <c r="K14" s="38"/>
      <c r="L14" s="15">
        <f t="shared" si="5"/>
        <v>10</v>
      </c>
      <c r="M14" s="7" t="s">
        <v>59</v>
      </c>
      <c r="N14" s="8">
        <v>1758</v>
      </c>
      <c r="O14" s="8">
        <f t="shared" si="2"/>
        <v>5</v>
      </c>
    </row>
    <row r="15" spans="1:17" ht="16.5" customHeight="1" x14ac:dyDescent="0.2">
      <c r="B15" s="4">
        <f t="shared" si="3"/>
        <v>11</v>
      </c>
      <c r="C15" s="7" t="s">
        <v>53</v>
      </c>
      <c r="D15" s="40">
        <v>22476</v>
      </c>
      <c r="E15" s="8">
        <f t="shared" si="0"/>
        <v>62</v>
      </c>
      <c r="G15" s="15">
        <f t="shared" si="4"/>
        <v>11</v>
      </c>
      <c r="H15" s="7" t="s">
        <v>52</v>
      </c>
      <c r="I15" s="8">
        <v>21929</v>
      </c>
      <c r="J15" s="8">
        <f t="shared" si="1"/>
        <v>61</v>
      </c>
      <c r="K15" s="38"/>
      <c r="L15" s="15">
        <f t="shared" si="5"/>
        <v>11</v>
      </c>
      <c r="M15" s="7" t="s">
        <v>56</v>
      </c>
      <c r="N15" s="8">
        <v>1719</v>
      </c>
      <c r="O15" s="8">
        <f t="shared" si="2"/>
        <v>5</v>
      </c>
      <c r="Q15" s="46"/>
    </row>
    <row r="16" spans="1:17" ht="16.5" customHeight="1" x14ac:dyDescent="0.2">
      <c r="B16" s="4">
        <f t="shared" si="3"/>
        <v>12</v>
      </c>
      <c r="C16" s="7" t="s">
        <v>52</v>
      </c>
      <c r="D16" s="40">
        <v>22230</v>
      </c>
      <c r="E16" s="8">
        <f t="shared" si="0"/>
        <v>61</v>
      </c>
      <c r="G16" s="15">
        <f t="shared" si="4"/>
        <v>12</v>
      </c>
      <c r="H16" s="7" t="s">
        <v>53</v>
      </c>
      <c r="I16" s="8">
        <v>20460</v>
      </c>
      <c r="J16" s="8">
        <f t="shared" si="1"/>
        <v>57</v>
      </c>
      <c r="K16" s="38"/>
      <c r="L16" s="15">
        <f t="shared" si="5"/>
        <v>12</v>
      </c>
      <c r="M16" s="7" t="s">
        <v>11</v>
      </c>
      <c r="N16" s="8">
        <v>1379</v>
      </c>
      <c r="O16" s="8">
        <f t="shared" si="2"/>
        <v>4</v>
      </c>
      <c r="Q16" s="46"/>
    </row>
    <row r="17" spans="2:15" ht="16.5" customHeight="1" x14ac:dyDescent="0.2">
      <c r="B17" s="4">
        <f t="shared" si="3"/>
        <v>13</v>
      </c>
      <c r="C17" s="7" t="s">
        <v>54</v>
      </c>
      <c r="D17" s="40">
        <v>18603</v>
      </c>
      <c r="E17" s="8">
        <f t="shared" si="0"/>
        <v>51</v>
      </c>
      <c r="G17" s="15">
        <f t="shared" si="4"/>
        <v>13</v>
      </c>
      <c r="H17" s="7" t="s">
        <v>54</v>
      </c>
      <c r="I17" s="8">
        <v>18543</v>
      </c>
      <c r="J17" s="8">
        <f t="shared" si="1"/>
        <v>51</v>
      </c>
      <c r="K17" s="38"/>
      <c r="L17" s="15">
        <f t="shared" si="5"/>
        <v>13</v>
      </c>
      <c r="M17" s="7" t="s">
        <v>55</v>
      </c>
      <c r="N17" s="8">
        <v>1204</v>
      </c>
      <c r="O17" s="8">
        <f t="shared" si="2"/>
        <v>4</v>
      </c>
    </row>
    <row r="18" spans="2:15" ht="16.5" customHeight="1" x14ac:dyDescent="0.2">
      <c r="B18" s="4">
        <f t="shared" si="3"/>
        <v>14</v>
      </c>
      <c r="C18" s="7" t="s">
        <v>11</v>
      </c>
      <c r="D18" s="40">
        <v>18187</v>
      </c>
      <c r="E18" s="8">
        <f t="shared" si="0"/>
        <v>50</v>
      </c>
      <c r="G18" s="15">
        <f t="shared" si="4"/>
        <v>14</v>
      </c>
      <c r="H18" s="7" t="s">
        <v>11</v>
      </c>
      <c r="I18" s="8">
        <v>16808</v>
      </c>
      <c r="J18" s="8">
        <f t="shared" si="1"/>
        <v>47</v>
      </c>
      <c r="K18" s="38"/>
      <c r="L18" s="15">
        <f t="shared" si="5"/>
        <v>14</v>
      </c>
      <c r="M18" s="7" t="s">
        <v>60</v>
      </c>
      <c r="N18" s="8">
        <v>1064</v>
      </c>
      <c r="O18" s="8">
        <f t="shared" si="2"/>
        <v>3</v>
      </c>
    </row>
    <row r="19" spans="2:15" ht="16.5" customHeight="1" x14ac:dyDescent="0.2">
      <c r="B19" s="4">
        <f t="shared" si="3"/>
        <v>15</v>
      </c>
      <c r="C19" s="7" t="s">
        <v>44</v>
      </c>
      <c r="D19" s="40">
        <v>15114</v>
      </c>
      <c r="E19" s="8">
        <f t="shared" si="0"/>
        <v>42</v>
      </c>
      <c r="G19" s="15">
        <f t="shared" si="4"/>
        <v>15</v>
      </c>
      <c r="H19" s="7" t="s">
        <v>44</v>
      </c>
      <c r="I19" s="8">
        <v>14839</v>
      </c>
      <c r="J19" s="8">
        <f t="shared" si="1"/>
        <v>41</v>
      </c>
      <c r="K19" s="38"/>
      <c r="L19" s="15">
        <f t="shared" si="5"/>
        <v>15</v>
      </c>
      <c r="M19" s="7" t="s">
        <v>62</v>
      </c>
      <c r="N19" s="8">
        <v>1035</v>
      </c>
      <c r="O19" s="8">
        <f t="shared" si="2"/>
        <v>3</v>
      </c>
    </row>
    <row r="20" spans="2:15" ht="16.5" customHeight="1" x14ac:dyDescent="0.2">
      <c r="B20" s="4">
        <f t="shared" si="3"/>
        <v>16</v>
      </c>
      <c r="C20" s="7" t="s">
        <v>55</v>
      </c>
      <c r="D20" s="40">
        <v>14981</v>
      </c>
      <c r="E20" s="8">
        <f t="shared" si="0"/>
        <v>42</v>
      </c>
      <c r="G20" s="15">
        <f t="shared" si="4"/>
        <v>16</v>
      </c>
      <c r="H20" s="7" t="s">
        <v>55</v>
      </c>
      <c r="I20" s="8">
        <v>13777</v>
      </c>
      <c r="J20" s="8">
        <f t="shared" si="1"/>
        <v>38</v>
      </c>
      <c r="K20" s="38"/>
      <c r="L20" s="15">
        <f t="shared" si="5"/>
        <v>16</v>
      </c>
      <c r="M20" s="7" t="s">
        <v>63</v>
      </c>
      <c r="N20" s="8">
        <v>994</v>
      </c>
      <c r="O20" s="8">
        <f t="shared" si="2"/>
        <v>3</v>
      </c>
    </row>
    <row r="21" spans="2:15" ht="16.5" customHeight="1" x14ac:dyDescent="0.2">
      <c r="B21" s="4">
        <f t="shared" si="3"/>
        <v>17</v>
      </c>
      <c r="C21" s="7" t="s">
        <v>151</v>
      </c>
      <c r="D21" s="40">
        <v>12987</v>
      </c>
      <c r="E21" s="8">
        <f t="shared" si="0"/>
        <v>36</v>
      </c>
      <c r="G21" s="15">
        <f t="shared" si="4"/>
        <v>17</v>
      </c>
      <c r="H21" s="7" t="s">
        <v>151</v>
      </c>
      <c r="I21" s="8">
        <v>12538</v>
      </c>
      <c r="J21" s="8">
        <f t="shared" si="1"/>
        <v>35</v>
      </c>
      <c r="K21" s="38"/>
      <c r="L21" s="15">
        <f t="shared" si="5"/>
        <v>17</v>
      </c>
      <c r="M21" s="7" t="s">
        <v>49</v>
      </c>
      <c r="N21" s="8">
        <v>867</v>
      </c>
      <c r="O21" s="8">
        <f t="shared" si="2"/>
        <v>3</v>
      </c>
    </row>
    <row r="22" spans="2:15" ht="16.5" customHeight="1" x14ac:dyDescent="0.2">
      <c r="B22" s="4">
        <f t="shared" si="3"/>
        <v>18</v>
      </c>
      <c r="C22" s="7" t="s">
        <v>34</v>
      </c>
      <c r="D22" s="7">
        <v>12160</v>
      </c>
      <c r="E22" s="8">
        <f t="shared" si="0"/>
        <v>34</v>
      </c>
      <c r="G22" s="15">
        <f t="shared" si="4"/>
        <v>18</v>
      </c>
      <c r="H22" s="7" t="s">
        <v>34</v>
      </c>
      <c r="I22" s="8">
        <v>11763</v>
      </c>
      <c r="J22" s="8">
        <f t="shared" si="1"/>
        <v>33</v>
      </c>
      <c r="K22" s="38"/>
      <c r="L22" s="15">
        <f t="shared" si="5"/>
        <v>18</v>
      </c>
      <c r="M22" s="7" t="s">
        <v>15</v>
      </c>
      <c r="N22" s="8">
        <v>782</v>
      </c>
      <c r="O22" s="8">
        <f t="shared" si="2"/>
        <v>3</v>
      </c>
    </row>
    <row r="23" spans="2:15" ht="16.5" customHeight="1" x14ac:dyDescent="0.2">
      <c r="B23" s="4">
        <f t="shared" si="3"/>
        <v>19</v>
      </c>
      <c r="C23" s="7" t="s">
        <v>58</v>
      </c>
      <c r="D23" s="40">
        <v>11493</v>
      </c>
      <c r="E23" s="8">
        <f t="shared" si="0"/>
        <v>32</v>
      </c>
      <c r="G23" s="15">
        <f t="shared" si="4"/>
        <v>19</v>
      </c>
      <c r="H23" s="7" t="s">
        <v>48</v>
      </c>
      <c r="I23" s="8">
        <v>11324</v>
      </c>
      <c r="J23" s="8">
        <f t="shared" si="1"/>
        <v>32</v>
      </c>
      <c r="K23" s="38"/>
      <c r="L23" s="15">
        <f t="shared" si="5"/>
        <v>19</v>
      </c>
      <c r="M23" s="7" t="s">
        <v>13</v>
      </c>
      <c r="N23" s="8">
        <v>547</v>
      </c>
      <c r="O23" s="8">
        <f t="shared" si="2"/>
        <v>2</v>
      </c>
    </row>
    <row r="24" spans="2:15" ht="16.5" customHeight="1" x14ac:dyDescent="0.2">
      <c r="B24" s="4">
        <f t="shared" si="3"/>
        <v>20</v>
      </c>
      <c r="C24" s="7" t="s">
        <v>48</v>
      </c>
      <c r="D24" s="40">
        <v>11324</v>
      </c>
      <c r="E24" s="8">
        <f t="shared" si="0"/>
        <v>32</v>
      </c>
      <c r="G24" s="15">
        <f t="shared" si="4"/>
        <v>20</v>
      </c>
      <c r="H24" s="7" t="s">
        <v>58</v>
      </c>
      <c r="I24" s="8">
        <v>11163</v>
      </c>
      <c r="J24" s="8">
        <f t="shared" si="1"/>
        <v>31</v>
      </c>
      <c r="K24" s="38"/>
      <c r="L24" s="15">
        <f t="shared" si="5"/>
        <v>20</v>
      </c>
      <c r="M24" s="7" t="s">
        <v>64</v>
      </c>
      <c r="N24" s="8">
        <v>531</v>
      </c>
      <c r="O24" s="8">
        <f t="shared" si="2"/>
        <v>2</v>
      </c>
    </row>
    <row r="25" spans="2:15" ht="16.5" customHeight="1" x14ac:dyDescent="0.2">
      <c r="B25" s="4">
        <f t="shared" si="3"/>
        <v>21</v>
      </c>
      <c r="C25" s="7" t="s">
        <v>70</v>
      </c>
      <c r="D25" s="7">
        <v>10904</v>
      </c>
      <c r="E25" s="8">
        <f t="shared" si="0"/>
        <v>30</v>
      </c>
      <c r="G25" s="15">
        <f t="shared" si="4"/>
        <v>21</v>
      </c>
      <c r="H25" s="7" t="s">
        <v>70</v>
      </c>
      <c r="I25" s="8">
        <v>10904</v>
      </c>
      <c r="J25" s="8">
        <f t="shared" si="1"/>
        <v>30</v>
      </c>
      <c r="K25" s="38"/>
      <c r="L25" s="15">
        <f t="shared" si="5"/>
        <v>21</v>
      </c>
      <c r="M25" s="7" t="s">
        <v>151</v>
      </c>
      <c r="N25" s="8">
        <v>449</v>
      </c>
      <c r="O25" s="8">
        <f t="shared" si="2"/>
        <v>2</v>
      </c>
    </row>
    <row r="26" spans="2:15" ht="16.5" customHeight="1" x14ac:dyDescent="0.2">
      <c r="B26" s="4">
        <f t="shared" si="3"/>
        <v>22</v>
      </c>
      <c r="C26" s="7" t="s">
        <v>56</v>
      </c>
      <c r="D26" s="40">
        <v>10541</v>
      </c>
      <c r="E26" s="8">
        <f t="shared" si="0"/>
        <v>29</v>
      </c>
      <c r="G26" s="15">
        <f t="shared" si="4"/>
        <v>22</v>
      </c>
      <c r="H26" s="7" t="s">
        <v>37</v>
      </c>
      <c r="I26" s="8">
        <v>9318</v>
      </c>
      <c r="J26" s="8">
        <f t="shared" si="1"/>
        <v>26</v>
      </c>
      <c r="K26" s="38"/>
      <c r="L26" s="15">
        <f t="shared" si="5"/>
        <v>22</v>
      </c>
      <c r="M26" s="7" t="s">
        <v>34</v>
      </c>
      <c r="N26" s="8">
        <v>397</v>
      </c>
      <c r="O26" s="8">
        <f t="shared" si="2"/>
        <v>2</v>
      </c>
    </row>
    <row r="27" spans="2:15" ht="16.5" customHeight="1" x14ac:dyDescent="0.2">
      <c r="B27" s="4">
        <f t="shared" si="3"/>
        <v>23</v>
      </c>
      <c r="C27" s="7" t="s">
        <v>59</v>
      </c>
      <c r="D27" s="7">
        <v>10285</v>
      </c>
      <c r="E27" s="8">
        <f t="shared" si="0"/>
        <v>29</v>
      </c>
      <c r="G27" s="15">
        <f t="shared" si="4"/>
        <v>23</v>
      </c>
      <c r="H27" s="7" t="s">
        <v>41</v>
      </c>
      <c r="I27" s="8">
        <v>9050</v>
      </c>
      <c r="J27" s="8">
        <f t="shared" si="1"/>
        <v>25</v>
      </c>
      <c r="K27" s="41"/>
      <c r="L27" s="15">
        <f t="shared" si="5"/>
        <v>23</v>
      </c>
      <c r="M27" s="7" t="s">
        <v>67</v>
      </c>
      <c r="N27" s="8">
        <v>390</v>
      </c>
      <c r="O27" s="8">
        <f t="shared" si="2"/>
        <v>2</v>
      </c>
    </row>
    <row r="28" spans="2:15" ht="16.5" customHeight="1" x14ac:dyDescent="0.2">
      <c r="B28" s="4">
        <f t="shared" si="3"/>
        <v>24</v>
      </c>
      <c r="C28" s="7" t="s">
        <v>37</v>
      </c>
      <c r="D28" s="40">
        <v>9423</v>
      </c>
      <c r="E28" s="8">
        <f t="shared" si="0"/>
        <v>26</v>
      </c>
      <c r="G28" s="15">
        <f t="shared" si="4"/>
        <v>24</v>
      </c>
      <c r="H28" s="7" t="s">
        <v>56</v>
      </c>
      <c r="I28" s="8">
        <v>8822</v>
      </c>
      <c r="J28" s="8">
        <f t="shared" si="1"/>
        <v>25</v>
      </c>
      <c r="K28" s="41"/>
      <c r="L28" s="15">
        <f t="shared" si="5"/>
        <v>24</v>
      </c>
      <c r="M28" s="7" t="s">
        <v>66</v>
      </c>
      <c r="N28" s="8">
        <v>376</v>
      </c>
      <c r="O28" s="8">
        <f t="shared" si="2"/>
        <v>2</v>
      </c>
    </row>
    <row r="29" spans="2:15" ht="16.5" customHeight="1" x14ac:dyDescent="0.2">
      <c r="B29" s="4">
        <f t="shared" si="3"/>
        <v>25</v>
      </c>
      <c r="C29" s="7" t="s">
        <v>13</v>
      </c>
      <c r="D29" s="40">
        <v>9207</v>
      </c>
      <c r="E29" s="8">
        <f t="shared" si="0"/>
        <v>26</v>
      </c>
      <c r="G29" s="15">
        <f t="shared" si="4"/>
        <v>25</v>
      </c>
      <c r="H29" s="7" t="s">
        <v>1</v>
      </c>
      <c r="I29" s="8">
        <v>8790</v>
      </c>
      <c r="J29" s="8">
        <f t="shared" si="1"/>
        <v>25</v>
      </c>
      <c r="K29" s="41"/>
      <c r="L29" s="15">
        <f t="shared" si="5"/>
        <v>25</v>
      </c>
      <c r="M29" s="7" t="s">
        <v>118</v>
      </c>
      <c r="N29" s="8">
        <v>357</v>
      </c>
      <c r="O29" s="8">
        <f t="shared" si="2"/>
        <v>1</v>
      </c>
    </row>
    <row r="30" spans="2:15" ht="16.5" customHeight="1" x14ac:dyDescent="0.2">
      <c r="B30" s="4">
        <f t="shared" si="3"/>
        <v>26</v>
      </c>
      <c r="C30" s="7" t="s">
        <v>41</v>
      </c>
      <c r="D30" s="7">
        <v>9050</v>
      </c>
      <c r="E30" s="8">
        <f t="shared" si="0"/>
        <v>25</v>
      </c>
      <c r="G30" s="15">
        <f t="shared" si="4"/>
        <v>26</v>
      </c>
      <c r="H30" s="7" t="s">
        <v>13</v>
      </c>
      <c r="I30" s="8">
        <v>8660</v>
      </c>
      <c r="J30" s="8">
        <f t="shared" si="1"/>
        <v>24</v>
      </c>
      <c r="K30" s="41"/>
      <c r="L30" s="15">
        <f t="shared" si="5"/>
        <v>26</v>
      </c>
      <c r="M30" s="7" t="s">
        <v>58</v>
      </c>
      <c r="N30" s="8">
        <v>330</v>
      </c>
      <c r="O30" s="8">
        <f t="shared" si="2"/>
        <v>1</v>
      </c>
    </row>
    <row r="31" spans="2:15" ht="16.5" customHeight="1" x14ac:dyDescent="0.2">
      <c r="B31" s="4">
        <f t="shared" si="3"/>
        <v>27</v>
      </c>
      <c r="C31" s="7" t="s">
        <v>1</v>
      </c>
      <c r="D31" s="40">
        <v>8894</v>
      </c>
      <c r="E31" s="8">
        <f t="shared" si="0"/>
        <v>25</v>
      </c>
      <c r="G31" s="15">
        <f t="shared" si="4"/>
        <v>27</v>
      </c>
      <c r="H31" s="7" t="s">
        <v>24</v>
      </c>
      <c r="I31" s="8">
        <v>8606</v>
      </c>
      <c r="J31" s="8">
        <f t="shared" si="1"/>
        <v>24</v>
      </c>
      <c r="K31" s="41"/>
      <c r="L31" s="15">
        <f t="shared" si="5"/>
        <v>27</v>
      </c>
      <c r="M31" s="7" t="s">
        <v>51</v>
      </c>
      <c r="N31" s="8">
        <v>315</v>
      </c>
      <c r="O31" s="8">
        <f t="shared" si="2"/>
        <v>1</v>
      </c>
    </row>
    <row r="32" spans="2:15" ht="16.5" customHeight="1" x14ac:dyDescent="0.2">
      <c r="B32" s="4">
        <f t="shared" si="3"/>
        <v>28</v>
      </c>
      <c r="C32" s="7" t="s">
        <v>15</v>
      </c>
      <c r="D32" s="40">
        <v>8866</v>
      </c>
      <c r="E32" s="8">
        <f t="shared" si="0"/>
        <v>25</v>
      </c>
      <c r="G32" s="15">
        <f t="shared" si="4"/>
        <v>28</v>
      </c>
      <c r="H32" s="7" t="s">
        <v>59</v>
      </c>
      <c r="I32" s="8">
        <v>8527</v>
      </c>
      <c r="J32" s="8">
        <f t="shared" si="1"/>
        <v>24</v>
      </c>
      <c r="K32" s="41"/>
      <c r="L32" s="15">
        <f t="shared" si="5"/>
        <v>28</v>
      </c>
      <c r="M32" s="7" t="s">
        <v>52</v>
      </c>
      <c r="N32" s="8">
        <v>301</v>
      </c>
      <c r="O32" s="8">
        <f t="shared" si="2"/>
        <v>1</v>
      </c>
    </row>
    <row r="33" spans="1:17" ht="16.5" customHeight="1" x14ac:dyDescent="0.2">
      <c r="B33" s="4">
        <f t="shared" si="3"/>
        <v>29</v>
      </c>
      <c r="C33" s="7" t="s">
        <v>51</v>
      </c>
      <c r="D33" s="7">
        <v>8674</v>
      </c>
      <c r="E33" s="8">
        <f t="shared" si="0"/>
        <v>24</v>
      </c>
      <c r="G33" s="15">
        <f t="shared" si="4"/>
        <v>29</v>
      </c>
      <c r="H33" s="7" t="s">
        <v>51</v>
      </c>
      <c r="I33" s="8">
        <v>8359</v>
      </c>
      <c r="J33" s="8">
        <f t="shared" si="1"/>
        <v>23</v>
      </c>
      <c r="K33" s="41"/>
      <c r="L33" s="15">
        <f t="shared" si="5"/>
        <v>29</v>
      </c>
      <c r="M33" s="7" t="s">
        <v>44</v>
      </c>
      <c r="N33" s="8">
        <v>275</v>
      </c>
      <c r="O33" s="8">
        <f t="shared" si="2"/>
        <v>1</v>
      </c>
    </row>
    <row r="34" spans="1:17" ht="16.5" customHeight="1" x14ac:dyDescent="0.2">
      <c r="B34" s="4">
        <f t="shared" si="3"/>
        <v>30</v>
      </c>
      <c r="C34" s="7" t="s">
        <v>24</v>
      </c>
      <c r="D34" s="7">
        <v>8607</v>
      </c>
      <c r="E34" s="8">
        <f t="shared" si="0"/>
        <v>24</v>
      </c>
      <c r="G34" s="15">
        <f t="shared" si="4"/>
        <v>30</v>
      </c>
      <c r="H34" s="7" t="s">
        <v>15</v>
      </c>
      <c r="I34" s="8">
        <v>8084</v>
      </c>
      <c r="J34" s="8">
        <f t="shared" si="1"/>
        <v>23</v>
      </c>
      <c r="K34" s="41"/>
      <c r="L34" s="15">
        <f t="shared" si="5"/>
        <v>30</v>
      </c>
      <c r="M34" s="7" t="s">
        <v>69</v>
      </c>
      <c r="N34" s="8">
        <v>242</v>
      </c>
      <c r="O34" s="8">
        <f t="shared" si="2"/>
        <v>1</v>
      </c>
    </row>
    <row r="35" spans="1:17" ht="30" customHeight="1" x14ac:dyDescent="0.2">
      <c r="A35" s="18" t="s">
        <v>125</v>
      </c>
      <c r="B35" s="18"/>
      <c r="C35" s="42"/>
      <c r="D35" s="43"/>
      <c r="E35" s="43"/>
      <c r="F35" s="18"/>
      <c r="G35" s="18"/>
      <c r="H35" s="44"/>
      <c r="I35" s="18"/>
      <c r="J35" s="18"/>
      <c r="K35" s="18"/>
      <c r="L35" s="18"/>
      <c r="M35" s="44"/>
      <c r="N35" s="18"/>
      <c r="O35" s="18"/>
      <c r="P35" s="18"/>
      <c r="Q35" s="45"/>
    </row>
    <row r="36" spans="1:17" ht="16.5" customHeight="1" x14ac:dyDescent="0.2">
      <c r="A36" s="10"/>
      <c r="B36" s="10" t="s">
        <v>14</v>
      </c>
      <c r="G36" s="10" t="s">
        <v>9</v>
      </c>
      <c r="L36" s="11" t="s">
        <v>5</v>
      </c>
      <c r="M36" s="19"/>
      <c r="N36" s="11"/>
      <c r="O36" s="11"/>
    </row>
    <row r="37" spans="1:17" ht="16.5" customHeight="1" x14ac:dyDescent="0.2">
      <c r="A37" s="10"/>
      <c r="B37" s="47" t="s">
        <v>4</v>
      </c>
      <c r="C37" s="48" t="s">
        <v>0</v>
      </c>
      <c r="D37" s="49" t="s">
        <v>19</v>
      </c>
      <c r="E37" s="49"/>
      <c r="G37" s="47" t="s">
        <v>4</v>
      </c>
      <c r="H37" s="48" t="s">
        <v>0</v>
      </c>
      <c r="I37" s="49" t="s">
        <v>19</v>
      </c>
      <c r="J37" s="49"/>
      <c r="K37" s="50"/>
      <c r="L37" s="47" t="s">
        <v>4</v>
      </c>
      <c r="M37" s="48" t="s">
        <v>0</v>
      </c>
      <c r="N37" s="49" t="s">
        <v>19</v>
      </c>
      <c r="O37" s="49"/>
    </row>
    <row r="38" spans="1:17" ht="16.5" customHeight="1" x14ac:dyDescent="0.2">
      <c r="A38" s="10"/>
      <c r="B38" s="47"/>
      <c r="C38" s="51"/>
      <c r="D38" s="15" t="s">
        <v>21</v>
      </c>
      <c r="E38" s="15" t="s">
        <v>25</v>
      </c>
      <c r="G38" s="47"/>
      <c r="H38" s="51"/>
      <c r="I38" s="15" t="s">
        <v>21</v>
      </c>
      <c r="J38" s="15" t="s">
        <v>25</v>
      </c>
      <c r="K38" s="50"/>
      <c r="L38" s="47"/>
      <c r="M38" s="51"/>
      <c r="N38" s="15" t="s">
        <v>21</v>
      </c>
      <c r="O38" s="15" t="s">
        <v>25</v>
      </c>
    </row>
    <row r="39" spans="1:17" ht="16.5" customHeight="1" x14ac:dyDescent="0.2">
      <c r="A39" s="10"/>
      <c r="B39" s="15">
        <f>B34+1</f>
        <v>31</v>
      </c>
      <c r="C39" s="7" t="s">
        <v>88</v>
      </c>
      <c r="D39" s="40">
        <v>7585</v>
      </c>
      <c r="E39" s="8">
        <f t="shared" ref="E39:E68" si="6">ROUNDUP(D39/365,0)</f>
        <v>21</v>
      </c>
      <c r="G39" s="15">
        <f>G34+1</f>
        <v>31</v>
      </c>
      <c r="H39" s="7" t="s">
        <v>88</v>
      </c>
      <c r="I39" s="7">
        <v>7457</v>
      </c>
      <c r="J39" s="8">
        <f t="shared" ref="J39:J68" si="7">ROUNDUP(I39/365,0)</f>
        <v>21</v>
      </c>
      <c r="K39" s="41"/>
      <c r="L39" s="15">
        <f>L34+1</f>
        <v>31</v>
      </c>
      <c r="M39" s="7" t="s">
        <v>83</v>
      </c>
      <c r="N39" s="7">
        <v>236</v>
      </c>
      <c r="O39" s="8">
        <f t="shared" ref="O39:O55" si="8">ROUNDUP(N39/365,0)</f>
        <v>1</v>
      </c>
    </row>
    <row r="40" spans="1:17" ht="16.5" customHeight="1" x14ac:dyDescent="0.2">
      <c r="A40" s="10"/>
      <c r="B40" s="15">
        <f t="shared" ref="B40:B68" si="9">B39+1</f>
        <v>32</v>
      </c>
      <c r="C40" s="7" t="s">
        <v>60</v>
      </c>
      <c r="D40" s="7">
        <v>7450</v>
      </c>
      <c r="E40" s="8">
        <f t="shared" si="6"/>
        <v>21</v>
      </c>
      <c r="G40" s="15">
        <f t="shared" ref="G40:G68" si="10">G39+1</f>
        <v>32</v>
      </c>
      <c r="H40" s="7" t="s">
        <v>8</v>
      </c>
      <c r="I40" s="40">
        <v>7113</v>
      </c>
      <c r="J40" s="8">
        <f t="shared" si="7"/>
        <v>20</v>
      </c>
      <c r="K40" s="41"/>
      <c r="L40" s="15">
        <f t="shared" ref="L40:L48" si="11">L39+1</f>
        <v>32</v>
      </c>
      <c r="M40" s="7" t="s">
        <v>65</v>
      </c>
      <c r="N40" s="40">
        <v>220</v>
      </c>
      <c r="O40" s="8">
        <f t="shared" si="8"/>
        <v>1</v>
      </c>
    </row>
    <row r="41" spans="1:17" ht="16.5" customHeight="1" x14ac:dyDescent="0.2">
      <c r="A41" s="10"/>
      <c r="B41" s="15">
        <f t="shared" si="9"/>
        <v>33</v>
      </c>
      <c r="C41" s="7" t="s">
        <v>8</v>
      </c>
      <c r="D41" s="40">
        <v>7113</v>
      </c>
      <c r="E41" s="8">
        <f t="shared" si="6"/>
        <v>20</v>
      </c>
      <c r="G41" s="15">
        <f t="shared" si="10"/>
        <v>33</v>
      </c>
      <c r="H41" s="7" t="s">
        <v>84</v>
      </c>
      <c r="I41" s="40">
        <v>6699</v>
      </c>
      <c r="J41" s="8">
        <f t="shared" si="7"/>
        <v>19</v>
      </c>
      <c r="K41" s="41"/>
      <c r="L41" s="15">
        <f t="shared" si="11"/>
        <v>33</v>
      </c>
      <c r="M41" s="7" t="s">
        <v>88</v>
      </c>
      <c r="N41" s="40">
        <v>128</v>
      </c>
      <c r="O41" s="8">
        <f t="shared" si="8"/>
        <v>1</v>
      </c>
    </row>
    <row r="42" spans="1:17" ht="16.5" customHeight="1" x14ac:dyDescent="0.2">
      <c r="A42" s="10"/>
      <c r="B42" s="15">
        <f t="shared" si="9"/>
        <v>34</v>
      </c>
      <c r="C42" s="7" t="s">
        <v>84</v>
      </c>
      <c r="D42" s="7">
        <v>6703</v>
      </c>
      <c r="E42" s="8">
        <f t="shared" si="6"/>
        <v>19</v>
      </c>
      <c r="G42" s="15">
        <f t="shared" si="10"/>
        <v>34</v>
      </c>
      <c r="H42" s="7" t="s">
        <v>86</v>
      </c>
      <c r="I42" s="7">
        <v>6388</v>
      </c>
      <c r="J42" s="8">
        <f t="shared" si="7"/>
        <v>18</v>
      </c>
      <c r="K42" s="41"/>
      <c r="L42" s="15">
        <f t="shared" si="11"/>
        <v>34</v>
      </c>
      <c r="M42" s="7" t="s">
        <v>27</v>
      </c>
      <c r="N42" s="7">
        <v>118</v>
      </c>
      <c r="O42" s="8">
        <f t="shared" si="8"/>
        <v>1</v>
      </c>
    </row>
    <row r="43" spans="1:17" ht="16.5" customHeight="1" x14ac:dyDescent="0.2">
      <c r="A43" s="10"/>
      <c r="B43" s="15">
        <f t="shared" si="9"/>
        <v>35</v>
      </c>
      <c r="C43" s="7" t="s">
        <v>86</v>
      </c>
      <c r="D43" s="40">
        <v>6388</v>
      </c>
      <c r="E43" s="8">
        <f t="shared" si="6"/>
        <v>18</v>
      </c>
      <c r="G43" s="15">
        <f t="shared" si="10"/>
        <v>35</v>
      </c>
      <c r="H43" s="7" t="s">
        <v>60</v>
      </c>
      <c r="I43" s="40">
        <v>6386</v>
      </c>
      <c r="J43" s="8">
        <f t="shared" si="7"/>
        <v>18</v>
      </c>
      <c r="K43" s="41"/>
      <c r="L43" s="15">
        <f t="shared" si="11"/>
        <v>35</v>
      </c>
      <c r="M43" s="7" t="s">
        <v>82</v>
      </c>
      <c r="N43" s="40">
        <v>113</v>
      </c>
      <c r="O43" s="8">
        <f t="shared" si="8"/>
        <v>1</v>
      </c>
    </row>
    <row r="44" spans="1:17" ht="16.5" customHeight="1" x14ac:dyDescent="0.2">
      <c r="A44" s="10"/>
      <c r="B44" s="15">
        <f t="shared" si="9"/>
        <v>36</v>
      </c>
      <c r="C44" s="7" t="s">
        <v>62</v>
      </c>
      <c r="D44" s="40">
        <v>5987</v>
      </c>
      <c r="E44" s="8">
        <f t="shared" si="6"/>
        <v>17</v>
      </c>
      <c r="G44" s="15">
        <f t="shared" si="10"/>
        <v>36</v>
      </c>
      <c r="H44" s="7" t="s">
        <v>6</v>
      </c>
      <c r="I44" s="7">
        <v>5084</v>
      </c>
      <c r="J44" s="8">
        <f t="shared" si="7"/>
        <v>14</v>
      </c>
      <c r="K44" s="41"/>
      <c r="L44" s="15">
        <f t="shared" si="11"/>
        <v>36</v>
      </c>
      <c r="M44" s="7" t="s">
        <v>37</v>
      </c>
      <c r="N44" s="7">
        <v>105</v>
      </c>
      <c r="O44" s="8">
        <f t="shared" si="8"/>
        <v>1</v>
      </c>
    </row>
    <row r="45" spans="1:17" ht="16.5" customHeight="1" x14ac:dyDescent="0.2">
      <c r="A45" s="10"/>
      <c r="B45" s="15">
        <f t="shared" si="9"/>
        <v>37</v>
      </c>
      <c r="C45" s="7" t="s">
        <v>63</v>
      </c>
      <c r="D45" s="7">
        <v>5276</v>
      </c>
      <c r="E45" s="8">
        <f t="shared" si="6"/>
        <v>15</v>
      </c>
      <c r="G45" s="15">
        <f t="shared" si="10"/>
        <v>37</v>
      </c>
      <c r="H45" s="7" t="s">
        <v>27</v>
      </c>
      <c r="I45" s="40">
        <v>5036</v>
      </c>
      <c r="J45" s="8">
        <f t="shared" si="7"/>
        <v>14</v>
      </c>
      <c r="K45" s="41"/>
      <c r="L45" s="15">
        <f t="shared" si="11"/>
        <v>37</v>
      </c>
      <c r="M45" s="7" t="s">
        <v>1</v>
      </c>
      <c r="N45" s="40">
        <v>104</v>
      </c>
      <c r="O45" s="8">
        <f t="shared" si="8"/>
        <v>1</v>
      </c>
    </row>
    <row r="46" spans="1:17" ht="16.5" customHeight="1" x14ac:dyDescent="0.2">
      <c r="A46" s="10"/>
      <c r="B46" s="15">
        <f t="shared" si="9"/>
        <v>38</v>
      </c>
      <c r="C46" s="7" t="s">
        <v>27</v>
      </c>
      <c r="D46" s="40">
        <v>5154</v>
      </c>
      <c r="E46" s="8">
        <f t="shared" si="6"/>
        <v>15</v>
      </c>
      <c r="G46" s="15">
        <f t="shared" si="10"/>
        <v>38</v>
      </c>
      <c r="H46" s="7" t="s">
        <v>62</v>
      </c>
      <c r="I46" s="7">
        <v>4952</v>
      </c>
      <c r="J46" s="8">
        <f t="shared" si="7"/>
        <v>14</v>
      </c>
      <c r="K46" s="41"/>
      <c r="L46" s="15">
        <f t="shared" si="11"/>
        <v>38</v>
      </c>
      <c r="M46" s="7" t="s">
        <v>54</v>
      </c>
      <c r="N46" s="7">
        <v>60</v>
      </c>
      <c r="O46" s="8">
        <f t="shared" si="8"/>
        <v>1</v>
      </c>
    </row>
    <row r="47" spans="1:17" ht="16.5" customHeight="1" x14ac:dyDescent="0.2">
      <c r="A47" s="10"/>
      <c r="B47" s="15">
        <f t="shared" si="9"/>
        <v>39</v>
      </c>
      <c r="C47" s="7" t="s">
        <v>6</v>
      </c>
      <c r="D47" s="7">
        <v>5084</v>
      </c>
      <c r="E47" s="8">
        <f t="shared" si="6"/>
        <v>14</v>
      </c>
      <c r="G47" s="15">
        <f t="shared" si="10"/>
        <v>39</v>
      </c>
      <c r="H47" s="7" t="s">
        <v>152</v>
      </c>
      <c r="I47" s="40">
        <v>4764</v>
      </c>
      <c r="J47" s="8">
        <f t="shared" si="7"/>
        <v>14</v>
      </c>
      <c r="K47" s="41"/>
      <c r="L47" s="15">
        <f t="shared" si="11"/>
        <v>39</v>
      </c>
      <c r="M47" s="7" t="s">
        <v>20</v>
      </c>
      <c r="N47" s="40">
        <v>25</v>
      </c>
      <c r="O47" s="8">
        <f t="shared" si="8"/>
        <v>1</v>
      </c>
    </row>
    <row r="48" spans="1:17" ht="16.5" customHeight="1" x14ac:dyDescent="0.2">
      <c r="A48" s="10"/>
      <c r="B48" s="15">
        <f t="shared" si="9"/>
        <v>40</v>
      </c>
      <c r="C48" s="7" t="s">
        <v>152</v>
      </c>
      <c r="D48" s="40">
        <v>4772</v>
      </c>
      <c r="E48" s="8">
        <f t="shared" si="6"/>
        <v>14</v>
      </c>
      <c r="G48" s="15">
        <f t="shared" si="10"/>
        <v>40</v>
      </c>
      <c r="H48" s="7" t="s">
        <v>83</v>
      </c>
      <c r="I48" s="7">
        <v>4532</v>
      </c>
      <c r="J48" s="8">
        <f t="shared" si="7"/>
        <v>13</v>
      </c>
      <c r="K48" s="41"/>
      <c r="L48" s="36">
        <f t="shared" si="11"/>
        <v>40</v>
      </c>
      <c r="M48" s="7" t="s">
        <v>152</v>
      </c>
      <c r="N48" s="7">
        <v>8</v>
      </c>
      <c r="O48" s="8">
        <f t="shared" si="8"/>
        <v>1</v>
      </c>
    </row>
    <row r="49" spans="1:15" ht="16.5" customHeight="1" x14ac:dyDescent="0.2">
      <c r="A49" s="10"/>
      <c r="B49" s="15">
        <f t="shared" si="9"/>
        <v>41</v>
      </c>
      <c r="C49" s="7" t="s">
        <v>83</v>
      </c>
      <c r="D49" s="7">
        <v>4768</v>
      </c>
      <c r="E49" s="8">
        <f t="shared" si="6"/>
        <v>14</v>
      </c>
      <c r="G49" s="15">
        <f t="shared" si="10"/>
        <v>41</v>
      </c>
      <c r="H49" s="7" t="s">
        <v>82</v>
      </c>
      <c r="I49" s="40">
        <v>4456</v>
      </c>
      <c r="J49" s="8">
        <f t="shared" si="7"/>
        <v>13</v>
      </c>
      <c r="K49" s="41"/>
      <c r="L49" s="37"/>
      <c r="M49" s="7" t="s">
        <v>35</v>
      </c>
      <c r="N49" s="40">
        <v>8</v>
      </c>
      <c r="O49" s="8">
        <f t="shared" si="8"/>
        <v>1</v>
      </c>
    </row>
    <row r="50" spans="1:15" ht="16.5" customHeight="1" x14ac:dyDescent="0.2">
      <c r="A50" s="10"/>
      <c r="B50" s="15">
        <f t="shared" si="9"/>
        <v>42</v>
      </c>
      <c r="C50" s="7" t="s">
        <v>82</v>
      </c>
      <c r="D50" s="7">
        <v>4569</v>
      </c>
      <c r="E50" s="8">
        <f t="shared" si="6"/>
        <v>13</v>
      </c>
      <c r="G50" s="15">
        <f t="shared" si="10"/>
        <v>42</v>
      </c>
      <c r="H50" s="7" t="s">
        <v>63</v>
      </c>
      <c r="I50" s="40">
        <v>4282</v>
      </c>
      <c r="J50" s="8">
        <f t="shared" si="7"/>
        <v>12</v>
      </c>
      <c r="K50" s="41"/>
      <c r="L50" s="36">
        <f>L48+1</f>
        <v>41</v>
      </c>
      <c r="M50" s="7" t="s">
        <v>84</v>
      </c>
      <c r="N50" s="40">
        <v>4</v>
      </c>
      <c r="O50" s="8">
        <f t="shared" si="8"/>
        <v>1</v>
      </c>
    </row>
    <row r="51" spans="1:15" ht="16.5" customHeight="1" x14ac:dyDescent="0.2">
      <c r="A51" s="10"/>
      <c r="B51" s="15">
        <f t="shared" si="9"/>
        <v>43</v>
      </c>
      <c r="C51" s="7" t="s">
        <v>80</v>
      </c>
      <c r="D51" s="40">
        <v>4171</v>
      </c>
      <c r="E51" s="8">
        <f t="shared" si="6"/>
        <v>12</v>
      </c>
      <c r="G51" s="15">
        <f t="shared" si="10"/>
        <v>43</v>
      </c>
      <c r="H51" s="7" t="s">
        <v>80</v>
      </c>
      <c r="I51" s="40">
        <v>4171</v>
      </c>
      <c r="J51" s="8">
        <f t="shared" si="7"/>
        <v>12</v>
      </c>
      <c r="K51" s="41"/>
      <c r="L51" s="37"/>
      <c r="M51" s="7" t="s">
        <v>79</v>
      </c>
      <c r="N51" s="40">
        <v>4</v>
      </c>
      <c r="O51" s="8">
        <f t="shared" si="8"/>
        <v>1</v>
      </c>
    </row>
    <row r="52" spans="1:15" ht="16.5" customHeight="1" x14ac:dyDescent="0.2">
      <c r="A52" s="10"/>
      <c r="B52" s="15">
        <f t="shared" si="9"/>
        <v>44</v>
      </c>
      <c r="C52" s="7" t="s">
        <v>20</v>
      </c>
      <c r="D52" s="40">
        <v>4075</v>
      </c>
      <c r="E52" s="8">
        <f t="shared" si="6"/>
        <v>12</v>
      </c>
      <c r="G52" s="15">
        <f t="shared" si="10"/>
        <v>44</v>
      </c>
      <c r="H52" s="7" t="s">
        <v>20</v>
      </c>
      <c r="I52" s="7">
        <v>4050</v>
      </c>
      <c r="J52" s="8">
        <f t="shared" si="7"/>
        <v>12</v>
      </c>
      <c r="K52" s="41"/>
      <c r="L52" s="15">
        <f>L50+1</f>
        <v>42</v>
      </c>
      <c r="M52" s="7" t="s">
        <v>7</v>
      </c>
      <c r="N52" s="7">
        <v>2</v>
      </c>
      <c r="O52" s="8">
        <f t="shared" si="8"/>
        <v>1</v>
      </c>
    </row>
    <row r="53" spans="1:15" ht="16.5" customHeight="1" x14ac:dyDescent="0.2">
      <c r="A53" s="10"/>
      <c r="B53" s="15">
        <f t="shared" si="9"/>
        <v>45</v>
      </c>
      <c r="C53" s="7" t="s">
        <v>64</v>
      </c>
      <c r="D53" s="7">
        <v>3942</v>
      </c>
      <c r="E53" s="8">
        <f t="shared" si="6"/>
        <v>11</v>
      </c>
      <c r="G53" s="15">
        <f t="shared" si="10"/>
        <v>45</v>
      </c>
      <c r="H53" s="7" t="s">
        <v>79</v>
      </c>
      <c r="I53" s="40">
        <v>3918</v>
      </c>
      <c r="J53" s="8">
        <f t="shared" si="7"/>
        <v>11</v>
      </c>
      <c r="K53" s="41"/>
      <c r="L53" s="36">
        <f>L52+1</f>
        <v>43</v>
      </c>
      <c r="M53" s="7" t="s">
        <v>149</v>
      </c>
      <c r="N53" s="40">
        <v>1</v>
      </c>
      <c r="O53" s="8">
        <f t="shared" si="8"/>
        <v>1</v>
      </c>
    </row>
    <row r="54" spans="1:15" ht="16.5" customHeight="1" x14ac:dyDescent="0.2">
      <c r="A54" s="10"/>
      <c r="B54" s="15">
        <f t="shared" si="9"/>
        <v>46</v>
      </c>
      <c r="C54" s="7" t="s">
        <v>79</v>
      </c>
      <c r="D54" s="7">
        <v>3922</v>
      </c>
      <c r="E54" s="8">
        <f t="shared" si="6"/>
        <v>11</v>
      </c>
      <c r="G54" s="15">
        <f t="shared" si="10"/>
        <v>46</v>
      </c>
      <c r="H54" s="7" t="s">
        <v>81</v>
      </c>
      <c r="I54" s="7">
        <v>3687</v>
      </c>
      <c r="J54" s="8">
        <f t="shared" si="7"/>
        <v>11</v>
      </c>
      <c r="K54" s="41"/>
      <c r="L54" s="52"/>
      <c r="M54" s="7" t="s">
        <v>24</v>
      </c>
      <c r="N54" s="7">
        <v>1</v>
      </c>
      <c r="O54" s="8">
        <f t="shared" si="8"/>
        <v>1</v>
      </c>
    </row>
    <row r="55" spans="1:15" ht="16.5" customHeight="1" x14ac:dyDescent="0.2">
      <c r="A55" s="10"/>
      <c r="B55" s="15">
        <f t="shared" si="9"/>
        <v>47</v>
      </c>
      <c r="C55" s="7" t="s">
        <v>81</v>
      </c>
      <c r="D55" s="40">
        <v>3687</v>
      </c>
      <c r="E55" s="8">
        <f t="shared" si="6"/>
        <v>11</v>
      </c>
      <c r="G55" s="15">
        <f t="shared" si="10"/>
        <v>47</v>
      </c>
      <c r="H55" s="7" t="s">
        <v>76</v>
      </c>
      <c r="I55" s="7">
        <v>3599</v>
      </c>
      <c r="J55" s="8">
        <f t="shared" si="7"/>
        <v>10</v>
      </c>
      <c r="K55" s="41"/>
      <c r="L55" s="37"/>
      <c r="M55" s="7" t="s">
        <v>110</v>
      </c>
      <c r="N55" s="7">
        <v>1</v>
      </c>
      <c r="O55" s="8">
        <f t="shared" si="8"/>
        <v>1</v>
      </c>
    </row>
    <row r="56" spans="1:15" ht="16.5" customHeight="1" x14ac:dyDescent="0.2">
      <c r="A56" s="10"/>
      <c r="B56" s="15">
        <f t="shared" si="9"/>
        <v>48</v>
      </c>
      <c r="C56" s="7" t="s">
        <v>69</v>
      </c>
      <c r="D56" s="7">
        <v>3656</v>
      </c>
      <c r="E56" s="8">
        <f t="shared" si="6"/>
        <v>11</v>
      </c>
      <c r="G56" s="15">
        <f t="shared" si="10"/>
        <v>48</v>
      </c>
      <c r="H56" s="7" t="s">
        <v>69</v>
      </c>
      <c r="I56" s="7">
        <v>3414</v>
      </c>
      <c r="J56" s="8">
        <f t="shared" si="7"/>
        <v>10</v>
      </c>
      <c r="K56" s="41"/>
      <c r="L56" s="28"/>
      <c r="M56" s="19"/>
      <c r="N56" s="19"/>
      <c r="O56" s="11"/>
    </row>
    <row r="57" spans="1:15" ht="16.5" customHeight="1" x14ac:dyDescent="0.2">
      <c r="A57" s="10"/>
      <c r="B57" s="15">
        <f t="shared" si="9"/>
        <v>49</v>
      </c>
      <c r="C57" s="7" t="s">
        <v>76</v>
      </c>
      <c r="D57" s="40">
        <v>3599</v>
      </c>
      <c r="E57" s="8">
        <f t="shared" si="6"/>
        <v>10</v>
      </c>
      <c r="G57" s="15">
        <f t="shared" si="10"/>
        <v>49</v>
      </c>
      <c r="H57" s="7" t="s">
        <v>64</v>
      </c>
      <c r="I57" s="40">
        <v>3411</v>
      </c>
      <c r="J57" s="8">
        <f t="shared" si="7"/>
        <v>10</v>
      </c>
      <c r="K57" s="41"/>
      <c r="L57" s="29"/>
      <c r="M57" s="19"/>
      <c r="N57" s="29"/>
      <c r="O57" s="11"/>
    </row>
    <row r="58" spans="1:15" ht="16.5" customHeight="1" x14ac:dyDescent="0.2">
      <c r="A58" s="10"/>
      <c r="B58" s="15">
        <f t="shared" si="9"/>
        <v>50</v>
      </c>
      <c r="C58" s="7" t="s">
        <v>65</v>
      </c>
      <c r="D58" s="7">
        <v>3449</v>
      </c>
      <c r="E58" s="8">
        <f t="shared" si="6"/>
        <v>10</v>
      </c>
      <c r="G58" s="15">
        <f t="shared" si="10"/>
        <v>50</v>
      </c>
      <c r="H58" s="7" t="s">
        <v>65</v>
      </c>
      <c r="I58" s="40">
        <v>3229</v>
      </c>
      <c r="J58" s="8">
        <f t="shared" si="7"/>
        <v>9</v>
      </c>
      <c r="K58" s="41"/>
      <c r="L58" s="29"/>
      <c r="M58" s="19"/>
      <c r="N58" s="29"/>
      <c r="O58" s="11"/>
    </row>
    <row r="59" spans="1:15" ht="16.5" customHeight="1" x14ac:dyDescent="0.2">
      <c r="A59" s="10"/>
      <c r="B59" s="15">
        <f t="shared" si="9"/>
        <v>51</v>
      </c>
      <c r="C59" s="7" t="s">
        <v>66</v>
      </c>
      <c r="D59" s="40">
        <v>3376</v>
      </c>
      <c r="E59" s="8">
        <f t="shared" si="6"/>
        <v>10</v>
      </c>
      <c r="G59" s="15">
        <f t="shared" si="10"/>
        <v>51</v>
      </c>
      <c r="H59" s="7" t="s">
        <v>78</v>
      </c>
      <c r="I59" s="40">
        <v>3049</v>
      </c>
      <c r="J59" s="8">
        <f t="shared" si="7"/>
        <v>9</v>
      </c>
      <c r="K59" s="41"/>
      <c r="L59" s="28"/>
      <c r="M59" s="19"/>
      <c r="N59" s="19"/>
      <c r="O59" s="11"/>
    </row>
    <row r="60" spans="1:15" ht="16.5" customHeight="1" x14ac:dyDescent="0.2">
      <c r="A60" s="10"/>
      <c r="B60" s="15">
        <f t="shared" si="9"/>
        <v>52</v>
      </c>
      <c r="C60" s="7" t="s">
        <v>78</v>
      </c>
      <c r="D60" s="40">
        <v>3049</v>
      </c>
      <c r="E60" s="8">
        <f t="shared" si="6"/>
        <v>9</v>
      </c>
      <c r="G60" s="15">
        <f t="shared" si="10"/>
        <v>52</v>
      </c>
      <c r="H60" s="7" t="s">
        <v>66</v>
      </c>
      <c r="I60" s="7">
        <v>3000</v>
      </c>
      <c r="J60" s="8">
        <f t="shared" si="7"/>
        <v>9</v>
      </c>
      <c r="K60" s="41"/>
      <c r="L60" s="28"/>
      <c r="M60" s="19"/>
      <c r="N60" s="19"/>
      <c r="O60" s="11"/>
    </row>
    <row r="61" spans="1:15" ht="16.5" customHeight="1" x14ac:dyDescent="0.2">
      <c r="A61" s="10"/>
      <c r="B61" s="15">
        <f t="shared" si="9"/>
        <v>53</v>
      </c>
      <c r="C61" s="7" t="s">
        <v>67</v>
      </c>
      <c r="D61" s="40">
        <v>3003</v>
      </c>
      <c r="E61" s="8">
        <f t="shared" si="6"/>
        <v>9</v>
      </c>
      <c r="G61" s="15">
        <f t="shared" si="10"/>
        <v>53</v>
      </c>
      <c r="H61" s="7" t="s">
        <v>72</v>
      </c>
      <c r="I61" s="40">
        <v>2882</v>
      </c>
      <c r="J61" s="8">
        <f t="shared" si="7"/>
        <v>8</v>
      </c>
      <c r="K61" s="41"/>
      <c r="L61" s="53"/>
      <c r="M61" s="54"/>
      <c r="N61" s="53"/>
      <c r="O61" s="53"/>
    </row>
    <row r="62" spans="1:15" ht="16.5" customHeight="1" x14ac:dyDescent="0.2">
      <c r="A62" s="10"/>
      <c r="B62" s="15">
        <f t="shared" si="9"/>
        <v>54</v>
      </c>
      <c r="C62" s="7" t="s">
        <v>72</v>
      </c>
      <c r="D62" s="7">
        <v>2882</v>
      </c>
      <c r="E62" s="8">
        <f t="shared" si="6"/>
        <v>8</v>
      </c>
      <c r="G62" s="15">
        <f t="shared" si="10"/>
        <v>54</v>
      </c>
      <c r="H62" s="7" t="s">
        <v>74</v>
      </c>
      <c r="I62" s="7">
        <v>2746</v>
      </c>
      <c r="J62" s="8">
        <f t="shared" si="7"/>
        <v>8</v>
      </c>
      <c r="K62" s="41"/>
      <c r="L62" s="11"/>
      <c r="M62" s="19"/>
      <c r="N62" s="11"/>
      <c r="O62" s="11"/>
    </row>
    <row r="63" spans="1:15" ht="16.5" customHeight="1" x14ac:dyDescent="0.2">
      <c r="A63" s="10"/>
      <c r="B63" s="15">
        <f t="shared" si="9"/>
        <v>55</v>
      </c>
      <c r="C63" s="7" t="s">
        <v>74</v>
      </c>
      <c r="D63" s="40">
        <v>2746</v>
      </c>
      <c r="E63" s="8">
        <f t="shared" si="6"/>
        <v>8</v>
      </c>
      <c r="G63" s="15">
        <f t="shared" si="10"/>
        <v>55</v>
      </c>
      <c r="H63" s="7" t="s">
        <v>67</v>
      </c>
      <c r="I63" s="40">
        <v>2613</v>
      </c>
      <c r="J63" s="8">
        <f t="shared" si="7"/>
        <v>8</v>
      </c>
      <c r="K63" s="41"/>
      <c r="L63" s="55"/>
      <c r="M63" s="56"/>
      <c r="N63" s="57"/>
      <c r="O63" s="57"/>
    </row>
    <row r="64" spans="1:15" ht="16.5" customHeight="1" x14ac:dyDescent="0.2">
      <c r="A64" s="10"/>
      <c r="B64" s="15">
        <f t="shared" si="9"/>
        <v>56</v>
      </c>
      <c r="C64" s="7" t="s">
        <v>7</v>
      </c>
      <c r="D64" s="40">
        <v>2443</v>
      </c>
      <c r="E64" s="8">
        <f t="shared" si="6"/>
        <v>7</v>
      </c>
      <c r="G64" s="15">
        <f t="shared" si="10"/>
        <v>56</v>
      </c>
      <c r="H64" s="7" t="s">
        <v>7</v>
      </c>
      <c r="I64" s="40">
        <v>2441</v>
      </c>
      <c r="J64" s="8">
        <f t="shared" si="7"/>
        <v>7</v>
      </c>
      <c r="K64" s="41"/>
      <c r="L64" s="55"/>
      <c r="M64" s="56"/>
      <c r="N64" s="28"/>
      <c r="O64" s="28"/>
    </row>
    <row r="65" spans="1:17" ht="16.5" customHeight="1" x14ac:dyDescent="0.2">
      <c r="A65" s="10"/>
      <c r="B65" s="15">
        <f t="shared" si="9"/>
        <v>57</v>
      </c>
      <c r="C65" s="7" t="s">
        <v>73</v>
      </c>
      <c r="D65" s="40">
        <v>2323</v>
      </c>
      <c r="E65" s="8">
        <f t="shared" si="6"/>
        <v>7</v>
      </c>
      <c r="G65" s="15">
        <f t="shared" si="10"/>
        <v>57</v>
      </c>
      <c r="H65" s="7" t="s">
        <v>73</v>
      </c>
      <c r="I65" s="40">
        <v>2323</v>
      </c>
      <c r="J65" s="8">
        <f t="shared" si="7"/>
        <v>7</v>
      </c>
      <c r="K65" s="41"/>
      <c r="L65" s="28"/>
      <c r="M65" s="19"/>
      <c r="N65" s="19"/>
      <c r="O65" s="11"/>
    </row>
    <row r="66" spans="1:17" ht="16.5" customHeight="1" x14ac:dyDescent="0.2">
      <c r="A66" s="10"/>
      <c r="B66" s="15">
        <f t="shared" si="9"/>
        <v>58</v>
      </c>
      <c r="C66" s="7" t="s">
        <v>110</v>
      </c>
      <c r="D66" s="40">
        <v>2279</v>
      </c>
      <c r="E66" s="8">
        <f t="shared" si="6"/>
        <v>7</v>
      </c>
      <c r="G66" s="15">
        <f t="shared" si="10"/>
        <v>58</v>
      </c>
      <c r="H66" s="7" t="s">
        <v>110</v>
      </c>
      <c r="I66" s="40">
        <v>2278</v>
      </c>
      <c r="J66" s="8">
        <f t="shared" si="7"/>
        <v>7</v>
      </c>
      <c r="K66" s="41"/>
      <c r="L66" s="57"/>
      <c r="M66" s="42"/>
      <c r="N66" s="42"/>
      <c r="O66" s="57"/>
    </row>
    <row r="67" spans="1:17" ht="16.5" customHeight="1" x14ac:dyDescent="0.2">
      <c r="A67" s="10"/>
      <c r="B67" s="15">
        <f t="shared" si="9"/>
        <v>59</v>
      </c>
      <c r="C67" s="7" t="s">
        <v>98</v>
      </c>
      <c r="D67" s="7">
        <v>2266</v>
      </c>
      <c r="E67" s="8">
        <f t="shared" si="6"/>
        <v>7</v>
      </c>
      <c r="G67" s="15">
        <f t="shared" si="10"/>
        <v>59</v>
      </c>
      <c r="H67" s="7" t="s">
        <v>98</v>
      </c>
      <c r="I67" s="40">
        <v>2266</v>
      </c>
      <c r="J67" s="8">
        <f t="shared" si="7"/>
        <v>7</v>
      </c>
      <c r="K67" s="41"/>
      <c r="L67" s="28"/>
      <c r="M67" s="19"/>
      <c r="N67" s="19"/>
      <c r="O67" s="11"/>
    </row>
    <row r="68" spans="1:17" ht="16.5" customHeight="1" x14ac:dyDescent="0.2">
      <c r="A68" s="10"/>
      <c r="B68" s="15">
        <f t="shared" si="9"/>
        <v>60</v>
      </c>
      <c r="C68" s="7" t="s">
        <v>118</v>
      </c>
      <c r="D68" s="40">
        <v>2240</v>
      </c>
      <c r="E68" s="8">
        <f t="shared" si="6"/>
        <v>7</v>
      </c>
      <c r="G68" s="15">
        <f t="shared" si="10"/>
        <v>60</v>
      </c>
      <c r="H68" s="7" t="s">
        <v>75</v>
      </c>
      <c r="I68" s="40">
        <v>2207</v>
      </c>
      <c r="J68" s="8">
        <f t="shared" si="7"/>
        <v>7</v>
      </c>
      <c r="K68" s="41"/>
      <c r="L68" s="28"/>
      <c r="M68" s="19"/>
      <c r="N68" s="19"/>
      <c r="O68" s="11"/>
    </row>
    <row r="69" spans="1:17" ht="30" customHeight="1" x14ac:dyDescent="0.2">
      <c r="A69" s="18" t="s">
        <v>126</v>
      </c>
      <c r="B69" s="18"/>
      <c r="C69" s="42"/>
      <c r="D69" s="43"/>
      <c r="E69" s="43"/>
      <c r="F69" s="18"/>
      <c r="G69" s="18"/>
      <c r="H69" s="44"/>
      <c r="I69" s="18"/>
      <c r="J69" s="18"/>
      <c r="K69" s="18"/>
      <c r="L69" s="18"/>
      <c r="M69" s="44"/>
      <c r="N69" s="18"/>
      <c r="O69" s="18"/>
      <c r="P69" s="18"/>
      <c r="Q69" s="45"/>
    </row>
    <row r="70" spans="1:17" ht="16.5" customHeight="1" x14ac:dyDescent="0.2">
      <c r="A70" s="10"/>
      <c r="B70" s="10" t="s">
        <v>14</v>
      </c>
      <c r="G70" s="10" t="s">
        <v>9</v>
      </c>
      <c r="L70" s="28"/>
      <c r="M70" s="19"/>
      <c r="N70" s="19"/>
      <c r="O70" s="11"/>
    </row>
    <row r="71" spans="1:17" ht="16.5" customHeight="1" x14ac:dyDescent="0.2">
      <c r="A71" s="10"/>
      <c r="B71" s="47" t="s">
        <v>4</v>
      </c>
      <c r="C71" s="48" t="s">
        <v>0</v>
      </c>
      <c r="D71" s="58" t="s">
        <v>19</v>
      </c>
      <c r="E71" s="59"/>
      <c r="G71" s="47" t="s">
        <v>4</v>
      </c>
      <c r="H71" s="48" t="s">
        <v>0</v>
      </c>
      <c r="I71" s="49" t="s">
        <v>19</v>
      </c>
      <c r="J71" s="49"/>
      <c r="K71" s="50"/>
      <c r="L71" s="28"/>
      <c r="M71" s="19"/>
      <c r="N71" s="19"/>
      <c r="O71" s="11"/>
    </row>
    <row r="72" spans="1:17" ht="16.5" customHeight="1" x14ac:dyDescent="0.2">
      <c r="A72" s="10"/>
      <c r="B72" s="47"/>
      <c r="C72" s="51"/>
      <c r="D72" s="15" t="s">
        <v>21</v>
      </c>
      <c r="E72" s="15" t="s">
        <v>25</v>
      </c>
      <c r="G72" s="47"/>
      <c r="H72" s="51"/>
      <c r="I72" s="15" t="s">
        <v>21</v>
      </c>
      <c r="J72" s="15" t="s">
        <v>25</v>
      </c>
      <c r="K72" s="50"/>
      <c r="L72" s="28"/>
      <c r="M72" s="19"/>
      <c r="N72" s="19"/>
      <c r="O72" s="11"/>
    </row>
    <row r="73" spans="1:17" ht="16.5" customHeight="1" x14ac:dyDescent="0.2">
      <c r="A73" s="10"/>
      <c r="B73" s="15">
        <f>B68+1</f>
        <v>61</v>
      </c>
      <c r="C73" s="7" t="s">
        <v>75</v>
      </c>
      <c r="D73" s="40">
        <v>2207</v>
      </c>
      <c r="E73" s="8">
        <f t="shared" ref="E73:E102" si="12">ROUNDUP(D73/365,0)</f>
        <v>7</v>
      </c>
      <c r="G73" s="15">
        <f>G68+1</f>
        <v>61</v>
      </c>
      <c r="H73" s="7" t="s">
        <v>104</v>
      </c>
      <c r="I73" s="40">
        <v>2186</v>
      </c>
      <c r="J73" s="8">
        <f t="shared" ref="J73:J102" si="13">ROUNDUP(I73/365,0)</f>
        <v>6</v>
      </c>
      <c r="K73" s="41"/>
      <c r="L73" s="28"/>
      <c r="M73" s="19"/>
      <c r="N73" s="19"/>
      <c r="O73" s="11"/>
    </row>
    <row r="74" spans="1:17" ht="16.5" customHeight="1" x14ac:dyDescent="0.2">
      <c r="A74" s="10"/>
      <c r="B74" s="15">
        <f t="shared" ref="B74:B102" si="14">B73+1</f>
        <v>62</v>
      </c>
      <c r="C74" s="7" t="s">
        <v>104</v>
      </c>
      <c r="D74" s="40">
        <v>2186</v>
      </c>
      <c r="E74" s="8">
        <f t="shared" si="12"/>
        <v>6</v>
      </c>
      <c r="G74" s="15">
        <f t="shared" ref="G74:G102" si="15">G73+1</f>
        <v>62</v>
      </c>
      <c r="H74" s="7" t="s">
        <v>71</v>
      </c>
      <c r="I74" s="40">
        <v>2180</v>
      </c>
      <c r="J74" s="8">
        <f t="shared" si="13"/>
        <v>6</v>
      </c>
      <c r="K74" s="41"/>
      <c r="L74" s="28"/>
      <c r="M74" s="19"/>
      <c r="N74" s="19"/>
      <c r="O74" s="11"/>
    </row>
    <row r="75" spans="1:17" ht="16.5" customHeight="1" x14ac:dyDescent="0.2">
      <c r="A75" s="10"/>
      <c r="B75" s="15">
        <f t="shared" si="14"/>
        <v>63</v>
      </c>
      <c r="C75" s="7" t="s">
        <v>71</v>
      </c>
      <c r="D75" s="40">
        <v>2180</v>
      </c>
      <c r="E75" s="8">
        <f t="shared" si="12"/>
        <v>6</v>
      </c>
      <c r="G75" s="15">
        <f t="shared" si="15"/>
        <v>63</v>
      </c>
      <c r="H75" s="7" t="s">
        <v>61</v>
      </c>
      <c r="I75" s="7">
        <v>2174</v>
      </c>
      <c r="J75" s="8">
        <f t="shared" si="13"/>
        <v>6</v>
      </c>
      <c r="K75" s="41"/>
      <c r="L75" s="28"/>
      <c r="M75" s="19"/>
      <c r="N75" s="19"/>
      <c r="O75" s="11"/>
    </row>
    <row r="76" spans="1:17" ht="16.5" customHeight="1" x14ac:dyDescent="0.2">
      <c r="A76" s="10"/>
      <c r="B76" s="15">
        <f t="shared" si="14"/>
        <v>64</v>
      </c>
      <c r="C76" s="7" t="s">
        <v>61</v>
      </c>
      <c r="D76" s="7">
        <v>2174</v>
      </c>
      <c r="E76" s="8">
        <f t="shared" si="12"/>
        <v>6</v>
      </c>
      <c r="G76" s="15">
        <f t="shared" si="15"/>
        <v>64</v>
      </c>
      <c r="H76" s="7" t="s">
        <v>35</v>
      </c>
      <c r="I76" s="7">
        <v>2105</v>
      </c>
      <c r="J76" s="8">
        <f t="shared" si="13"/>
        <v>6</v>
      </c>
      <c r="K76" s="41"/>
      <c r="L76" s="28"/>
      <c r="M76" s="19"/>
      <c r="N76" s="19"/>
      <c r="O76" s="11"/>
    </row>
    <row r="77" spans="1:17" ht="16.5" customHeight="1" x14ac:dyDescent="0.2">
      <c r="A77" s="10"/>
      <c r="B77" s="15">
        <f t="shared" si="14"/>
        <v>65</v>
      </c>
      <c r="C77" s="7" t="s">
        <v>35</v>
      </c>
      <c r="D77" s="40">
        <v>2113</v>
      </c>
      <c r="E77" s="8">
        <f t="shared" si="12"/>
        <v>6</v>
      </c>
      <c r="G77" s="15">
        <f t="shared" si="15"/>
        <v>65</v>
      </c>
      <c r="H77" s="7" t="s">
        <v>102</v>
      </c>
      <c r="I77" s="40">
        <v>2091</v>
      </c>
      <c r="J77" s="8">
        <f t="shared" si="13"/>
        <v>6</v>
      </c>
      <c r="K77" s="41"/>
      <c r="L77" s="28"/>
      <c r="M77" s="19"/>
      <c r="N77" s="19"/>
      <c r="O77" s="11"/>
    </row>
    <row r="78" spans="1:17" ht="16.5" customHeight="1" x14ac:dyDescent="0.2">
      <c r="A78" s="10"/>
      <c r="B78" s="15">
        <f t="shared" si="14"/>
        <v>66</v>
      </c>
      <c r="C78" s="7" t="s">
        <v>102</v>
      </c>
      <c r="D78" s="7">
        <v>2091</v>
      </c>
      <c r="E78" s="8">
        <f t="shared" si="12"/>
        <v>6</v>
      </c>
      <c r="G78" s="15">
        <f t="shared" si="15"/>
        <v>66</v>
      </c>
      <c r="H78" s="7" t="s">
        <v>77</v>
      </c>
      <c r="I78" s="7">
        <v>2079</v>
      </c>
      <c r="J78" s="8">
        <f t="shared" si="13"/>
        <v>6</v>
      </c>
      <c r="K78" s="41"/>
      <c r="L78" s="28"/>
      <c r="M78" s="19"/>
      <c r="N78" s="19"/>
      <c r="O78" s="11"/>
    </row>
    <row r="79" spans="1:17" ht="16.5" customHeight="1" x14ac:dyDescent="0.2">
      <c r="A79" s="10"/>
      <c r="B79" s="15">
        <f t="shared" si="14"/>
        <v>67</v>
      </c>
      <c r="C79" s="7" t="s">
        <v>77</v>
      </c>
      <c r="D79" s="7">
        <v>2079</v>
      </c>
      <c r="E79" s="8">
        <f t="shared" si="12"/>
        <v>6</v>
      </c>
      <c r="G79" s="15">
        <f t="shared" si="15"/>
        <v>67</v>
      </c>
      <c r="H79" s="7" t="s">
        <v>39</v>
      </c>
      <c r="I79" s="7">
        <v>1981</v>
      </c>
      <c r="J79" s="8">
        <f t="shared" si="13"/>
        <v>6</v>
      </c>
      <c r="K79" s="41"/>
      <c r="L79" s="28"/>
      <c r="M79" s="19"/>
      <c r="N79" s="19"/>
      <c r="O79" s="11"/>
    </row>
    <row r="80" spans="1:17" ht="16.5" customHeight="1" x14ac:dyDescent="0.2">
      <c r="A80" s="10"/>
      <c r="B80" s="15">
        <f t="shared" si="14"/>
        <v>68</v>
      </c>
      <c r="C80" s="7" t="s">
        <v>39</v>
      </c>
      <c r="D80" s="40">
        <v>1981</v>
      </c>
      <c r="E80" s="8">
        <f t="shared" si="12"/>
        <v>6</v>
      </c>
      <c r="G80" s="15">
        <f t="shared" si="15"/>
        <v>68</v>
      </c>
      <c r="H80" s="7" t="s">
        <v>109</v>
      </c>
      <c r="I80" s="40">
        <v>1925</v>
      </c>
      <c r="J80" s="8">
        <f t="shared" si="13"/>
        <v>6</v>
      </c>
      <c r="K80" s="41"/>
      <c r="L80" s="28"/>
      <c r="M80" s="19"/>
      <c r="N80" s="19"/>
      <c r="O80" s="11"/>
    </row>
    <row r="81" spans="1:15" ht="16.5" customHeight="1" x14ac:dyDescent="0.2">
      <c r="A81" s="10"/>
      <c r="B81" s="15">
        <f t="shared" si="14"/>
        <v>69</v>
      </c>
      <c r="C81" s="7" t="s">
        <v>109</v>
      </c>
      <c r="D81" s="7">
        <v>1925</v>
      </c>
      <c r="E81" s="8">
        <f t="shared" si="12"/>
        <v>6</v>
      </c>
      <c r="G81" s="15">
        <f t="shared" si="15"/>
        <v>69</v>
      </c>
      <c r="H81" s="7" t="s">
        <v>118</v>
      </c>
      <c r="I81" s="7">
        <v>1883</v>
      </c>
      <c r="J81" s="8">
        <f t="shared" si="13"/>
        <v>6</v>
      </c>
      <c r="K81" s="41"/>
      <c r="L81" s="28"/>
      <c r="M81" s="19"/>
      <c r="N81" s="19"/>
      <c r="O81" s="11"/>
    </row>
    <row r="82" spans="1:15" ht="16.5" customHeight="1" x14ac:dyDescent="0.2">
      <c r="A82" s="10"/>
      <c r="B82" s="15">
        <f t="shared" si="14"/>
        <v>70</v>
      </c>
      <c r="C82" s="7" t="s">
        <v>101</v>
      </c>
      <c r="D82" s="7">
        <v>1832</v>
      </c>
      <c r="E82" s="8">
        <f t="shared" si="12"/>
        <v>6</v>
      </c>
      <c r="G82" s="15">
        <f t="shared" si="15"/>
        <v>70</v>
      </c>
      <c r="H82" s="7" t="s">
        <v>101</v>
      </c>
      <c r="I82" s="7">
        <v>1832</v>
      </c>
      <c r="J82" s="8">
        <f t="shared" si="13"/>
        <v>6</v>
      </c>
      <c r="K82" s="41"/>
      <c r="L82" s="28"/>
      <c r="M82" s="19"/>
      <c r="N82" s="19"/>
      <c r="O82" s="11"/>
    </row>
    <row r="83" spans="1:15" ht="16.5" customHeight="1" x14ac:dyDescent="0.2">
      <c r="A83" s="10"/>
      <c r="B83" s="15">
        <f t="shared" si="14"/>
        <v>71</v>
      </c>
      <c r="C83" s="7" t="s">
        <v>108</v>
      </c>
      <c r="D83" s="40">
        <v>1786</v>
      </c>
      <c r="E83" s="8">
        <f t="shared" si="12"/>
        <v>5</v>
      </c>
      <c r="G83" s="15">
        <f t="shared" si="15"/>
        <v>71</v>
      </c>
      <c r="H83" s="7" t="s">
        <v>108</v>
      </c>
      <c r="I83" s="40">
        <v>1786</v>
      </c>
      <c r="J83" s="8">
        <f t="shared" si="13"/>
        <v>5</v>
      </c>
      <c r="K83" s="41"/>
      <c r="L83" s="28"/>
      <c r="M83" s="19"/>
      <c r="N83" s="19"/>
      <c r="O83" s="11"/>
    </row>
    <row r="84" spans="1:15" ht="16.5" customHeight="1" x14ac:dyDescent="0.2">
      <c r="A84" s="10"/>
      <c r="B84" s="15">
        <f t="shared" si="14"/>
        <v>72</v>
      </c>
      <c r="C84" s="7" t="s">
        <v>97</v>
      </c>
      <c r="D84" s="40">
        <v>1680</v>
      </c>
      <c r="E84" s="8">
        <f t="shared" si="12"/>
        <v>5</v>
      </c>
      <c r="G84" s="15">
        <f t="shared" si="15"/>
        <v>72</v>
      </c>
      <c r="H84" s="7" t="s">
        <v>97</v>
      </c>
      <c r="I84" s="40">
        <v>1680</v>
      </c>
      <c r="J84" s="8">
        <f t="shared" si="13"/>
        <v>5</v>
      </c>
      <c r="K84" s="41"/>
      <c r="L84" s="28"/>
      <c r="M84" s="19"/>
      <c r="N84" s="19"/>
      <c r="O84" s="11"/>
    </row>
    <row r="85" spans="1:15" ht="16.5" customHeight="1" x14ac:dyDescent="0.2">
      <c r="A85" s="10"/>
      <c r="B85" s="15">
        <f t="shared" si="14"/>
        <v>73</v>
      </c>
      <c r="C85" s="7" t="s">
        <v>92</v>
      </c>
      <c r="D85" s="40">
        <v>1622</v>
      </c>
      <c r="E85" s="8">
        <f t="shared" si="12"/>
        <v>5</v>
      </c>
      <c r="G85" s="15">
        <f t="shared" si="15"/>
        <v>73</v>
      </c>
      <c r="H85" s="7" t="s">
        <v>92</v>
      </c>
      <c r="I85" s="40">
        <v>1622</v>
      </c>
      <c r="J85" s="8">
        <f t="shared" si="13"/>
        <v>5</v>
      </c>
      <c r="K85" s="41"/>
      <c r="L85" s="28"/>
      <c r="M85" s="19"/>
      <c r="N85" s="19"/>
      <c r="O85" s="11"/>
    </row>
    <row r="86" spans="1:15" ht="16.5" customHeight="1" x14ac:dyDescent="0.2">
      <c r="A86" s="10"/>
      <c r="B86" s="15">
        <f t="shared" si="14"/>
        <v>74</v>
      </c>
      <c r="C86" s="7" t="s">
        <v>107</v>
      </c>
      <c r="D86" s="7">
        <v>1581</v>
      </c>
      <c r="E86" s="8">
        <f t="shared" si="12"/>
        <v>5</v>
      </c>
      <c r="G86" s="15">
        <f t="shared" si="15"/>
        <v>74</v>
      </c>
      <c r="H86" s="7" t="s">
        <v>107</v>
      </c>
      <c r="I86" s="7">
        <v>1581</v>
      </c>
      <c r="J86" s="8">
        <f t="shared" si="13"/>
        <v>5</v>
      </c>
      <c r="K86" s="41"/>
      <c r="L86" s="28"/>
      <c r="M86" s="19"/>
      <c r="N86" s="19"/>
      <c r="O86" s="11"/>
    </row>
    <row r="87" spans="1:15" ht="16.5" customHeight="1" x14ac:dyDescent="0.2">
      <c r="A87" s="10"/>
      <c r="B87" s="15">
        <f t="shared" si="14"/>
        <v>75</v>
      </c>
      <c r="C87" s="7" t="s">
        <v>99</v>
      </c>
      <c r="D87" s="7">
        <v>1342</v>
      </c>
      <c r="E87" s="8">
        <f t="shared" si="12"/>
        <v>4</v>
      </c>
      <c r="G87" s="15">
        <f t="shared" si="15"/>
        <v>75</v>
      </c>
      <c r="H87" s="7" t="s">
        <v>99</v>
      </c>
      <c r="I87" s="7">
        <v>1342</v>
      </c>
      <c r="J87" s="8">
        <f t="shared" si="13"/>
        <v>4</v>
      </c>
      <c r="K87" s="41"/>
      <c r="L87" s="28"/>
      <c r="M87" s="19"/>
      <c r="N87" s="29"/>
      <c r="O87" s="11"/>
    </row>
    <row r="88" spans="1:15" ht="16.5" customHeight="1" x14ac:dyDescent="0.2">
      <c r="A88" s="10"/>
      <c r="B88" s="15">
        <f t="shared" si="14"/>
        <v>76</v>
      </c>
      <c r="C88" s="7" t="s">
        <v>103</v>
      </c>
      <c r="D88" s="60">
        <v>1330</v>
      </c>
      <c r="E88" s="8">
        <f t="shared" si="12"/>
        <v>4</v>
      </c>
      <c r="G88" s="15">
        <f t="shared" si="15"/>
        <v>76</v>
      </c>
      <c r="H88" s="7" t="s">
        <v>103</v>
      </c>
      <c r="I88" s="60">
        <v>1330</v>
      </c>
      <c r="J88" s="8">
        <f t="shared" si="13"/>
        <v>4</v>
      </c>
      <c r="K88" s="41"/>
      <c r="L88" s="28"/>
      <c r="M88" s="19"/>
      <c r="N88" s="29"/>
      <c r="O88" s="11"/>
    </row>
    <row r="89" spans="1:15" ht="16.5" customHeight="1" x14ac:dyDescent="0.2">
      <c r="A89" s="10"/>
      <c r="B89" s="15">
        <f t="shared" si="14"/>
        <v>77</v>
      </c>
      <c r="C89" s="7" t="s">
        <v>100</v>
      </c>
      <c r="D89" s="40">
        <v>1302</v>
      </c>
      <c r="E89" s="8">
        <f t="shared" si="12"/>
        <v>4</v>
      </c>
      <c r="G89" s="15">
        <f t="shared" si="15"/>
        <v>77</v>
      </c>
      <c r="H89" s="7" t="s">
        <v>100</v>
      </c>
      <c r="I89" s="40">
        <v>1302</v>
      </c>
      <c r="J89" s="8">
        <f t="shared" si="13"/>
        <v>4</v>
      </c>
      <c r="K89" s="41"/>
      <c r="L89" s="28"/>
      <c r="M89" s="19"/>
      <c r="N89" s="29"/>
      <c r="O89" s="11"/>
    </row>
    <row r="90" spans="1:15" ht="16.5" customHeight="1" x14ac:dyDescent="0.2">
      <c r="A90" s="10"/>
      <c r="B90" s="15">
        <f t="shared" si="14"/>
        <v>78</v>
      </c>
      <c r="C90" s="7" t="s">
        <v>153</v>
      </c>
      <c r="D90" s="7">
        <v>1301</v>
      </c>
      <c r="E90" s="8">
        <f t="shared" si="12"/>
        <v>4</v>
      </c>
      <c r="G90" s="15">
        <f t="shared" si="15"/>
        <v>78</v>
      </c>
      <c r="H90" s="7" t="s">
        <v>153</v>
      </c>
      <c r="I90" s="7">
        <v>1301</v>
      </c>
      <c r="J90" s="8">
        <f t="shared" si="13"/>
        <v>4</v>
      </c>
      <c r="K90" s="41"/>
      <c r="L90" s="28"/>
      <c r="M90" s="19"/>
      <c r="N90" s="29"/>
      <c r="O90" s="11"/>
    </row>
    <row r="91" spans="1:15" ht="16.5" customHeight="1" x14ac:dyDescent="0.2">
      <c r="A91" s="10"/>
      <c r="B91" s="15">
        <f t="shared" si="14"/>
        <v>79</v>
      </c>
      <c r="C91" s="7" t="s">
        <v>106</v>
      </c>
      <c r="D91" s="40">
        <v>1153</v>
      </c>
      <c r="E91" s="8">
        <f t="shared" si="12"/>
        <v>4</v>
      </c>
      <c r="G91" s="15">
        <f t="shared" si="15"/>
        <v>79</v>
      </c>
      <c r="H91" s="7" t="s">
        <v>106</v>
      </c>
      <c r="I91" s="40">
        <v>1153</v>
      </c>
      <c r="J91" s="8">
        <f t="shared" si="13"/>
        <v>4</v>
      </c>
      <c r="K91" s="41"/>
      <c r="L91" s="28"/>
      <c r="M91" s="19"/>
      <c r="N91" s="29"/>
      <c r="O91" s="11"/>
    </row>
    <row r="92" spans="1:15" ht="16.5" customHeight="1" x14ac:dyDescent="0.2">
      <c r="A92" s="10"/>
      <c r="B92" s="15">
        <f t="shared" si="14"/>
        <v>80</v>
      </c>
      <c r="C92" s="7" t="s">
        <v>154</v>
      </c>
      <c r="D92" s="40">
        <v>1139</v>
      </c>
      <c r="E92" s="8">
        <f t="shared" si="12"/>
        <v>4</v>
      </c>
      <c r="G92" s="15">
        <f t="shared" si="15"/>
        <v>80</v>
      </c>
      <c r="H92" s="7" t="s">
        <v>154</v>
      </c>
      <c r="I92" s="40">
        <v>1139</v>
      </c>
      <c r="J92" s="8">
        <f t="shared" si="13"/>
        <v>4</v>
      </c>
      <c r="K92" s="41"/>
      <c r="L92" s="28"/>
      <c r="M92" s="19"/>
      <c r="N92" s="29"/>
      <c r="O92" s="11"/>
    </row>
    <row r="93" spans="1:15" ht="16.5" customHeight="1" x14ac:dyDescent="0.2">
      <c r="A93" s="10"/>
      <c r="B93" s="15">
        <f t="shared" si="14"/>
        <v>81</v>
      </c>
      <c r="C93" s="7" t="s">
        <v>91</v>
      </c>
      <c r="D93" s="7">
        <v>1138</v>
      </c>
      <c r="E93" s="8">
        <f t="shared" si="12"/>
        <v>4</v>
      </c>
      <c r="G93" s="15">
        <f t="shared" si="15"/>
        <v>81</v>
      </c>
      <c r="H93" s="7" t="s">
        <v>91</v>
      </c>
      <c r="I93" s="7">
        <v>1138</v>
      </c>
      <c r="J93" s="8">
        <f t="shared" si="13"/>
        <v>4</v>
      </c>
      <c r="K93" s="41"/>
      <c r="L93" s="28"/>
      <c r="M93" s="19"/>
      <c r="N93" s="29"/>
      <c r="O93" s="11"/>
    </row>
    <row r="94" spans="1:15" ht="16.5" customHeight="1" x14ac:dyDescent="0.2">
      <c r="A94" s="10"/>
      <c r="B94" s="15">
        <f t="shared" si="14"/>
        <v>82</v>
      </c>
      <c r="C94" s="7" t="s">
        <v>23</v>
      </c>
      <c r="D94" s="7">
        <v>1111</v>
      </c>
      <c r="E94" s="8">
        <f t="shared" si="12"/>
        <v>4</v>
      </c>
      <c r="G94" s="15">
        <f t="shared" si="15"/>
        <v>82</v>
      </c>
      <c r="H94" s="7" t="s">
        <v>23</v>
      </c>
      <c r="I94" s="7">
        <v>1111</v>
      </c>
      <c r="J94" s="8">
        <f t="shared" si="13"/>
        <v>4</v>
      </c>
      <c r="K94" s="41"/>
      <c r="L94" s="28"/>
      <c r="M94" s="19"/>
      <c r="N94" s="29"/>
      <c r="O94" s="11"/>
    </row>
    <row r="95" spans="1:15" ht="16.5" customHeight="1" x14ac:dyDescent="0.2">
      <c r="A95" s="10"/>
      <c r="B95" s="15">
        <f t="shared" si="14"/>
        <v>83</v>
      </c>
      <c r="C95" s="7" t="s">
        <v>96</v>
      </c>
      <c r="D95" s="7">
        <v>1049</v>
      </c>
      <c r="E95" s="8">
        <f t="shared" si="12"/>
        <v>3</v>
      </c>
      <c r="G95" s="15">
        <f t="shared" si="15"/>
        <v>83</v>
      </c>
      <c r="H95" s="7" t="s">
        <v>96</v>
      </c>
      <c r="I95" s="7">
        <v>1049</v>
      </c>
      <c r="J95" s="8">
        <f t="shared" si="13"/>
        <v>3</v>
      </c>
      <c r="K95" s="41"/>
      <c r="L95" s="53"/>
      <c r="M95" s="54"/>
      <c r="N95" s="53"/>
      <c r="O95" s="53"/>
    </row>
    <row r="96" spans="1:15" ht="16.5" customHeight="1" x14ac:dyDescent="0.2">
      <c r="A96" s="10"/>
      <c r="B96" s="15">
        <f t="shared" si="14"/>
        <v>84</v>
      </c>
      <c r="C96" s="7" t="s">
        <v>95</v>
      </c>
      <c r="D96" s="7">
        <v>945</v>
      </c>
      <c r="E96" s="8">
        <f t="shared" si="12"/>
        <v>3</v>
      </c>
      <c r="G96" s="15">
        <f t="shared" si="15"/>
        <v>84</v>
      </c>
      <c r="H96" s="7" t="s">
        <v>95</v>
      </c>
      <c r="I96" s="7">
        <v>945</v>
      </c>
      <c r="J96" s="8">
        <f t="shared" si="13"/>
        <v>3</v>
      </c>
      <c r="K96" s="41"/>
      <c r="L96" s="11"/>
      <c r="M96" s="19"/>
      <c r="N96" s="11"/>
      <c r="O96" s="11"/>
    </row>
    <row r="97" spans="1:17" ht="16.5" customHeight="1" x14ac:dyDescent="0.2">
      <c r="A97" s="10"/>
      <c r="B97" s="15">
        <f t="shared" si="14"/>
        <v>85</v>
      </c>
      <c r="C97" s="7" t="s">
        <v>94</v>
      </c>
      <c r="D97" s="40">
        <v>818</v>
      </c>
      <c r="E97" s="8">
        <f t="shared" si="12"/>
        <v>3</v>
      </c>
      <c r="G97" s="15">
        <f t="shared" si="15"/>
        <v>85</v>
      </c>
      <c r="H97" s="7" t="s">
        <v>94</v>
      </c>
      <c r="I97" s="40">
        <v>818</v>
      </c>
      <c r="J97" s="8">
        <f t="shared" si="13"/>
        <v>3</v>
      </c>
      <c r="K97" s="41"/>
      <c r="L97" s="55"/>
      <c r="M97" s="61"/>
      <c r="N97" s="55"/>
      <c r="O97" s="55"/>
    </row>
    <row r="98" spans="1:17" ht="16.5" customHeight="1" x14ac:dyDescent="0.2">
      <c r="A98" s="10"/>
      <c r="B98" s="15">
        <f t="shared" si="14"/>
        <v>86</v>
      </c>
      <c r="C98" s="7" t="s">
        <v>38</v>
      </c>
      <c r="D98" s="40">
        <v>808</v>
      </c>
      <c r="E98" s="8">
        <f t="shared" si="12"/>
        <v>3</v>
      </c>
      <c r="G98" s="15">
        <f t="shared" si="15"/>
        <v>86</v>
      </c>
      <c r="H98" s="7" t="s">
        <v>38</v>
      </c>
      <c r="I98" s="40">
        <v>808</v>
      </c>
      <c r="J98" s="8">
        <f t="shared" si="13"/>
        <v>3</v>
      </c>
      <c r="K98" s="41"/>
      <c r="L98" s="55"/>
      <c r="M98" s="61"/>
      <c r="N98" s="28"/>
      <c r="O98" s="28"/>
    </row>
    <row r="99" spans="1:17" ht="16.5" customHeight="1" x14ac:dyDescent="0.2">
      <c r="A99" s="10"/>
      <c r="B99" s="15">
        <f t="shared" si="14"/>
        <v>87</v>
      </c>
      <c r="C99" s="7" t="s">
        <v>105</v>
      </c>
      <c r="D99" s="40">
        <v>804</v>
      </c>
      <c r="E99" s="8">
        <f t="shared" si="12"/>
        <v>3</v>
      </c>
      <c r="G99" s="15">
        <f t="shared" si="15"/>
        <v>87</v>
      </c>
      <c r="H99" s="7" t="s">
        <v>105</v>
      </c>
      <c r="I99" s="40">
        <v>804</v>
      </c>
      <c r="J99" s="8">
        <f t="shared" si="13"/>
        <v>3</v>
      </c>
      <c r="K99" s="41"/>
      <c r="L99" s="28"/>
      <c r="M99" s="19"/>
      <c r="N99" s="29"/>
      <c r="O99" s="11"/>
    </row>
    <row r="100" spans="1:17" ht="16.5" customHeight="1" x14ac:dyDescent="0.2">
      <c r="A100" s="10"/>
      <c r="B100" s="15">
        <f t="shared" si="14"/>
        <v>88</v>
      </c>
      <c r="C100" s="7" t="s">
        <v>68</v>
      </c>
      <c r="D100" s="40">
        <v>724</v>
      </c>
      <c r="E100" s="8">
        <f t="shared" si="12"/>
        <v>2</v>
      </c>
      <c r="G100" s="15">
        <f t="shared" si="15"/>
        <v>88</v>
      </c>
      <c r="H100" s="7" t="s">
        <v>68</v>
      </c>
      <c r="I100" s="40">
        <v>724</v>
      </c>
      <c r="J100" s="8">
        <f t="shared" si="13"/>
        <v>2</v>
      </c>
      <c r="K100" s="41"/>
      <c r="L100" s="57"/>
      <c r="M100" s="42"/>
      <c r="N100" s="57"/>
      <c r="O100" s="57"/>
    </row>
    <row r="101" spans="1:17" ht="16.5" customHeight="1" x14ac:dyDescent="0.2">
      <c r="A101" s="10"/>
      <c r="B101" s="15">
        <f t="shared" si="14"/>
        <v>89</v>
      </c>
      <c r="C101" s="7" t="s">
        <v>93</v>
      </c>
      <c r="D101" s="40">
        <v>680</v>
      </c>
      <c r="E101" s="8">
        <f t="shared" si="12"/>
        <v>2</v>
      </c>
      <c r="G101" s="15">
        <f t="shared" si="15"/>
        <v>89</v>
      </c>
      <c r="H101" s="7" t="s">
        <v>93</v>
      </c>
      <c r="I101" s="40">
        <v>680</v>
      </c>
      <c r="J101" s="8">
        <f t="shared" si="13"/>
        <v>2</v>
      </c>
      <c r="K101" s="41"/>
      <c r="L101" s="28"/>
      <c r="M101" s="19"/>
      <c r="N101" s="29"/>
      <c r="O101" s="11"/>
    </row>
    <row r="102" spans="1:17" ht="16.5" customHeight="1" x14ac:dyDescent="0.2">
      <c r="A102" s="10"/>
      <c r="B102" s="15">
        <f t="shared" si="14"/>
        <v>90</v>
      </c>
      <c r="C102" s="7" t="s">
        <v>89</v>
      </c>
      <c r="D102" s="40">
        <v>661</v>
      </c>
      <c r="E102" s="8">
        <f t="shared" si="12"/>
        <v>2</v>
      </c>
      <c r="G102" s="15">
        <f t="shared" si="15"/>
        <v>90</v>
      </c>
      <c r="H102" s="7" t="s">
        <v>89</v>
      </c>
      <c r="I102" s="40">
        <v>661</v>
      </c>
      <c r="J102" s="8">
        <f t="shared" si="13"/>
        <v>2</v>
      </c>
      <c r="K102" s="41"/>
      <c r="L102" s="28"/>
      <c r="M102" s="19"/>
      <c r="N102" s="29"/>
      <c r="O102" s="11"/>
    </row>
    <row r="103" spans="1:17" ht="30" customHeight="1" x14ac:dyDescent="0.2">
      <c r="A103" s="18" t="s">
        <v>127</v>
      </c>
      <c r="B103" s="18"/>
      <c r="C103" s="42"/>
      <c r="D103" s="43"/>
      <c r="E103" s="43"/>
      <c r="F103" s="18"/>
      <c r="G103" s="18"/>
      <c r="H103" s="44"/>
      <c r="I103" s="18"/>
      <c r="J103" s="18"/>
      <c r="K103" s="18"/>
      <c r="L103" s="18"/>
      <c r="M103" s="44"/>
      <c r="N103" s="18"/>
      <c r="O103" s="18"/>
      <c r="P103" s="18"/>
      <c r="Q103" s="45"/>
    </row>
    <row r="104" spans="1:17" ht="16.5" customHeight="1" x14ac:dyDescent="0.2">
      <c r="A104" s="10"/>
      <c r="B104" s="10" t="s">
        <v>14</v>
      </c>
      <c r="G104" s="10" t="s">
        <v>9</v>
      </c>
      <c r="L104" s="28"/>
      <c r="M104" s="19"/>
      <c r="N104" s="29"/>
      <c r="O104" s="11"/>
    </row>
    <row r="105" spans="1:17" ht="16.5" customHeight="1" x14ac:dyDescent="0.2">
      <c r="A105" s="10"/>
      <c r="B105" s="47" t="s">
        <v>4</v>
      </c>
      <c r="C105" s="48" t="s">
        <v>0</v>
      </c>
      <c r="D105" s="58" t="s">
        <v>19</v>
      </c>
      <c r="E105" s="59"/>
      <c r="G105" s="47" t="s">
        <v>4</v>
      </c>
      <c r="H105" s="48" t="s">
        <v>0</v>
      </c>
      <c r="I105" s="58" t="s">
        <v>19</v>
      </c>
      <c r="J105" s="59"/>
      <c r="K105" s="50"/>
      <c r="L105" s="28"/>
      <c r="M105" s="19"/>
      <c r="N105" s="29"/>
      <c r="O105" s="11"/>
    </row>
    <row r="106" spans="1:17" ht="16.5" customHeight="1" x14ac:dyDescent="0.2">
      <c r="A106" s="10"/>
      <c r="B106" s="47"/>
      <c r="C106" s="51"/>
      <c r="D106" s="15" t="s">
        <v>21</v>
      </c>
      <c r="E106" s="15" t="s">
        <v>25</v>
      </c>
      <c r="G106" s="47"/>
      <c r="H106" s="51"/>
      <c r="I106" s="15" t="s">
        <v>21</v>
      </c>
      <c r="J106" s="15" t="s">
        <v>25</v>
      </c>
      <c r="K106" s="50"/>
      <c r="L106" s="28"/>
      <c r="M106" s="19"/>
      <c r="N106" s="29"/>
      <c r="O106" s="11"/>
    </row>
    <row r="107" spans="1:17" ht="16.5" customHeight="1" x14ac:dyDescent="0.2">
      <c r="A107" s="10"/>
      <c r="B107" s="15">
        <f>B102+1</f>
        <v>91</v>
      </c>
      <c r="C107" s="7" t="s">
        <v>122</v>
      </c>
      <c r="D107" s="7">
        <v>595</v>
      </c>
      <c r="E107" s="8">
        <f t="shared" ref="E107:E123" si="16">ROUNDUP(D107/365,0)</f>
        <v>2</v>
      </c>
      <c r="G107" s="15">
        <f>G102+1</f>
        <v>91</v>
      </c>
      <c r="H107" s="7" t="s">
        <v>122</v>
      </c>
      <c r="I107" s="7">
        <v>595</v>
      </c>
      <c r="J107" s="8">
        <f t="shared" ref="J107:J123" si="17">ROUNDUP(I107/365,0)</f>
        <v>2</v>
      </c>
      <c r="K107" s="41"/>
      <c r="L107" s="28"/>
      <c r="M107" s="19"/>
      <c r="N107" s="29"/>
      <c r="O107" s="11"/>
    </row>
    <row r="108" spans="1:17" ht="16.5" customHeight="1" x14ac:dyDescent="0.2">
      <c r="A108" s="10"/>
      <c r="B108" s="15">
        <f t="shared" ref="B108:B123" si="18">B107+1</f>
        <v>92</v>
      </c>
      <c r="C108" s="7" t="s">
        <v>90</v>
      </c>
      <c r="D108" s="40">
        <v>569</v>
      </c>
      <c r="E108" s="8">
        <f t="shared" si="16"/>
        <v>2</v>
      </c>
      <c r="G108" s="15">
        <f t="shared" ref="G108:G123" si="19">G107+1</f>
        <v>92</v>
      </c>
      <c r="H108" s="7" t="s">
        <v>90</v>
      </c>
      <c r="I108" s="40">
        <v>569</v>
      </c>
      <c r="J108" s="8">
        <f t="shared" si="17"/>
        <v>2</v>
      </c>
      <c r="K108" s="41"/>
      <c r="L108" s="28"/>
      <c r="M108" s="19"/>
      <c r="N108" s="29"/>
      <c r="O108" s="11"/>
    </row>
    <row r="109" spans="1:17" ht="16.5" customHeight="1" x14ac:dyDescent="0.2">
      <c r="A109" s="10"/>
      <c r="B109" s="15">
        <f t="shared" si="18"/>
        <v>93</v>
      </c>
      <c r="C109" s="7" t="s">
        <v>57</v>
      </c>
      <c r="D109" s="40">
        <v>377</v>
      </c>
      <c r="E109" s="8">
        <f t="shared" si="16"/>
        <v>2</v>
      </c>
      <c r="G109" s="15">
        <f t="shared" si="19"/>
        <v>93</v>
      </c>
      <c r="H109" s="7" t="s">
        <v>57</v>
      </c>
      <c r="I109" s="40">
        <v>377</v>
      </c>
      <c r="J109" s="8">
        <f t="shared" si="17"/>
        <v>2</v>
      </c>
      <c r="K109" s="41"/>
      <c r="L109" s="28"/>
      <c r="M109" s="19"/>
      <c r="N109" s="29"/>
      <c r="O109" s="11"/>
    </row>
    <row r="110" spans="1:17" ht="16.5" customHeight="1" x14ac:dyDescent="0.2">
      <c r="A110" s="10"/>
      <c r="B110" s="15">
        <f t="shared" si="18"/>
        <v>94</v>
      </c>
      <c r="C110" s="7" t="s">
        <v>120</v>
      </c>
      <c r="D110" s="40">
        <v>365</v>
      </c>
      <c r="E110" s="8">
        <f t="shared" si="16"/>
        <v>1</v>
      </c>
      <c r="G110" s="15">
        <f t="shared" si="19"/>
        <v>94</v>
      </c>
      <c r="H110" s="7" t="s">
        <v>120</v>
      </c>
      <c r="I110" s="40">
        <v>365</v>
      </c>
      <c r="J110" s="8">
        <f t="shared" si="17"/>
        <v>1</v>
      </c>
      <c r="K110" s="41"/>
      <c r="L110" s="28"/>
      <c r="M110" s="19"/>
      <c r="N110" s="29"/>
      <c r="O110" s="11"/>
    </row>
    <row r="111" spans="1:17" ht="16.5" customHeight="1" x14ac:dyDescent="0.2">
      <c r="A111" s="10"/>
      <c r="B111" s="15">
        <f t="shared" si="18"/>
        <v>95</v>
      </c>
      <c r="C111" s="7" t="s">
        <v>87</v>
      </c>
      <c r="D111" s="7">
        <v>347</v>
      </c>
      <c r="E111" s="8">
        <f t="shared" si="16"/>
        <v>1</v>
      </c>
      <c r="G111" s="15">
        <f t="shared" si="19"/>
        <v>95</v>
      </c>
      <c r="H111" s="7" t="s">
        <v>87</v>
      </c>
      <c r="I111" s="7">
        <v>347</v>
      </c>
      <c r="J111" s="8">
        <f t="shared" si="17"/>
        <v>1</v>
      </c>
      <c r="K111" s="41"/>
      <c r="L111" s="28"/>
      <c r="M111" s="19"/>
      <c r="N111" s="29"/>
      <c r="O111" s="11"/>
    </row>
    <row r="112" spans="1:17" ht="16.5" customHeight="1" x14ac:dyDescent="0.2">
      <c r="A112" s="10"/>
      <c r="B112" s="15">
        <f t="shared" si="18"/>
        <v>96</v>
      </c>
      <c r="C112" s="7" t="s">
        <v>121</v>
      </c>
      <c r="D112" s="7">
        <v>263</v>
      </c>
      <c r="E112" s="8">
        <f t="shared" si="16"/>
        <v>1</v>
      </c>
      <c r="G112" s="15">
        <f t="shared" si="19"/>
        <v>96</v>
      </c>
      <c r="H112" s="7" t="s">
        <v>121</v>
      </c>
      <c r="I112" s="7">
        <v>263</v>
      </c>
      <c r="J112" s="8">
        <f t="shared" si="17"/>
        <v>1</v>
      </c>
      <c r="K112" s="41"/>
      <c r="L112" s="28"/>
      <c r="M112" s="19"/>
      <c r="N112" s="29"/>
      <c r="O112" s="11"/>
    </row>
    <row r="113" spans="1:15" ht="16.5" customHeight="1" x14ac:dyDescent="0.2">
      <c r="A113" s="10"/>
      <c r="B113" s="15">
        <f t="shared" si="18"/>
        <v>97</v>
      </c>
      <c r="C113" s="7" t="s">
        <v>116</v>
      </c>
      <c r="D113" s="7">
        <v>149</v>
      </c>
      <c r="E113" s="8">
        <f t="shared" si="16"/>
        <v>1</v>
      </c>
      <c r="G113" s="15">
        <f t="shared" si="19"/>
        <v>97</v>
      </c>
      <c r="H113" s="7" t="s">
        <v>116</v>
      </c>
      <c r="I113" s="7">
        <v>149</v>
      </c>
      <c r="J113" s="8">
        <f t="shared" si="17"/>
        <v>1</v>
      </c>
      <c r="K113" s="41"/>
      <c r="L113" s="28"/>
      <c r="M113" s="19"/>
      <c r="N113" s="29"/>
      <c r="O113" s="11"/>
    </row>
    <row r="114" spans="1:15" ht="16.5" customHeight="1" x14ac:dyDescent="0.2">
      <c r="A114" s="10"/>
      <c r="B114" s="15">
        <f t="shared" si="18"/>
        <v>98</v>
      </c>
      <c r="C114" s="7" t="s">
        <v>119</v>
      </c>
      <c r="D114" s="7">
        <v>128</v>
      </c>
      <c r="E114" s="8">
        <f t="shared" si="16"/>
        <v>1</v>
      </c>
      <c r="G114" s="15">
        <f t="shared" si="19"/>
        <v>98</v>
      </c>
      <c r="H114" s="7" t="s">
        <v>119</v>
      </c>
      <c r="I114" s="7">
        <v>128</v>
      </c>
      <c r="J114" s="8">
        <f t="shared" si="17"/>
        <v>1</v>
      </c>
      <c r="K114" s="41"/>
      <c r="L114" s="28"/>
      <c r="M114" s="19"/>
      <c r="N114" s="29"/>
      <c r="O114" s="11"/>
    </row>
    <row r="115" spans="1:15" ht="16.5" customHeight="1" x14ac:dyDescent="0.2">
      <c r="A115" s="10"/>
      <c r="B115" s="15">
        <f t="shared" si="18"/>
        <v>99</v>
      </c>
      <c r="C115" s="7" t="s">
        <v>85</v>
      </c>
      <c r="D115" s="40">
        <v>97</v>
      </c>
      <c r="E115" s="8">
        <f t="shared" si="16"/>
        <v>1</v>
      </c>
      <c r="G115" s="15">
        <f t="shared" si="19"/>
        <v>99</v>
      </c>
      <c r="H115" s="7" t="s">
        <v>85</v>
      </c>
      <c r="I115" s="40">
        <v>97</v>
      </c>
      <c r="J115" s="8">
        <f t="shared" si="17"/>
        <v>1</v>
      </c>
      <c r="K115" s="41"/>
      <c r="L115" s="28"/>
      <c r="M115" s="19"/>
      <c r="N115" s="29"/>
      <c r="O115" s="11"/>
    </row>
    <row r="116" spans="1:15" ht="16.5" customHeight="1" x14ac:dyDescent="0.2">
      <c r="A116" s="10"/>
      <c r="B116" s="15">
        <f t="shared" si="18"/>
        <v>100</v>
      </c>
      <c r="C116" s="7" t="s">
        <v>111</v>
      </c>
      <c r="D116" s="40">
        <v>94</v>
      </c>
      <c r="E116" s="8">
        <f t="shared" si="16"/>
        <v>1</v>
      </c>
      <c r="G116" s="15">
        <f t="shared" si="19"/>
        <v>100</v>
      </c>
      <c r="H116" s="7" t="s">
        <v>111</v>
      </c>
      <c r="I116" s="40">
        <v>94</v>
      </c>
      <c r="J116" s="8">
        <f t="shared" si="17"/>
        <v>1</v>
      </c>
      <c r="K116" s="41"/>
      <c r="L116" s="28"/>
      <c r="M116" s="19"/>
      <c r="N116" s="29"/>
      <c r="O116" s="11"/>
    </row>
    <row r="117" spans="1:15" ht="16.5" customHeight="1" x14ac:dyDescent="0.2">
      <c r="A117" s="10"/>
      <c r="B117" s="15">
        <f t="shared" si="18"/>
        <v>101</v>
      </c>
      <c r="C117" s="7" t="s">
        <v>115</v>
      </c>
      <c r="D117" s="40">
        <v>76</v>
      </c>
      <c r="E117" s="8">
        <f t="shared" si="16"/>
        <v>1</v>
      </c>
      <c r="G117" s="15">
        <f t="shared" si="19"/>
        <v>101</v>
      </c>
      <c r="H117" s="7" t="s">
        <v>115</v>
      </c>
      <c r="I117" s="40">
        <v>76</v>
      </c>
      <c r="J117" s="8">
        <f t="shared" si="17"/>
        <v>1</v>
      </c>
      <c r="K117" s="41"/>
      <c r="L117" s="28"/>
      <c r="M117" s="19"/>
      <c r="N117" s="29"/>
      <c r="O117" s="11"/>
    </row>
    <row r="118" spans="1:15" ht="16.5" customHeight="1" x14ac:dyDescent="0.2">
      <c r="A118" s="10"/>
      <c r="B118" s="15">
        <f t="shared" si="18"/>
        <v>102</v>
      </c>
      <c r="C118" s="7" t="s">
        <v>2</v>
      </c>
      <c r="D118" s="40">
        <v>65</v>
      </c>
      <c r="E118" s="8">
        <f t="shared" si="16"/>
        <v>1</v>
      </c>
      <c r="G118" s="15">
        <f t="shared" si="19"/>
        <v>102</v>
      </c>
      <c r="H118" s="7" t="s">
        <v>2</v>
      </c>
      <c r="I118" s="40">
        <v>65</v>
      </c>
      <c r="J118" s="8">
        <f t="shared" si="17"/>
        <v>1</v>
      </c>
      <c r="K118" s="41"/>
      <c r="L118" s="28"/>
      <c r="M118" s="19"/>
      <c r="N118" s="29"/>
      <c r="O118" s="11"/>
    </row>
    <row r="119" spans="1:15" ht="16.5" customHeight="1" x14ac:dyDescent="0.2">
      <c r="A119" s="10"/>
      <c r="B119" s="15">
        <f t="shared" si="18"/>
        <v>103</v>
      </c>
      <c r="C119" s="7" t="s">
        <v>114</v>
      </c>
      <c r="D119" s="40">
        <v>56</v>
      </c>
      <c r="E119" s="8">
        <f t="shared" si="16"/>
        <v>1</v>
      </c>
      <c r="G119" s="15">
        <f t="shared" si="19"/>
        <v>103</v>
      </c>
      <c r="H119" s="7" t="s">
        <v>114</v>
      </c>
      <c r="I119" s="40">
        <v>56</v>
      </c>
      <c r="J119" s="8">
        <f t="shared" si="17"/>
        <v>1</v>
      </c>
      <c r="K119" s="41"/>
      <c r="L119" s="28"/>
      <c r="M119" s="19"/>
      <c r="N119" s="29"/>
      <c r="O119" s="11"/>
    </row>
    <row r="120" spans="1:15" ht="16.5" customHeight="1" x14ac:dyDescent="0.2">
      <c r="A120" s="10"/>
      <c r="B120" s="15">
        <f t="shared" si="18"/>
        <v>104</v>
      </c>
      <c r="C120" s="7" t="s">
        <v>12</v>
      </c>
      <c r="D120" s="7">
        <v>54</v>
      </c>
      <c r="E120" s="8">
        <f t="shared" si="16"/>
        <v>1</v>
      </c>
      <c r="G120" s="15">
        <f t="shared" si="19"/>
        <v>104</v>
      </c>
      <c r="H120" s="7" t="s">
        <v>12</v>
      </c>
      <c r="I120" s="7">
        <v>54</v>
      </c>
      <c r="J120" s="8">
        <f t="shared" si="17"/>
        <v>1</v>
      </c>
      <c r="K120" s="41"/>
      <c r="L120" s="28"/>
      <c r="M120" s="19"/>
      <c r="N120" s="29"/>
      <c r="O120" s="11"/>
    </row>
    <row r="121" spans="1:15" ht="16.5" customHeight="1" x14ac:dyDescent="0.2">
      <c r="A121" s="10"/>
      <c r="B121" s="15">
        <f t="shared" si="18"/>
        <v>105</v>
      </c>
      <c r="C121" s="7" t="s">
        <v>113</v>
      </c>
      <c r="D121" s="40">
        <v>51</v>
      </c>
      <c r="E121" s="8">
        <f t="shared" si="16"/>
        <v>1</v>
      </c>
      <c r="G121" s="15">
        <f t="shared" si="19"/>
        <v>105</v>
      </c>
      <c r="H121" s="7" t="s">
        <v>113</v>
      </c>
      <c r="I121" s="40">
        <v>51</v>
      </c>
      <c r="J121" s="8">
        <f t="shared" si="17"/>
        <v>1</v>
      </c>
      <c r="K121" s="41"/>
      <c r="L121" s="28"/>
      <c r="M121" s="19"/>
      <c r="N121" s="29"/>
      <c r="O121" s="11"/>
    </row>
    <row r="122" spans="1:15" ht="16.5" customHeight="1" x14ac:dyDescent="0.2">
      <c r="A122" s="10"/>
      <c r="B122" s="15">
        <f t="shared" si="18"/>
        <v>106</v>
      </c>
      <c r="C122" s="7" t="s">
        <v>117</v>
      </c>
      <c r="D122" s="40">
        <v>31</v>
      </c>
      <c r="E122" s="8">
        <f t="shared" si="16"/>
        <v>1</v>
      </c>
      <c r="G122" s="15">
        <f t="shared" si="19"/>
        <v>106</v>
      </c>
      <c r="H122" s="7" t="s">
        <v>117</v>
      </c>
      <c r="I122" s="40">
        <v>31</v>
      </c>
      <c r="J122" s="8">
        <f t="shared" si="17"/>
        <v>1</v>
      </c>
      <c r="K122" s="41"/>
      <c r="L122" s="28"/>
      <c r="M122" s="19"/>
      <c r="N122" s="29"/>
      <c r="O122" s="11"/>
    </row>
    <row r="123" spans="1:15" ht="16.5" customHeight="1" x14ac:dyDescent="0.2">
      <c r="A123" s="10"/>
      <c r="B123" s="15">
        <f t="shared" si="18"/>
        <v>107</v>
      </c>
      <c r="C123" s="7" t="s">
        <v>112</v>
      </c>
      <c r="D123" s="7">
        <v>27</v>
      </c>
      <c r="E123" s="8">
        <f t="shared" si="16"/>
        <v>1</v>
      </c>
      <c r="G123" s="15">
        <f t="shared" si="19"/>
        <v>107</v>
      </c>
      <c r="H123" s="7" t="s">
        <v>112</v>
      </c>
      <c r="I123" s="7">
        <v>27</v>
      </c>
      <c r="J123" s="8">
        <f t="shared" si="17"/>
        <v>1</v>
      </c>
      <c r="K123" s="41"/>
      <c r="L123" s="28"/>
      <c r="M123" s="19"/>
      <c r="N123" s="29"/>
      <c r="O123" s="11"/>
    </row>
    <row r="124" spans="1:15" ht="16.5" customHeight="1" x14ac:dyDescent="0.2">
      <c r="A124" s="10"/>
      <c r="B124" s="28"/>
      <c r="C124" s="19"/>
      <c r="D124" s="29"/>
      <c r="E124" s="11"/>
      <c r="G124" s="28"/>
      <c r="H124" s="19"/>
      <c r="I124" s="29"/>
      <c r="J124" s="62"/>
      <c r="K124" s="11"/>
      <c r="L124" s="28"/>
    </row>
    <row r="125" spans="1:15" ht="16.5" customHeight="1" x14ac:dyDescent="0.2">
      <c r="A125" s="10"/>
      <c r="B125" s="63"/>
      <c r="D125" s="63" t="s">
        <v>42</v>
      </c>
      <c r="I125" s="10" t="s">
        <v>22</v>
      </c>
      <c r="J125" s="11"/>
      <c r="K125" s="11"/>
      <c r="N125" s="63" t="s">
        <v>40</v>
      </c>
    </row>
    <row r="126" spans="1:15" ht="16.5" customHeight="1" x14ac:dyDescent="0.2">
      <c r="A126" s="10"/>
      <c r="B126" s="63"/>
      <c r="D126" s="10">
        <f>SUM(D5:D34)+SUM(D39:D68)+SUM(D73:D102)+SUM(D107:D123)</f>
        <v>1343054</v>
      </c>
      <c r="I126" s="10">
        <f>SUM(I5:I34)+SUM(I39:I68)+SUM(I73:I102)+SUM(I107:I123)</f>
        <v>1009097</v>
      </c>
      <c r="J126" s="11"/>
      <c r="K126" s="11"/>
      <c r="N126" s="29">
        <f>SUM(N5:N34)+SUM(N39:N55)</f>
        <v>333957</v>
      </c>
    </row>
    <row r="127" spans="1:15" ht="16.5" customHeight="1" x14ac:dyDescent="0.2">
      <c r="A127" s="10"/>
      <c r="B127" s="63"/>
      <c r="J127" s="11"/>
      <c r="K127" s="11"/>
      <c r="N127" s="29"/>
    </row>
    <row r="128" spans="1:15" ht="16.5" customHeight="1" x14ac:dyDescent="0.2">
      <c r="A128" s="10"/>
      <c r="B128" s="63"/>
      <c r="J128" s="11"/>
      <c r="K128" s="11"/>
    </row>
    <row r="129" spans="1:2" ht="15" customHeight="1" x14ac:dyDescent="0.2">
      <c r="A129" s="10"/>
      <c r="B129" s="63"/>
    </row>
  </sheetData>
  <sortState xmlns:xlrd2="http://schemas.microsoft.com/office/spreadsheetml/2017/richdata2" ref="M41:N64">
    <sortCondition descending="1" ref="N41:N64"/>
  </sortState>
  <mergeCells count="30">
    <mergeCell ref="N97:O97"/>
    <mergeCell ref="L97:L98"/>
    <mergeCell ref="M97:M98"/>
    <mergeCell ref="L63:L64"/>
    <mergeCell ref="D105:E105"/>
    <mergeCell ref="I105:J105"/>
    <mergeCell ref="B105:B106"/>
    <mergeCell ref="C105:C106"/>
    <mergeCell ref="G105:G106"/>
    <mergeCell ref="H105:H106"/>
    <mergeCell ref="B71:B72"/>
    <mergeCell ref="C71:C72"/>
    <mergeCell ref="G71:G72"/>
    <mergeCell ref="H71:H72"/>
    <mergeCell ref="D71:E71"/>
    <mergeCell ref="L50:L51"/>
    <mergeCell ref="L48:L49"/>
    <mergeCell ref="L53:L55"/>
    <mergeCell ref="M3:M4"/>
    <mergeCell ref="B37:B38"/>
    <mergeCell ref="C37:C38"/>
    <mergeCell ref="G37:G38"/>
    <mergeCell ref="H37:H38"/>
    <mergeCell ref="L37:L38"/>
    <mergeCell ref="M37:M38"/>
    <mergeCell ref="B3:B4"/>
    <mergeCell ref="C3:C4"/>
    <mergeCell ref="G3:G4"/>
    <mergeCell ref="H3:H4"/>
    <mergeCell ref="L3:L4"/>
  </mergeCells>
  <phoneticPr fontId="2"/>
  <dataValidations count="1">
    <dataValidation type="custom" allowBlank="1" showInputMessage="1" showErrorMessage="1" sqref="M70:M94 M59:M60 M65:M68 M99:M102 M104:M123" xr:uid="{00000000-0002-0000-0000-000000000000}">
      <formula1>COUNTIF($M$9:$M$77,M59)=1</formula1>
    </dataValidation>
  </dataValidations>
  <pageMargins left="0.56000000000000005" right="0.19685039370078741" top="0.52" bottom="0.51181102362204722" header="0.31496062992125984" footer="0.31496062992125984"/>
  <pageSetup paperSize="9" scale="96" orientation="landscape" r:id="rId1"/>
  <rowBreaks count="3" manualBreakCount="3">
    <brk id="34" max="15" man="1"/>
    <brk id="68" max="15" man="1"/>
    <brk id="102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-0.499984740745262"/>
  </sheetPr>
  <dimension ref="A1:Q65"/>
  <sheetViews>
    <sheetView view="pageBreakPreview" topLeftCell="A30" zoomScale="90" zoomScaleSheetLayoutView="90" workbookViewId="0">
      <selection activeCell="T17" sqref="T17"/>
    </sheetView>
  </sheetViews>
  <sheetFormatPr defaultColWidth="12.7265625" defaultRowHeight="16.5" customHeight="1" x14ac:dyDescent="0.2"/>
  <cols>
    <col min="1" max="1" width="2.453125" style="1" customWidth="1"/>
    <col min="2" max="2" width="6.26953125" style="1" customWidth="1"/>
    <col min="3" max="3" width="11.6328125" style="10" customWidth="1"/>
    <col min="4" max="5" width="12.7265625" style="10"/>
    <col min="6" max="6" width="3.453125" style="10" customWidth="1"/>
    <col min="7" max="7" width="6.26953125" style="10" customWidth="1"/>
    <col min="8" max="8" width="11.6328125" style="10" customWidth="1"/>
    <col min="9" max="10" width="12.7265625" style="10"/>
    <col min="11" max="11" width="3.7265625" style="10" customWidth="1"/>
    <col min="12" max="12" width="6.26953125" style="10" customWidth="1"/>
    <col min="13" max="13" width="11.6328125" style="10" customWidth="1"/>
    <col min="14" max="15" width="12.7265625" style="10"/>
    <col min="16" max="16" width="2.6328125" style="10" customWidth="1"/>
    <col min="17" max="16384" width="12.7265625" style="1"/>
  </cols>
  <sheetData>
    <row r="1" spans="1:17" ht="30" customHeight="1" x14ac:dyDescent="0.2">
      <c r="A1" s="3" t="s">
        <v>144</v>
      </c>
      <c r="B1" s="3"/>
      <c r="C1" s="18"/>
      <c r="D1" s="18"/>
      <c r="E1" s="18"/>
      <c r="F1" s="18"/>
      <c r="G1" s="43"/>
      <c r="H1" s="18"/>
      <c r="I1" s="18"/>
      <c r="J1" s="18"/>
      <c r="K1" s="18"/>
      <c r="L1" s="18"/>
      <c r="M1" s="18"/>
      <c r="N1" s="18"/>
      <c r="O1" s="18"/>
      <c r="P1" s="18"/>
      <c r="Q1" s="12"/>
    </row>
    <row r="2" spans="1:17" ht="16.5" customHeight="1" x14ac:dyDescent="0.2">
      <c r="B2" s="1" t="s">
        <v>30</v>
      </c>
      <c r="G2" s="10" t="s">
        <v>28</v>
      </c>
      <c r="L2" s="10" t="s">
        <v>26</v>
      </c>
    </row>
    <row r="3" spans="1:17" ht="16.5" customHeight="1" x14ac:dyDescent="0.2">
      <c r="B3" s="35" t="s">
        <v>4</v>
      </c>
      <c r="C3" s="36" t="s">
        <v>0</v>
      </c>
      <c r="D3" s="49" t="s">
        <v>31</v>
      </c>
      <c r="E3" s="49"/>
      <c r="F3" s="64"/>
      <c r="G3" s="36" t="s">
        <v>4</v>
      </c>
      <c r="H3" s="36" t="s">
        <v>0</v>
      </c>
      <c r="I3" s="49" t="s">
        <v>31</v>
      </c>
      <c r="J3" s="49"/>
      <c r="L3" s="47" t="s">
        <v>4</v>
      </c>
      <c r="M3" s="36" t="s">
        <v>0</v>
      </c>
      <c r="N3" s="49" t="s">
        <v>31</v>
      </c>
      <c r="O3" s="49"/>
    </row>
    <row r="4" spans="1:17" ht="16.5" customHeight="1" x14ac:dyDescent="0.2">
      <c r="B4" s="35"/>
      <c r="C4" s="37"/>
      <c r="D4" s="15" t="s">
        <v>21</v>
      </c>
      <c r="E4" s="15" t="s">
        <v>25</v>
      </c>
      <c r="F4" s="64"/>
      <c r="G4" s="37"/>
      <c r="H4" s="37"/>
      <c r="I4" s="15" t="s">
        <v>21</v>
      </c>
      <c r="J4" s="15" t="s">
        <v>25</v>
      </c>
      <c r="L4" s="47"/>
      <c r="M4" s="37"/>
      <c r="N4" s="15" t="s">
        <v>21</v>
      </c>
      <c r="O4" s="15" t="s">
        <v>25</v>
      </c>
    </row>
    <row r="5" spans="1:17" ht="16.5" customHeight="1" x14ac:dyDescent="0.2">
      <c r="B5" s="4">
        <v>1</v>
      </c>
      <c r="C5" s="7" t="s">
        <v>145</v>
      </c>
      <c r="D5" s="8">
        <v>59515944</v>
      </c>
      <c r="E5" s="8">
        <f t="shared" ref="E5:E34" si="0">ROUNDUP(D5/365,0)</f>
        <v>163058</v>
      </c>
      <c r="G5" s="15">
        <v>1</v>
      </c>
      <c r="H5" s="7" t="s">
        <v>145</v>
      </c>
      <c r="I5" s="8">
        <v>38004762</v>
      </c>
      <c r="J5" s="8">
        <f t="shared" ref="J5:J34" si="1">ROUNDUP(I5/365,0)</f>
        <v>104123</v>
      </c>
      <c r="L5" s="15">
        <v>1</v>
      </c>
      <c r="M5" s="7" t="s">
        <v>146</v>
      </c>
      <c r="N5" s="8">
        <v>33913830</v>
      </c>
      <c r="O5" s="8">
        <f t="shared" ref="O5:O10" si="2">ROUNDUP(N5/365,0)</f>
        <v>92915</v>
      </c>
    </row>
    <row r="6" spans="1:17" ht="16.5" customHeight="1" x14ac:dyDescent="0.2">
      <c r="B6" s="4">
        <f t="shared" ref="B6:B34" si="3">B5+1</f>
        <v>2</v>
      </c>
      <c r="C6" s="7" t="s">
        <v>146</v>
      </c>
      <c r="D6" s="8">
        <v>34208851</v>
      </c>
      <c r="E6" s="8">
        <f t="shared" si="0"/>
        <v>93723</v>
      </c>
      <c r="G6" s="15">
        <f t="shared" ref="G6:G34" si="4">G5+1</f>
        <v>2</v>
      </c>
      <c r="H6" s="8" t="s">
        <v>46</v>
      </c>
      <c r="I6" s="40">
        <v>8321821</v>
      </c>
      <c r="J6" s="8">
        <f t="shared" si="1"/>
        <v>22800</v>
      </c>
      <c r="L6" s="15">
        <f>L5+1</f>
        <v>2</v>
      </c>
      <c r="M6" s="7" t="s">
        <v>145</v>
      </c>
      <c r="N6" s="8">
        <v>21511182</v>
      </c>
      <c r="O6" s="8">
        <f t="shared" si="2"/>
        <v>58935</v>
      </c>
    </row>
    <row r="7" spans="1:17" ht="16.5" customHeight="1" x14ac:dyDescent="0.2">
      <c r="B7" s="4">
        <f t="shared" si="3"/>
        <v>3</v>
      </c>
      <c r="C7" s="8" t="s">
        <v>147</v>
      </c>
      <c r="D7" s="40">
        <v>17521378</v>
      </c>
      <c r="E7" s="8">
        <f t="shared" si="0"/>
        <v>48004</v>
      </c>
      <c r="G7" s="15">
        <f t="shared" si="4"/>
        <v>3</v>
      </c>
      <c r="H7" s="7" t="s">
        <v>149</v>
      </c>
      <c r="I7" s="8">
        <v>8125940</v>
      </c>
      <c r="J7" s="8">
        <f t="shared" si="1"/>
        <v>22263</v>
      </c>
      <c r="L7" s="15">
        <f>L6+1</f>
        <v>3</v>
      </c>
      <c r="M7" s="8" t="s">
        <v>147</v>
      </c>
      <c r="N7" s="40">
        <v>15853277</v>
      </c>
      <c r="O7" s="8">
        <f t="shared" si="2"/>
        <v>43434</v>
      </c>
    </row>
    <row r="8" spans="1:17" ht="16.5" customHeight="1" x14ac:dyDescent="0.2">
      <c r="B8" s="4">
        <f t="shared" si="3"/>
        <v>4</v>
      </c>
      <c r="C8" s="8" t="s">
        <v>46</v>
      </c>
      <c r="D8" s="40">
        <v>8994080</v>
      </c>
      <c r="E8" s="8">
        <f t="shared" si="0"/>
        <v>24642</v>
      </c>
      <c r="G8" s="15">
        <f t="shared" si="4"/>
        <v>4</v>
      </c>
      <c r="H8" s="8" t="s">
        <v>148</v>
      </c>
      <c r="I8" s="40">
        <v>7972139</v>
      </c>
      <c r="J8" s="8">
        <f t="shared" si="1"/>
        <v>21842</v>
      </c>
      <c r="L8" s="15">
        <f>L7+1</f>
        <v>4</v>
      </c>
      <c r="M8" s="8" t="s">
        <v>150</v>
      </c>
      <c r="N8" s="40">
        <v>1948251</v>
      </c>
      <c r="O8" s="8">
        <f t="shared" si="2"/>
        <v>5338</v>
      </c>
    </row>
    <row r="9" spans="1:17" ht="16.5" customHeight="1" x14ac:dyDescent="0.2">
      <c r="B9" s="4">
        <f t="shared" si="3"/>
        <v>5</v>
      </c>
      <c r="C9" s="8" t="s">
        <v>47</v>
      </c>
      <c r="D9" s="40">
        <v>8518349</v>
      </c>
      <c r="E9" s="8">
        <f t="shared" si="0"/>
        <v>23338</v>
      </c>
      <c r="G9" s="15">
        <f t="shared" si="4"/>
        <v>5</v>
      </c>
      <c r="H9" s="8" t="s">
        <v>47</v>
      </c>
      <c r="I9" s="40">
        <v>7196968</v>
      </c>
      <c r="J9" s="8">
        <f t="shared" si="1"/>
        <v>19718</v>
      </c>
      <c r="L9" s="15">
        <f>L8+1</f>
        <v>5</v>
      </c>
      <c r="M9" s="8" t="s">
        <v>47</v>
      </c>
      <c r="N9" s="40">
        <v>1321381</v>
      </c>
      <c r="O9" s="8">
        <f t="shared" si="2"/>
        <v>3621</v>
      </c>
    </row>
    <row r="10" spans="1:17" ht="16.5" customHeight="1" x14ac:dyDescent="0.2">
      <c r="B10" s="4">
        <f t="shared" si="3"/>
        <v>6</v>
      </c>
      <c r="C10" s="7" t="s">
        <v>149</v>
      </c>
      <c r="D10" s="8">
        <v>8125940</v>
      </c>
      <c r="E10" s="8">
        <f t="shared" si="0"/>
        <v>22263</v>
      </c>
      <c r="G10" s="15">
        <f t="shared" si="4"/>
        <v>6</v>
      </c>
      <c r="H10" s="8" t="s">
        <v>147</v>
      </c>
      <c r="I10" s="40">
        <v>1668101</v>
      </c>
      <c r="J10" s="8">
        <f t="shared" si="1"/>
        <v>4571</v>
      </c>
      <c r="L10" s="15">
        <f>L9+1</f>
        <v>6</v>
      </c>
      <c r="M10" s="8" t="s">
        <v>46</v>
      </c>
      <c r="N10" s="40">
        <v>672259</v>
      </c>
      <c r="O10" s="8">
        <f t="shared" si="2"/>
        <v>1842</v>
      </c>
    </row>
    <row r="11" spans="1:17" ht="16.5" customHeight="1" x14ac:dyDescent="0.2">
      <c r="B11" s="4">
        <f t="shared" si="3"/>
        <v>7</v>
      </c>
      <c r="C11" s="8" t="s">
        <v>148</v>
      </c>
      <c r="D11" s="40">
        <v>7972139</v>
      </c>
      <c r="E11" s="8">
        <f t="shared" si="0"/>
        <v>21842</v>
      </c>
      <c r="G11" s="15">
        <f t="shared" si="4"/>
        <v>7</v>
      </c>
      <c r="H11" s="8" t="s">
        <v>49</v>
      </c>
      <c r="I11" s="40">
        <v>1579467</v>
      </c>
      <c r="J11" s="8">
        <f t="shared" si="1"/>
        <v>4328</v>
      </c>
      <c r="L11" s="65"/>
      <c r="M11" s="66"/>
      <c r="N11" s="62"/>
      <c r="O11" s="62"/>
    </row>
    <row r="12" spans="1:17" ht="16.5" customHeight="1" x14ac:dyDescent="0.2">
      <c r="B12" s="4">
        <f t="shared" si="3"/>
        <v>8</v>
      </c>
      <c r="C12" s="8" t="s">
        <v>150</v>
      </c>
      <c r="D12" s="40">
        <v>3381769</v>
      </c>
      <c r="E12" s="8">
        <f t="shared" si="0"/>
        <v>9266</v>
      </c>
      <c r="G12" s="15">
        <f t="shared" si="4"/>
        <v>8</v>
      </c>
      <c r="H12" s="7" t="s">
        <v>150</v>
      </c>
      <c r="I12" s="8">
        <v>1433518</v>
      </c>
      <c r="J12" s="8">
        <f t="shared" si="1"/>
        <v>3928</v>
      </c>
      <c r="L12" s="28"/>
      <c r="M12" s="11"/>
      <c r="N12" s="29"/>
      <c r="O12" s="11"/>
    </row>
    <row r="13" spans="1:17" ht="16.5" customHeight="1" x14ac:dyDescent="0.2">
      <c r="B13" s="4">
        <f t="shared" si="3"/>
        <v>9</v>
      </c>
      <c r="C13" s="8" t="s">
        <v>49</v>
      </c>
      <c r="D13" s="40">
        <v>1579467</v>
      </c>
      <c r="E13" s="8">
        <f t="shared" si="0"/>
        <v>4328</v>
      </c>
      <c r="G13" s="15">
        <f t="shared" si="4"/>
        <v>9</v>
      </c>
      <c r="H13" s="8" t="s">
        <v>53</v>
      </c>
      <c r="I13" s="40">
        <v>1298991</v>
      </c>
      <c r="J13" s="8">
        <f t="shared" si="1"/>
        <v>3559</v>
      </c>
      <c r="L13" s="28"/>
      <c r="M13" s="11"/>
      <c r="N13" s="29"/>
      <c r="O13" s="11"/>
    </row>
    <row r="14" spans="1:17" ht="16.5" customHeight="1" x14ac:dyDescent="0.2">
      <c r="B14" s="4">
        <f t="shared" si="3"/>
        <v>10</v>
      </c>
      <c r="C14" s="8" t="s">
        <v>53</v>
      </c>
      <c r="D14" s="40">
        <v>1298991</v>
      </c>
      <c r="E14" s="8">
        <f t="shared" si="0"/>
        <v>3559</v>
      </c>
      <c r="G14" s="15">
        <f t="shared" si="4"/>
        <v>10</v>
      </c>
      <c r="H14" s="8" t="s">
        <v>69</v>
      </c>
      <c r="I14" s="40">
        <v>1196113</v>
      </c>
      <c r="J14" s="8">
        <f t="shared" si="1"/>
        <v>3278</v>
      </c>
      <c r="L14" s="28"/>
      <c r="M14" s="11"/>
      <c r="N14" s="29"/>
      <c r="O14" s="11"/>
    </row>
    <row r="15" spans="1:17" ht="16.5" customHeight="1" x14ac:dyDescent="0.2">
      <c r="B15" s="4">
        <f t="shared" si="3"/>
        <v>11</v>
      </c>
      <c r="C15" s="8" t="s">
        <v>69</v>
      </c>
      <c r="D15" s="40">
        <v>1196113</v>
      </c>
      <c r="E15" s="8">
        <f t="shared" si="0"/>
        <v>3278</v>
      </c>
      <c r="G15" s="15">
        <f t="shared" si="4"/>
        <v>11</v>
      </c>
      <c r="H15" s="8" t="s">
        <v>44</v>
      </c>
      <c r="I15" s="40">
        <v>1150033</v>
      </c>
      <c r="J15" s="8">
        <f t="shared" si="1"/>
        <v>3151</v>
      </c>
      <c r="L15" s="28"/>
      <c r="M15" s="19"/>
      <c r="N15" s="11"/>
      <c r="O15" s="11"/>
    </row>
    <row r="16" spans="1:17" ht="16.5" customHeight="1" x14ac:dyDescent="0.2">
      <c r="B16" s="4">
        <f t="shared" si="3"/>
        <v>12</v>
      </c>
      <c r="C16" s="8" t="s">
        <v>44</v>
      </c>
      <c r="D16" s="40">
        <v>1150033</v>
      </c>
      <c r="E16" s="8">
        <f t="shared" si="0"/>
        <v>3151</v>
      </c>
      <c r="G16" s="15">
        <f t="shared" si="4"/>
        <v>12</v>
      </c>
      <c r="H16" s="8" t="s">
        <v>52</v>
      </c>
      <c r="I16" s="40">
        <v>1041169</v>
      </c>
      <c r="J16" s="8">
        <f t="shared" si="1"/>
        <v>2853</v>
      </c>
      <c r="L16" s="28"/>
      <c r="M16" s="11"/>
      <c r="N16" s="29"/>
      <c r="O16" s="11"/>
    </row>
    <row r="17" spans="2:15" ht="16.5" customHeight="1" x14ac:dyDescent="0.2">
      <c r="B17" s="4">
        <f t="shared" si="3"/>
        <v>13</v>
      </c>
      <c r="C17" s="8" t="s">
        <v>52</v>
      </c>
      <c r="D17" s="40">
        <v>1041169</v>
      </c>
      <c r="E17" s="8">
        <f t="shared" si="0"/>
        <v>2853</v>
      </c>
      <c r="G17" s="15">
        <f t="shared" si="4"/>
        <v>13</v>
      </c>
      <c r="H17" s="8" t="s">
        <v>13</v>
      </c>
      <c r="I17" s="40">
        <v>887696</v>
      </c>
      <c r="J17" s="8">
        <f t="shared" si="1"/>
        <v>2433</v>
      </c>
      <c r="L17" s="28"/>
      <c r="M17" s="11"/>
      <c r="N17" s="29"/>
      <c r="O17" s="11"/>
    </row>
    <row r="18" spans="2:15" ht="16.5" customHeight="1" x14ac:dyDescent="0.2">
      <c r="B18" s="4">
        <f t="shared" si="3"/>
        <v>14</v>
      </c>
      <c r="C18" s="7" t="s">
        <v>13</v>
      </c>
      <c r="D18" s="8">
        <v>887696</v>
      </c>
      <c r="E18" s="8">
        <f t="shared" si="0"/>
        <v>2433</v>
      </c>
      <c r="G18" s="15">
        <f t="shared" si="4"/>
        <v>14</v>
      </c>
      <c r="H18" s="7" t="s">
        <v>56</v>
      </c>
      <c r="I18" s="8">
        <v>789099</v>
      </c>
      <c r="J18" s="8">
        <f t="shared" si="1"/>
        <v>2162</v>
      </c>
      <c r="L18" s="28"/>
      <c r="M18" s="19"/>
      <c r="N18" s="11"/>
      <c r="O18" s="11"/>
    </row>
    <row r="19" spans="2:15" ht="16.5" customHeight="1" x14ac:dyDescent="0.2">
      <c r="B19" s="4">
        <f t="shared" si="3"/>
        <v>15</v>
      </c>
      <c r="C19" s="8" t="s">
        <v>56</v>
      </c>
      <c r="D19" s="40">
        <v>789099</v>
      </c>
      <c r="E19" s="8">
        <f t="shared" si="0"/>
        <v>2162</v>
      </c>
      <c r="G19" s="15">
        <f t="shared" si="4"/>
        <v>15</v>
      </c>
      <c r="H19" s="8" t="s">
        <v>58</v>
      </c>
      <c r="I19" s="40">
        <v>775672</v>
      </c>
      <c r="J19" s="8">
        <f t="shared" si="1"/>
        <v>2126</v>
      </c>
      <c r="L19" s="28"/>
      <c r="M19" s="11"/>
      <c r="N19" s="29"/>
      <c r="O19" s="11"/>
    </row>
    <row r="20" spans="2:15" ht="16.5" customHeight="1" x14ac:dyDescent="0.2">
      <c r="B20" s="4">
        <f t="shared" si="3"/>
        <v>16</v>
      </c>
      <c r="C20" s="7" t="s">
        <v>58</v>
      </c>
      <c r="D20" s="8">
        <v>775672</v>
      </c>
      <c r="E20" s="8">
        <f t="shared" si="0"/>
        <v>2126</v>
      </c>
      <c r="G20" s="15">
        <f t="shared" si="4"/>
        <v>16</v>
      </c>
      <c r="H20" s="7" t="s">
        <v>62</v>
      </c>
      <c r="I20" s="8">
        <v>689529</v>
      </c>
      <c r="J20" s="8">
        <f t="shared" si="1"/>
        <v>1890</v>
      </c>
      <c r="L20" s="28"/>
      <c r="M20" s="11"/>
      <c r="N20" s="29"/>
      <c r="O20" s="11"/>
    </row>
    <row r="21" spans="2:15" ht="16.5" customHeight="1" x14ac:dyDescent="0.2">
      <c r="B21" s="4">
        <f t="shared" si="3"/>
        <v>17</v>
      </c>
      <c r="C21" s="7" t="s">
        <v>62</v>
      </c>
      <c r="D21" s="8">
        <v>689529</v>
      </c>
      <c r="E21" s="8">
        <f t="shared" si="0"/>
        <v>1890</v>
      </c>
      <c r="G21" s="15">
        <f t="shared" si="4"/>
        <v>17</v>
      </c>
      <c r="H21" s="7" t="s">
        <v>60</v>
      </c>
      <c r="I21" s="8">
        <v>609659</v>
      </c>
      <c r="J21" s="8">
        <f t="shared" si="1"/>
        <v>1671</v>
      </c>
      <c r="L21" s="28"/>
      <c r="M21" s="11"/>
      <c r="N21" s="29"/>
      <c r="O21" s="11"/>
    </row>
    <row r="22" spans="2:15" ht="16.5" customHeight="1" x14ac:dyDescent="0.2">
      <c r="B22" s="4">
        <f t="shared" si="3"/>
        <v>18</v>
      </c>
      <c r="C22" s="8" t="s">
        <v>60</v>
      </c>
      <c r="D22" s="40">
        <v>609659</v>
      </c>
      <c r="E22" s="8">
        <f t="shared" si="0"/>
        <v>1671</v>
      </c>
      <c r="G22" s="15">
        <f t="shared" si="4"/>
        <v>18</v>
      </c>
      <c r="H22" s="8" t="s">
        <v>88</v>
      </c>
      <c r="I22" s="40">
        <v>521501</v>
      </c>
      <c r="J22" s="8">
        <f t="shared" si="1"/>
        <v>1429</v>
      </c>
      <c r="L22" s="28"/>
      <c r="M22" s="11"/>
      <c r="N22" s="29"/>
      <c r="O22" s="11"/>
    </row>
    <row r="23" spans="2:15" ht="16.5" customHeight="1" x14ac:dyDescent="0.2">
      <c r="B23" s="4">
        <f t="shared" si="3"/>
        <v>19</v>
      </c>
      <c r="C23" s="7" t="s">
        <v>88</v>
      </c>
      <c r="D23" s="8">
        <v>521501</v>
      </c>
      <c r="E23" s="8">
        <f t="shared" si="0"/>
        <v>1429</v>
      </c>
      <c r="G23" s="15">
        <f t="shared" si="4"/>
        <v>19</v>
      </c>
      <c r="H23" s="7" t="s">
        <v>98</v>
      </c>
      <c r="I23" s="8">
        <v>474346</v>
      </c>
      <c r="J23" s="8">
        <f t="shared" si="1"/>
        <v>1300</v>
      </c>
      <c r="L23" s="28"/>
      <c r="M23" s="11"/>
      <c r="N23" s="29"/>
      <c r="O23" s="11"/>
    </row>
    <row r="24" spans="2:15" ht="16.5" customHeight="1" x14ac:dyDescent="0.2">
      <c r="B24" s="4">
        <f t="shared" si="3"/>
        <v>20</v>
      </c>
      <c r="C24" s="8" t="s">
        <v>98</v>
      </c>
      <c r="D24" s="40">
        <v>474346</v>
      </c>
      <c r="E24" s="8">
        <f t="shared" si="0"/>
        <v>1300</v>
      </c>
      <c r="G24" s="15">
        <f t="shared" si="4"/>
        <v>20</v>
      </c>
      <c r="H24" s="8" t="s">
        <v>51</v>
      </c>
      <c r="I24" s="40">
        <v>437047</v>
      </c>
      <c r="J24" s="8">
        <f t="shared" si="1"/>
        <v>1198</v>
      </c>
      <c r="L24" s="28"/>
      <c r="M24" s="19"/>
      <c r="N24" s="11"/>
      <c r="O24" s="11"/>
    </row>
    <row r="25" spans="2:15" ht="16.5" customHeight="1" x14ac:dyDescent="0.2">
      <c r="B25" s="4">
        <f t="shared" si="3"/>
        <v>21</v>
      </c>
      <c r="C25" s="7" t="s">
        <v>51</v>
      </c>
      <c r="D25" s="8">
        <v>437047</v>
      </c>
      <c r="E25" s="8">
        <f t="shared" si="0"/>
        <v>1198</v>
      </c>
      <c r="G25" s="15">
        <f t="shared" si="4"/>
        <v>21</v>
      </c>
      <c r="H25" s="7" t="s">
        <v>55</v>
      </c>
      <c r="I25" s="8">
        <v>368306</v>
      </c>
      <c r="J25" s="8">
        <f t="shared" si="1"/>
        <v>1010</v>
      </c>
      <c r="L25" s="28"/>
      <c r="M25" s="11"/>
      <c r="N25" s="29"/>
      <c r="O25" s="11"/>
    </row>
    <row r="26" spans="2:15" ht="16.5" customHeight="1" x14ac:dyDescent="0.2">
      <c r="B26" s="4">
        <f t="shared" si="3"/>
        <v>22</v>
      </c>
      <c r="C26" s="8" t="s">
        <v>55</v>
      </c>
      <c r="D26" s="40">
        <v>368306</v>
      </c>
      <c r="E26" s="8">
        <f t="shared" si="0"/>
        <v>1010</v>
      </c>
      <c r="G26" s="15">
        <f t="shared" si="4"/>
        <v>22</v>
      </c>
      <c r="H26" s="8" t="s">
        <v>50</v>
      </c>
      <c r="I26" s="40">
        <v>358295</v>
      </c>
      <c r="J26" s="8">
        <f t="shared" si="1"/>
        <v>982</v>
      </c>
      <c r="L26" s="28"/>
      <c r="M26" s="11"/>
      <c r="N26" s="29"/>
      <c r="O26" s="11"/>
    </row>
    <row r="27" spans="2:15" ht="16.5" customHeight="1" x14ac:dyDescent="0.2">
      <c r="B27" s="4">
        <f t="shared" si="3"/>
        <v>23</v>
      </c>
      <c r="C27" s="7" t="s">
        <v>50</v>
      </c>
      <c r="D27" s="8">
        <v>358295</v>
      </c>
      <c r="E27" s="8">
        <f t="shared" si="0"/>
        <v>982</v>
      </c>
      <c r="G27" s="15">
        <f t="shared" si="4"/>
        <v>23</v>
      </c>
      <c r="H27" s="7" t="s">
        <v>67</v>
      </c>
      <c r="I27" s="8">
        <v>357015</v>
      </c>
      <c r="J27" s="8">
        <f t="shared" si="1"/>
        <v>979</v>
      </c>
      <c r="L27" s="28"/>
      <c r="M27" s="11"/>
      <c r="N27" s="29"/>
      <c r="O27" s="11"/>
    </row>
    <row r="28" spans="2:15" ht="16.5" customHeight="1" x14ac:dyDescent="0.2">
      <c r="B28" s="4">
        <f t="shared" si="3"/>
        <v>24</v>
      </c>
      <c r="C28" s="8" t="s">
        <v>67</v>
      </c>
      <c r="D28" s="40">
        <v>357015</v>
      </c>
      <c r="E28" s="8">
        <f t="shared" si="0"/>
        <v>979</v>
      </c>
      <c r="G28" s="15">
        <f t="shared" si="4"/>
        <v>24</v>
      </c>
      <c r="H28" s="8" t="s">
        <v>151</v>
      </c>
      <c r="I28" s="40">
        <v>327488</v>
      </c>
      <c r="J28" s="8">
        <f t="shared" si="1"/>
        <v>898</v>
      </c>
      <c r="L28" s="28"/>
      <c r="M28" s="19"/>
      <c r="N28" s="11"/>
      <c r="O28" s="11"/>
    </row>
    <row r="29" spans="2:15" ht="16.5" customHeight="1" x14ac:dyDescent="0.2">
      <c r="B29" s="4">
        <f t="shared" si="3"/>
        <v>25</v>
      </c>
      <c r="C29" s="7" t="s">
        <v>151</v>
      </c>
      <c r="D29" s="8">
        <v>327488</v>
      </c>
      <c r="E29" s="8">
        <f t="shared" si="0"/>
        <v>898</v>
      </c>
      <c r="G29" s="15">
        <f t="shared" si="4"/>
        <v>25</v>
      </c>
      <c r="H29" s="7" t="s">
        <v>101</v>
      </c>
      <c r="I29" s="8">
        <v>323944</v>
      </c>
      <c r="J29" s="8">
        <f t="shared" si="1"/>
        <v>888</v>
      </c>
      <c r="L29" s="28"/>
      <c r="M29" s="19"/>
      <c r="N29" s="11"/>
      <c r="O29" s="11"/>
    </row>
    <row r="30" spans="2:15" ht="16.5" customHeight="1" x14ac:dyDescent="0.2">
      <c r="B30" s="4">
        <f t="shared" si="3"/>
        <v>26</v>
      </c>
      <c r="C30" s="8" t="s">
        <v>101</v>
      </c>
      <c r="D30" s="40">
        <v>323944</v>
      </c>
      <c r="E30" s="8">
        <f t="shared" si="0"/>
        <v>888</v>
      </c>
      <c r="G30" s="15">
        <f t="shared" si="4"/>
        <v>26</v>
      </c>
      <c r="H30" s="8" t="s">
        <v>41</v>
      </c>
      <c r="I30" s="40">
        <v>309091</v>
      </c>
      <c r="J30" s="8">
        <f t="shared" si="1"/>
        <v>847</v>
      </c>
      <c r="L30" s="28"/>
      <c r="M30" s="19"/>
      <c r="N30" s="11"/>
      <c r="O30" s="11"/>
    </row>
    <row r="31" spans="2:15" ht="16.5" customHeight="1" x14ac:dyDescent="0.2">
      <c r="B31" s="4">
        <f t="shared" si="3"/>
        <v>27</v>
      </c>
      <c r="C31" s="8" t="s">
        <v>41</v>
      </c>
      <c r="D31" s="40">
        <v>309091</v>
      </c>
      <c r="E31" s="8">
        <f t="shared" si="0"/>
        <v>847</v>
      </c>
      <c r="G31" s="15">
        <f t="shared" si="4"/>
        <v>27</v>
      </c>
      <c r="H31" s="8" t="s">
        <v>146</v>
      </c>
      <c r="I31" s="40">
        <v>295021</v>
      </c>
      <c r="J31" s="8">
        <f t="shared" si="1"/>
        <v>809</v>
      </c>
      <c r="L31" s="28"/>
      <c r="M31" s="19"/>
      <c r="N31" s="11"/>
      <c r="O31" s="11"/>
    </row>
    <row r="32" spans="2:15" ht="16.5" customHeight="1" x14ac:dyDescent="0.2">
      <c r="B32" s="4">
        <f t="shared" si="3"/>
        <v>28</v>
      </c>
      <c r="C32" s="8" t="s">
        <v>59</v>
      </c>
      <c r="D32" s="40">
        <v>278310</v>
      </c>
      <c r="E32" s="8">
        <f t="shared" si="0"/>
        <v>763</v>
      </c>
      <c r="G32" s="15">
        <f t="shared" si="4"/>
        <v>28</v>
      </c>
      <c r="H32" s="8" t="s">
        <v>59</v>
      </c>
      <c r="I32" s="40">
        <v>278310</v>
      </c>
      <c r="J32" s="8">
        <f t="shared" si="1"/>
        <v>763</v>
      </c>
      <c r="L32" s="28"/>
      <c r="M32" s="11"/>
      <c r="N32" s="29"/>
      <c r="O32" s="11"/>
    </row>
    <row r="33" spans="1:17" ht="16.5" customHeight="1" x14ac:dyDescent="0.2">
      <c r="B33" s="4">
        <f t="shared" si="3"/>
        <v>29</v>
      </c>
      <c r="C33" s="8" t="s">
        <v>104</v>
      </c>
      <c r="D33" s="40">
        <v>263935</v>
      </c>
      <c r="E33" s="8">
        <f t="shared" si="0"/>
        <v>724</v>
      </c>
      <c r="G33" s="15">
        <f t="shared" si="4"/>
        <v>29</v>
      </c>
      <c r="H33" s="8" t="s">
        <v>104</v>
      </c>
      <c r="I33" s="40">
        <v>263935</v>
      </c>
      <c r="J33" s="8">
        <f t="shared" si="1"/>
        <v>724</v>
      </c>
      <c r="L33" s="28"/>
      <c r="M33" s="11"/>
      <c r="N33" s="29"/>
      <c r="O33" s="11"/>
    </row>
    <row r="34" spans="1:17" ht="16.5" customHeight="1" x14ac:dyDescent="0.2">
      <c r="B34" s="4">
        <f t="shared" si="3"/>
        <v>30</v>
      </c>
      <c r="C34" s="8" t="s">
        <v>83</v>
      </c>
      <c r="D34" s="40">
        <v>213386</v>
      </c>
      <c r="E34" s="8">
        <f t="shared" si="0"/>
        <v>585</v>
      </c>
      <c r="G34" s="15">
        <f t="shared" si="4"/>
        <v>30</v>
      </c>
      <c r="H34" s="8" t="s">
        <v>83</v>
      </c>
      <c r="I34" s="40">
        <v>213386</v>
      </c>
      <c r="J34" s="8">
        <f t="shared" si="1"/>
        <v>585</v>
      </c>
      <c r="L34" s="28"/>
      <c r="M34" s="11"/>
      <c r="N34" s="29"/>
      <c r="O34" s="11"/>
    </row>
    <row r="35" spans="1:17" ht="30" customHeight="1" x14ac:dyDescent="0.2">
      <c r="A35" s="3" t="s">
        <v>160</v>
      </c>
      <c r="B35" s="3"/>
      <c r="C35" s="18"/>
      <c r="D35" s="18"/>
      <c r="E35" s="18"/>
      <c r="F35" s="18"/>
      <c r="G35" s="43"/>
      <c r="H35" s="18"/>
      <c r="I35" s="18"/>
      <c r="J35" s="18"/>
      <c r="K35" s="18"/>
      <c r="L35" s="18"/>
      <c r="M35" s="18"/>
      <c r="N35" s="18"/>
      <c r="O35" s="18"/>
      <c r="P35" s="18"/>
      <c r="Q35" s="12"/>
    </row>
    <row r="36" spans="1:17" ht="16.5" customHeight="1" x14ac:dyDescent="0.2">
      <c r="B36" s="1" t="s">
        <v>30</v>
      </c>
      <c r="G36" s="10" t="s">
        <v>28</v>
      </c>
      <c r="L36" s="11"/>
      <c r="M36" s="11"/>
      <c r="N36" s="11"/>
      <c r="O36" s="11"/>
    </row>
    <row r="37" spans="1:17" ht="16.5" customHeight="1" x14ac:dyDescent="0.2">
      <c r="B37" s="35" t="s">
        <v>4</v>
      </c>
      <c r="C37" s="36" t="s">
        <v>0</v>
      </c>
      <c r="D37" s="49" t="s">
        <v>31</v>
      </c>
      <c r="E37" s="49"/>
      <c r="F37" s="64"/>
      <c r="G37" s="36" t="s">
        <v>4</v>
      </c>
      <c r="H37" s="36" t="s">
        <v>0</v>
      </c>
      <c r="I37" s="49" t="s">
        <v>31</v>
      </c>
      <c r="J37" s="49"/>
      <c r="L37" s="29"/>
      <c r="M37" s="29"/>
      <c r="N37" s="55"/>
      <c r="O37" s="55"/>
    </row>
    <row r="38" spans="1:17" ht="16.5" customHeight="1" x14ac:dyDescent="0.2">
      <c r="B38" s="35"/>
      <c r="C38" s="37"/>
      <c r="D38" s="15" t="s">
        <v>21</v>
      </c>
      <c r="E38" s="15" t="s">
        <v>25</v>
      </c>
      <c r="F38" s="64"/>
      <c r="G38" s="37"/>
      <c r="H38" s="37"/>
      <c r="I38" s="15" t="s">
        <v>21</v>
      </c>
      <c r="J38" s="15" t="s">
        <v>25</v>
      </c>
      <c r="L38" s="29"/>
      <c r="M38" s="29"/>
      <c r="N38" s="28"/>
      <c r="O38" s="28"/>
    </row>
    <row r="39" spans="1:17" ht="16.5" customHeight="1" x14ac:dyDescent="0.2">
      <c r="B39" s="4">
        <f>B34+1</f>
        <v>31</v>
      </c>
      <c r="C39" s="8" t="s">
        <v>37</v>
      </c>
      <c r="D39" s="40">
        <v>198421</v>
      </c>
      <c r="E39" s="8">
        <f t="shared" ref="E39:E61" si="5">ROUNDUP(D39/365,0)</f>
        <v>544</v>
      </c>
      <c r="G39" s="15">
        <f>G34+1</f>
        <v>31</v>
      </c>
      <c r="H39" s="8" t="s">
        <v>37</v>
      </c>
      <c r="I39" s="40">
        <v>198421</v>
      </c>
      <c r="J39" s="8">
        <f t="shared" ref="J39:J62" si="6">ROUNDUP(I39/365,0)</f>
        <v>544</v>
      </c>
      <c r="L39" s="28"/>
      <c r="M39" s="19"/>
      <c r="N39" s="11"/>
      <c r="O39" s="11"/>
    </row>
    <row r="40" spans="1:17" ht="16.5" customHeight="1" x14ac:dyDescent="0.2">
      <c r="B40" s="4">
        <f t="shared" ref="B40:B62" si="7">B39+1</f>
        <v>32</v>
      </c>
      <c r="C40" s="8" t="s">
        <v>65</v>
      </c>
      <c r="D40" s="40">
        <v>163782</v>
      </c>
      <c r="E40" s="8">
        <f t="shared" si="5"/>
        <v>449</v>
      </c>
      <c r="G40" s="15">
        <f t="shared" ref="G40:G62" si="8">G39+1</f>
        <v>32</v>
      </c>
      <c r="H40" s="8" t="s">
        <v>65</v>
      </c>
      <c r="I40" s="40">
        <v>163782</v>
      </c>
      <c r="J40" s="8">
        <f t="shared" si="6"/>
        <v>449</v>
      </c>
      <c r="L40" s="28"/>
      <c r="M40" s="19"/>
      <c r="N40" s="11"/>
      <c r="O40" s="11"/>
    </row>
    <row r="41" spans="1:17" ht="16.5" customHeight="1" x14ac:dyDescent="0.2">
      <c r="B41" s="4">
        <f t="shared" si="7"/>
        <v>33</v>
      </c>
      <c r="C41" s="7" t="s">
        <v>27</v>
      </c>
      <c r="D41" s="8">
        <v>96659</v>
      </c>
      <c r="E41" s="8">
        <f t="shared" si="5"/>
        <v>265</v>
      </c>
      <c r="G41" s="15">
        <f t="shared" si="8"/>
        <v>33</v>
      </c>
      <c r="H41" s="7" t="s">
        <v>27</v>
      </c>
      <c r="I41" s="8">
        <v>96659</v>
      </c>
      <c r="J41" s="8">
        <f t="shared" si="6"/>
        <v>265</v>
      </c>
      <c r="L41" s="28"/>
      <c r="M41" s="19"/>
      <c r="N41" s="11"/>
      <c r="O41" s="11"/>
    </row>
    <row r="42" spans="1:17" ht="16.5" customHeight="1" x14ac:dyDescent="0.2">
      <c r="B42" s="4">
        <f t="shared" si="7"/>
        <v>34</v>
      </c>
      <c r="C42" s="8" t="s">
        <v>34</v>
      </c>
      <c r="D42" s="40">
        <v>80992</v>
      </c>
      <c r="E42" s="8">
        <f t="shared" si="5"/>
        <v>222</v>
      </c>
      <c r="G42" s="15">
        <f t="shared" si="8"/>
        <v>34</v>
      </c>
      <c r="H42" s="8" t="s">
        <v>34</v>
      </c>
      <c r="I42" s="40">
        <v>80992</v>
      </c>
      <c r="J42" s="8">
        <f t="shared" si="6"/>
        <v>222</v>
      </c>
      <c r="L42" s="28"/>
      <c r="M42" s="19"/>
      <c r="N42" s="11"/>
      <c r="O42" s="11"/>
    </row>
    <row r="43" spans="1:17" ht="16.5" customHeight="1" x14ac:dyDescent="0.2">
      <c r="B43" s="4">
        <f t="shared" si="7"/>
        <v>35</v>
      </c>
      <c r="C43" s="7" t="s">
        <v>8</v>
      </c>
      <c r="D43" s="8">
        <v>70466</v>
      </c>
      <c r="E43" s="8">
        <f t="shared" si="5"/>
        <v>194</v>
      </c>
      <c r="G43" s="15">
        <f t="shared" si="8"/>
        <v>35</v>
      </c>
      <c r="H43" s="7" t="s">
        <v>8</v>
      </c>
      <c r="I43" s="8">
        <v>70466</v>
      </c>
      <c r="J43" s="8">
        <f t="shared" si="6"/>
        <v>194</v>
      </c>
      <c r="L43" s="28"/>
      <c r="M43" s="19"/>
      <c r="N43" s="11"/>
      <c r="O43" s="11"/>
    </row>
    <row r="44" spans="1:17" ht="16.5" customHeight="1" x14ac:dyDescent="0.2">
      <c r="B44" s="4">
        <f t="shared" si="7"/>
        <v>36</v>
      </c>
      <c r="C44" s="7" t="s">
        <v>15</v>
      </c>
      <c r="D44" s="8">
        <v>69369</v>
      </c>
      <c r="E44" s="8">
        <f t="shared" si="5"/>
        <v>191</v>
      </c>
      <c r="G44" s="15">
        <f t="shared" si="8"/>
        <v>36</v>
      </c>
      <c r="H44" s="7" t="s">
        <v>15</v>
      </c>
      <c r="I44" s="8">
        <v>69369</v>
      </c>
      <c r="J44" s="8">
        <f t="shared" si="6"/>
        <v>191</v>
      </c>
      <c r="L44" s="28"/>
      <c r="M44" s="19"/>
      <c r="N44" s="11"/>
      <c r="O44" s="11"/>
    </row>
    <row r="45" spans="1:17" ht="16.5" customHeight="1" x14ac:dyDescent="0.2">
      <c r="B45" s="4">
        <f t="shared" si="7"/>
        <v>37</v>
      </c>
      <c r="C45" s="8" t="s">
        <v>20</v>
      </c>
      <c r="D45" s="40">
        <v>58745</v>
      </c>
      <c r="E45" s="8">
        <f t="shared" si="5"/>
        <v>161</v>
      </c>
      <c r="G45" s="15">
        <f t="shared" si="8"/>
        <v>37</v>
      </c>
      <c r="H45" s="8" t="s">
        <v>20</v>
      </c>
      <c r="I45" s="40">
        <v>58745</v>
      </c>
      <c r="J45" s="8">
        <f t="shared" si="6"/>
        <v>161</v>
      </c>
      <c r="L45" s="28"/>
      <c r="M45" s="19"/>
      <c r="N45" s="11"/>
      <c r="O45" s="11"/>
    </row>
    <row r="46" spans="1:17" ht="16.5" customHeight="1" x14ac:dyDescent="0.2">
      <c r="B46" s="4">
        <f t="shared" si="7"/>
        <v>38</v>
      </c>
      <c r="C46" s="8" t="s">
        <v>110</v>
      </c>
      <c r="D46" s="40">
        <v>52017</v>
      </c>
      <c r="E46" s="8">
        <f t="shared" si="5"/>
        <v>143</v>
      </c>
      <c r="G46" s="15">
        <f t="shared" si="8"/>
        <v>38</v>
      </c>
      <c r="H46" s="8" t="s">
        <v>110</v>
      </c>
      <c r="I46" s="40">
        <v>52017</v>
      </c>
      <c r="J46" s="8">
        <f t="shared" si="6"/>
        <v>143</v>
      </c>
      <c r="L46" s="28"/>
      <c r="M46" s="19"/>
      <c r="N46" s="11"/>
      <c r="O46" s="11"/>
    </row>
    <row r="47" spans="1:17" ht="16.5" customHeight="1" x14ac:dyDescent="0.2">
      <c r="B47" s="4">
        <f t="shared" si="7"/>
        <v>39</v>
      </c>
      <c r="C47" s="7" t="s">
        <v>72</v>
      </c>
      <c r="D47" s="8">
        <v>46303</v>
      </c>
      <c r="E47" s="8">
        <f t="shared" si="5"/>
        <v>127</v>
      </c>
      <c r="G47" s="15">
        <f t="shared" si="8"/>
        <v>39</v>
      </c>
      <c r="H47" s="7" t="s">
        <v>72</v>
      </c>
      <c r="I47" s="8">
        <v>46303</v>
      </c>
      <c r="J47" s="8">
        <f t="shared" si="6"/>
        <v>127</v>
      </c>
      <c r="L47" s="28"/>
      <c r="M47" s="19"/>
      <c r="N47" s="11"/>
      <c r="O47" s="11"/>
    </row>
    <row r="48" spans="1:17" ht="16.5" customHeight="1" x14ac:dyDescent="0.2">
      <c r="B48" s="4">
        <f t="shared" si="7"/>
        <v>40</v>
      </c>
      <c r="C48" s="7" t="s">
        <v>75</v>
      </c>
      <c r="D48" s="8">
        <v>45196</v>
      </c>
      <c r="E48" s="8">
        <f t="shared" si="5"/>
        <v>124</v>
      </c>
      <c r="G48" s="15">
        <f t="shared" si="8"/>
        <v>40</v>
      </c>
      <c r="H48" s="7" t="s">
        <v>75</v>
      </c>
      <c r="I48" s="8">
        <v>45196</v>
      </c>
      <c r="J48" s="8">
        <f t="shared" si="6"/>
        <v>124</v>
      </c>
      <c r="L48" s="28"/>
      <c r="M48" s="19"/>
      <c r="N48" s="11"/>
      <c r="O48" s="11"/>
    </row>
    <row r="49" spans="2:15" ht="16.5" customHeight="1" x14ac:dyDescent="0.2">
      <c r="B49" s="4">
        <f t="shared" si="7"/>
        <v>41</v>
      </c>
      <c r="C49" s="8" t="s">
        <v>6</v>
      </c>
      <c r="D49" s="40">
        <v>34742</v>
      </c>
      <c r="E49" s="8">
        <f t="shared" si="5"/>
        <v>96</v>
      </c>
      <c r="G49" s="15">
        <f t="shared" si="8"/>
        <v>41</v>
      </c>
      <c r="H49" s="8" t="s">
        <v>6</v>
      </c>
      <c r="I49" s="40">
        <v>34742</v>
      </c>
      <c r="J49" s="8">
        <f t="shared" si="6"/>
        <v>96</v>
      </c>
      <c r="L49" s="28"/>
      <c r="M49" s="19"/>
      <c r="N49" s="11"/>
      <c r="O49" s="11"/>
    </row>
    <row r="50" spans="2:15" ht="16.5" customHeight="1" x14ac:dyDescent="0.2">
      <c r="B50" s="4">
        <f t="shared" si="7"/>
        <v>42</v>
      </c>
      <c r="C50" s="7" t="s">
        <v>152</v>
      </c>
      <c r="D50" s="8">
        <v>33235</v>
      </c>
      <c r="E50" s="8">
        <f t="shared" si="5"/>
        <v>92</v>
      </c>
      <c r="G50" s="15">
        <f t="shared" si="8"/>
        <v>42</v>
      </c>
      <c r="H50" s="7" t="s">
        <v>152</v>
      </c>
      <c r="I50" s="8">
        <v>33235</v>
      </c>
      <c r="J50" s="8">
        <f t="shared" si="6"/>
        <v>92</v>
      </c>
      <c r="L50" s="28"/>
      <c r="M50" s="19"/>
      <c r="N50" s="11"/>
      <c r="O50" s="11"/>
    </row>
    <row r="51" spans="2:15" ht="16.5" customHeight="1" x14ac:dyDescent="0.2">
      <c r="B51" s="4">
        <f t="shared" si="7"/>
        <v>43</v>
      </c>
      <c r="C51" s="8" t="s">
        <v>73</v>
      </c>
      <c r="D51" s="40">
        <v>28107</v>
      </c>
      <c r="E51" s="8">
        <f t="shared" si="5"/>
        <v>78</v>
      </c>
      <c r="G51" s="15">
        <f t="shared" si="8"/>
        <v>43</v>
      </c>
      <c r="H51" s="8" t="s">
        <v>73</v>
      </c>
      <c r="I51" s="40">
        <v>28107</v>
      </c>
      <c r="J51" s="8">
        <f t="shared" si="6"/>
        <v>78</v>
      </c>
      <c r="L51" s="28"/>
      <c r="M51" s="19"/>
      <c r="N51" s="11"/>
      <c r="O51" s="11"/>
    </row>
    <row r="52" spans="2:15" ht="16.5" customHeight="1" x14ac:dyDescent="0.2">
      <c r="B52" s="4">
        <f t="shared" si="7"/>
        <v>44</v>
      </c>
      <c r="C52" s="7" t="s">
        <v>81</v>
      </c>
      <c r="D52" s="8">
        <v>26943</v>
      </c>
      <c r="E52" s="8">
        <f t="shared" si="5"/>
        <v>74</v>
      </c>
      <c r="G52" s="15">
        <f t="shared" si="8"/>
        <v>44</v>
      </c>
      <c r="H52" s="7" t="s">
        <v>81</v>
      </c>
      <c r="I52" s="8">
        <v>26943</v>
      </c>
      <c r="J52" s="8">
        <f t="shared" si="6"/>
        <v>74</v>
      </c>
      <c r="L52" s="28"/>
      <c r="M52" s="19"/>
      <c r="N52" s="11"/>
      <c r="O52" s="11"/>
    </row>
    <row r="53" spans="2:15" ht="16.5" customHeight="1" x14ac:dyDescent="0.2">
      <c r="B53" s="4">
        <f t="shared" si="7"/>
        <v>45</v>
      </c>
      <c r="C53" s="8" t="s">
        <v>39</v>
      </c>
      <c r="D53" s="40">
        <v>24024</v>
      </c>
      <c r="E53" s="8">
        <f t="shared" si="5"/>
        <v>66</v>
      </c>
      <c r="G53" s="15">
        <f t="shared" si="8"/>
        <v>45</v>
      </c>
      <c r="H53" s="8" t="s">
        <v>39</v>
      </c>
      <c r="I53" s="40">
        <v>24024</v>
      </c>
      <c r="J53" s="8">
        <f t="shared" si="6"/>
        <v>66</v>
      </c>
      <c r="L53" s="28"/>
      <c r="M53" s="19"/>
      <c r="N53" s="11"/>
      <c r="O53" s="11"/>
    </row>
    <row r="54" spans="2:15" ht="16.5" customHeight="1" x14ac:dyDescent="0.2">
      <c r="B54" s="4">
        <f t="shared" si="7"/>
        <v>46</v>
      </c>
      <c r="C54" s="8" t="s">
        <v>109</v>
      </c>
      <c r="D54" s="40">
        <v>19319</v>
      </c>
      <c r="E54" s="8">
        <f t="shared" si="5"/>
        <v>53</v>
      </c>
      <c r="G54" s="15">
        <f t="shared" si="8"/>
        <v>46</v>
      </c>
      <c r="H54" s="8" t="s">
        <v>109</v>
      </c>
      <c r="I54" s="40">
        <v>19319</v>
      </c>
      <c r="J54" s="8">
        <f t="shared" si="6"/>
        <v>53</v>
      </c>
      <c r="L54" s="28"/>
      <c r="M54" s="19"/>
      <c r="N54" s="11"/>
      <c r="O54" s="11"/>
    </row>
    <row r="55" spans="2:15" ht="16.5" customHeight="1" x14ac:dyDescent="0.2">
      <c r="B55" s="4">
        <f t="shared" si="7"/>
        <v>47</v>
      </c>
      <c r="C55" s="8" t="s">
        <v>68</v>
      </c>
      <c r="D55" s="40">
        <v>14991</v>
      </c>
      <c r="E55" s="8">
        <f t="shared" si="5"/>
        <v>42</v>
      </c>
      <c r="G55" s="15">
        <f t="shared" si="8"/>
        <v>47</v>
      </c>
      <c r="H55" s="8" t="s">
        <v>68</v>
      </c>
      <c r="I55" s="40">
        <v>14991</v>
      </c>
      <c r="J55" s="8">
        <f t="shared" si="6"/>
        <v>42</v>
      </c>
      <c r="L55" s="28"/>
      <c r="M55" s="19"/>
      <c r="N55" s="11"/>
      <c r="O55" s="11"/>
    </row>
    <row r="56" spans="2:15" ht="16.5" customHeight="1" x14ac:dyDescent="0.2">
      <c r="B56" s="4">
        <f t="shared" si="7"/>
        <v>48</v>
      </c>
      <c r="C56" s="8" t="s">
        <v>74</v>
      </c>
      <c r="D56" s="40">
        <v>13721</v>
      </c>
      <c r="E56" s="8">
        <f t="shared" si="5"/>
        <v>38</v>
      </c>
      <c r="G56" s="15">
        <f t="shared" si="8"/>
        <v>48</v>
      </c>
      <c r="H56" s="8" t="s">
        <v>74</v>
      </c>
      <c r="I56" s="40">
        <v>13721</v>
      </c>
      <c r="J56" s="8">
        <f t="shared" si="6"/>
        <v>38</v>
      </c>
      <c r="L56" s="28"/>
      <c r="M56" s="19"/>
      <c r="N56" s="11"/>
      <c r="O56" s="11"/>
    </row>
    <row r="57" spans="2:15" ht="16.5" customHeight="1" x14ac:dyDescent="0.2">
      <c r="B57" s="4">
        <f t="shared" si="7"/>
        <v>49</v>
      </c>
      <c r="C57" s="8" t="s">
        <v>120</v>
      </c>
      <c r="D57" s="40">
        <v>11341</v>
      </c>
      <c r="E57" s="8">
        <f t="shared" si="5"/>
        <v>32</v>
      </c>
      <c r="G57" s="15">
        <f t="shared" si="8"/>
        <v>49</v>
      </c>
      <c r="H57" s="8" t="s">
        <v>120</v>
      </c>
      <c r="I57" s="40">
        <v>11341</v>
      </c>
      <c r="J57" s="8">
        <f t="shared" si="6"/>
        <v>32</v>
      </c>
      <c r="L57" s="28"/>
      <c r="M57" s="19"/>
      <c r="N57" s="11"/>
      <c r="O57" s="11"/>
    </row>
    <row r="58" spans="2:15" ht="16.5" customHeight="1" x14ac:dyDescent="0.2">
      <c r="B58" s="4">
        <f t="shared" si="7"/>
        <v>50</v>
      </c>
      <c r="C58" s="8" t="s">
        <v>107</v>
      </c>
      <c r="D58" s="40">
        <v>11229</v>
      </c>
      <c r="E58" s="8">
        <f t="shared" si="5"/>
        <v>31</v>
      </c>
      <c r="G58" s="15">
        <f t="shared" si="8"/>
        <v>50</v>
      </c>
      <c r="H58" s="8" t="s">
        <v>107</v>
      </c>
      <c r="I58" s="40">
        <v>11229</v>
      </c>
      <c r="J58" s="8">
        <f t="shared" si="6"/>
        <v>31</v>
      </c>
      <c r="L58" s="28"/>
      <c r="M58" s="19"/>
      <c r="N58" s="11"/>
      <c r="O58" s="11"/>
    </row>
    <row r="59" spans="2:15" ht="16.5" customHeight="1" x14ac:dyDescent="0.2">
      <c r="B59" s="4">
        <f t="shared" si="7"/>
        <v>51</v>
      </c>
      <c r="C59" s="8" t="s">
        <v>105</v>
      </c>
      <c r="D59" s="40">
        <v>11135</v>
      </c>
      <c r="E59" s="8">
        <f t="shared" si="5"/>
        <v>31</v>
      </c>
      <c r="G59" s="15">
        <f t="shared" si="8"/>
        <v>51</v>
      </c>
      <c r="H59" s="8" t="s">
        <v>105</v>
      </c>
      <c r="I59" s="40">
        <v>11135</v>
      </c>
      <c r="J59" s="8">
        <f t="shared" si="6"/>
        <v>31</v>
      </c>
      <c r="L59" s="28"/>
      <c r="M59" s="19"/>
      <c r="N59" s="11"/>
      <c r="O59" s="11"/>
    </row>
    <row r="60" spans="2:15" ht="16.5" customHeight="1" x14ac:dyDescent="0.2">
      <c r="B60" s="4">
        <f t="shared" si="7"/>
        <v>52</v>
      </c>
      <c r="C60" s="8" t="s">
        <v>92</v>
      </c>
      <c r="D60" s="40">
        <v>9323</v>
      </c>
      <c r="E60" s="8">
        <f t="shared" si="5"/>
        <v>26</v>
      </c>
      <c r="G60" s="15">
        <f t="shared" si="8"/>
        <v>52</v>
      </c>
      <c r="H60" s="8" t="s">
        <v>92</v>
      </c>
      <c r="I60" s="40">
        <v>9323</v>
      </c>
      <c r="J60" s="8">
        <f t="shared" si="6"/>
        <v>26</v>
      </c>
      <c r="L60" s="28"/>
      <c r="M60" s="19"/>
      <c r="N60" s="11"/>
      <c r="O60" s="11"/>
    </row>
    <row r="61" spans="2:15" ht="16.5" customHeight="1" x14ac:dyDescent="0.2">
      <c r="B61" s="22">
        <f t="shared" si="7"/>
        <v>53</v>
      </c>
      <c r="C61" s="8" t="s">
        <v>84</v>
      </c>
      <c r="D61" s="40">
        <v>8867</v>
      </c>
      <c r="E61" s="8">
        <f t="shared" si="5"/>
        <v>25</v>
      </c>
      <c r="G61" s="15">
        <f t="shared" si="8"/>
        <v>53</v>
      </c>
      <c r="H61" s="8" t="s">
        <v>84</v>
      </c>
      <c r="I61" s="40">
        <v>8867</v>
      </c>
      <c r="J61" s="8">
        <f t="shared" si="6"/>
        <v>25</v>
      </c>
      <c r="L61" s="28"/>
      <c r="M61" s="19"/>
      <c r="N61" s="11"/>
      <c r="O61" s="11"/>
    </row>
    <row r="62" spans="2:15" ht="16.5" customHeight="1" x14ac:dyDescent="0.2">
      <c r="B62" s="25">
        <f t="shared" si="7"/>
        <v>54</v>
      </c>
      <c r="C62" s="8" t="s">
        <v>78</v>
      </c>
      <c r="D62" s="40">
        <v>5765</v>
      </c>
      <c r="E62" s="8">
        <f t="shared" ref="E62" si="9">ROUNDUP(D62/365,0)</f>
        <v>16</v>
      </c>
      <c r="G62" s="15">
        <f t="shared" si="8"/>
        <v>54</v>
      </c>
      <c r="H62" s="8" t="s">
        <v>78</v>
      </c>
      <c r="I62" s="40">
        <v>5765</v>
      </c>
      <c r="J62" s="8">
        <f t="shared" si="6"/>
        <v>16</v>
      </c>
      <c r="L62" s="28"/>
      <c r="M62" s="19"/>
      <c r="N62" s="11"/>
      <c r="O62" s="11"/>
    </row>
    <row r="63" spans="2:15" ht="16.5" customHeight="1" x14ac:dyDescent="0.2">
      <c r="B63" s="26"/>
      <c r="C63" s="11"/>
      <c r="D63" s="29"/>
      <c r="E63" s="11"/>
      <c r="G63" s="28"/>
      <c r="H63" s="11"/>
      <c r="I63" s="29"/>
      <c r="J63" s="11"/>
      <c r="L63" s="28"/>
      <c r="M63" s="19"/>
      <c r="N63" s="11"/>
      <c r="O63" s="11"/>
    </row>
    <row r="64" spans="2:15" ht="16.5" customHeight="1" x14ac:dyDescent="0.2">
      <c r="B64" s="5"/>
      <c r="C64" s="11"/>
      <c r="D64" s="29" t="s">
        <v>42</v>
      </c>
      <c r="E64" s="11"/>
      <c r="G64" s="28"/>
      <c r="H64" s="11"/>
      <c r="I64" s="11" t="s">
        <v>22</v>
      </c>
      <c r="J64" s="11"/>
      <c r="L64" s="28"/>
      <c r="M64" s="19"/>
      <c r="N64" s="11" t="s">
        <v>43</v>
      </c>
      <c r="O64" s="11"/>
    </row>
    <row r="65" spans="2:15" ht="16.5" customHeight="1" x14ac:dyDescent="0.2">
      <c r="B65" s="5"/>
      <c r="C65" s="11"/>
      <c r="D65" s="29">
        <f>SUM(D5:D34)+SUM(D39:D62)</f>
        <v>163623234</v>
      </c>
      <c r="E65" s="11"/>
      <c r="G65" s="28"/>
      <c r="H65" s="11"/>
      <c r="I65" s="29">
        <f>SUM(I5:I34)+SUM(I39:I62)</f>
        <v>88403054</v>
      </c>
      <c r="J65" s="11"/>
      <c r="L65" s="28"/>
      <c r="M65" s="19"/>
      <c r="N65" s="29">
        <f>SUM(N5:N10)</f>
        <v>75220180</v>
      </c>
      <c r="O65" s="11"/>
    </row>
  </sheetData>
  <sortState xmlns:xlrd2="http://schemas.microsoft.com/office/spreadsheetml/2017/richdata2" ref="M6:N11">
    <sortCondition descending="1" ref="N6:N11"/>
  </sortState>
  <mergeCells count="11">
    <mergeCell ref="N37:O37"/>
    <mergeCell ref="B3:B4"/>
    <mergeCell ref="C3:C4"/>
    <mergeCell ref="G3:G4"/>
    <mergeCell ref="H3:H4"/>
    <mergeCell ref="L3:L4"/>
    <mergeCell ref="M3:M4"/>
    <mergeCell ref="B37:B38"/>
    <mergeCell ref="C37:C38"/>
    <mergeCell ref="G37:G38"/>
    <mergeCell ref="H37:H38"/>
  </mergeCells>
  <phoneticPr fontId="2"/>
  <conditionalFormatting sqref="D5:D34">
    <cfRule type="duplicateValues" dxfId="3" priority="4"/>
  </conditionalFormatting>
  <conditionalFormatting sqref="D39:D59 D62">
    <cfRule type="duplicateValues" dxfId="2" priority="1"/>
  </conditionalFormatting>
  <conditionalFormatting sqref="I5:I34">
    <cfRule type="duplicateValues" dxfId="1" priority="3"/>
  </conditionalFormatting>
  <conditionalFormatting sqref="N5:N10">
    <cfRule type="duplicateValues" dxfId="0" priority="2"/>
  </conditionalFormatting>
  <printOptions horizontalCentered="1"/>
  <pageMargins left="0.23622047244094491" right="0.19685039370078741" top="0.55118110236220474" bottom="0.39370078740157483" header="0.31496062992125984" footer="0.31496062992125984"/>
  <pageSetup paperSize="9" scale="97" orientation="landscape" r:id="rId1"/>
  <rowBreaks count="1" manualBreakCount="1">
    <brk id="34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U127"/>
  <sheetViews>
    <sheetView showGridLines="0" view="pageBreakPreview" topLeftCell="A96" zoomScale="90" zoomScaleNormal="130" zoomScaleSheetLayoutView="90" workbookViewId="0">
      <selection activeCell="S119" sqref="S119"/>
    </sheetView>
  </sheetViews>
  <sheetFormatPr defaultColWidth="9" defaultRowHeight="15" customHeight="1" x14ac:dyDescent="0.2"/>
  <cols>
    <col min="1" max="1" width="2.6328125" style="1" customWidth="1"/>
    <col min="2" max="2" width="6.26953125" style="63" customWidth="1"/>
    <col min="3" max="3" width="11.6328125" style="46" customWidth="1"/>
    <col min="4" max="5" width="11.6328125" style="10" customWidth="1"/>
    <col min="6" max="6" width="4.6328125" style="10" customWidth="1"/>
    <col min="7" max="7" width="6.26953125" style="63" customWidth="1"/>
    <col min="8" max="8" width="11.6328125" style="46" customWidth="1"/>
    <col min="9" max="10" width="11.6328125" style="10" customWidth="1"/>
    <col min="11" max="11" width="4.6328125" style="10" customWidth="1"/>
    <col min="12" max="12" width="6.26953125" style="63" customWidth="1"/>
    <col min="13" max="13" width="11.6328125" style="46" customWidth="1"/>
    <col min="14" max="15" width="11.6328125" style="10" customWidth="1"/>
    <col min="16" max="16" width="2.6328125" style="10" customWidth="1"/>
    <col min="17" max="17" width="4.6328125" style="10" customWidth="1"/>
    <col min="18" max="18" width="9" style="1" customWidth="1"/>
    <col min="19" max="16384" width="9" style="1"/>
  </cols>
  <sheetData>
    <row r="1" spans="1:17" ht="30" customHeight="1" x14ac:dyDescent="0.2">
      <c r="A1" s="3" t="s">
        <v>128</v>
      </c>
      <c r="B1" s="18"/>
      <c r="C1" s="44"/>
      <c r="D1" s="18"/>
      <c r="E1" s="18"/>
      <c r="F1" s="18"/>
      <c r="G1" s="18"/>
      <c r="H1" s="44"/>
      <c r="I1" s="18"/>
      <c r="J1" s="18"/>
      <c r="K1" s="18"/>
      <c r="L1" s="18"/>
      <c r="M1" s="44"/>
      <c r="N1" s="18"/>
      <c r="O1" s="18"/>
      <c r="P1" s="18"/>
      <c r="Q1" s="45"/>
    </row>
    <row r="2" spans="1:17" ht="16.5" customHeight="1" x14ac:dyDescent="0.2">
      <c r="B2" s="10" t="s">
        <v>14</v>
      </c>
      <c r="G2" s="10" t="s">
        <v>9</v>
      </c>
      <c r="L2" s="10" t="s">
        <v>5</v>
      </c>
    </row>
    <row r="3" spans="1:17" ht="16.5" customHeight="1" x14ac:dyDescent="0.2">
      <c r="B3" s="47" t="s">
        <v>4</v>
      </c>
      <c r="C3" s="48" t="s">
        <v>0</v>
      </c>
      <c r="D3" s="49" t="s">
        <v>19</v>
      </c>
      <c r="E3" s="49"/>
      <c r="G3" s="47" t="s">
        <v>4</v>
      </c>
      <c r="H3" s="48" t="s">
        <v>0</v>
      </c>
      <c r="I3" s="49" t="s">
        <v>19</v>
      </c>
      <c r="J3" s="49"/>
      <c r="K3" s="64"/>
      <c r="L3" s="47" t="s">
        <v>4</v>
      </c>
      <c r="M3" s="48" t="s">
        <v>0</v>
      </c>
      <c r="N3" s="49" t="s">
        <v>19</v>
      </c>
      <c r="O3" s="49"/>
    </row>
    <row r="4" spans="1:17" ht="16.5" customHeight="1" x14ac:dyDescent="0.2">
      <c r="B4" s="47"/>
      <c r="C4" s="51"/>
      <c r="D4" s="15" t="s">
        <v>21</v>
      </c>
      <c r="E4" s="15" t="s">
        <v>25</v>
      </c>
      <c r="G4" s="47"/>
      <c r="H4" s="51"/>
      <c r="I4" s="15" t="s">
        <v>21</v>
      </c>
      <c r="J4" s="15" t="s">
        <v>25</v>
      </c>
      <c r="K4" s="64"/>
      <c r="L4" s="47"/>
      <c r="M4" s="51"/>
      <c r="N4" s="15" t="s">
        <v>21</v>
      </c>
      <c r="O4" s="15" t="s">
        <v>25</v>
      </c>
    </row>
    <row r="5" spans="1:17" ht="16.5" customHeight="1" x14ac:dyDescent="0.2">
      <c r="B5" s="15">
        <v>1</v>
      </c>
      <c r="C5" s="7" t="s">
        <v>145</v>
      </c>
      <c r="D5" s="7">
        <v>245121</v>
      </c>
      <c r="E5" s="8">
        <f t="shared" ref="E5:E34" si="0">ROUNDUP(D5/365,0)</f>
        <v>672</v>
      </c>
      <c r="G5" s="15">
        <v>1</v>
      </c>
      <c r="H5" s="7" t="s">
        <v>145</v>
      </c>
      <c r="I5" s="8">
        <v>185760</v>
      </c>
      <c r="J5" s="8">
        <f t="shared" ref="J5:J34" si="1">ROUNDUP(I5/365,0)</f>
        <v>509</v>
      </c>
      <c r="K5" s="38"/>
      <c r="L5" s="39">
        <v>1</v>
      </c>
      <c r="M5" s="7" t="s">
        <v>146</v>
      </c>
      <c r="N5" s="8">
        <v>103005</v>
      </c>
      <c r="O5" s="8">
        <f t="shared" ref="O5:O34" si="2">ROUNDUP(N5/365,0)</f>
        <v>283</v>
      </c>
    </row>
    <row r="6" spans="1:17" ht="16.5" customHeight="1" x14ac:dyDescent="0.2">
      <c r="B6" s="15">
        <f t="shared" ref="B6:B34" si="3">B5+1</f>
        <v>2</v>
      </c>
      <c r="C6" s="7" t="s">
        <v>146</v>
      </c>
      <c r="D6" s="7">
        <v>127700</v>
      </c>
      <c r="E6" s="8">
        <f t="shared" si="0"/>
        <v>350</v>
      </c>
      <c r="G6" s="15">
        <f t="shared" ref="G6:G34" si="4">G5+1</f>
        <v>2</v>
      </c>
      <c r="H6" s="7" t="s">
        <v>46</v>
      </c>
      <c r="I6" s="8">
        <v>72575</v>
      </c>
      <c r="J6" s="8">
        <f t="shared" si="1"/>
        <v>199</v>
      </c>
      <c r="K6" s="38"/>
      <c r="L6" s="15">
        <f t="shared" ref="L6:L34" si="5">L5+1</f>
        <v>2</v>
      </c>
      <c r="M6" s="7" t="s">
        <v>147</v>
      </c>
      <c r="N6" s="8">
        <v>81300</v>
      </c>
      <c r="O6" s="8">
        <f t="shared" si="2"/>
        <v>223</v>
      </c>
    </row>
    <row r="7" spans="1:17" ht="16.5" customHeight="1" x14ac:dyDescent="0.2">
      <c r="B7" s="15">
        <f t="shared" si="3"/>
        <v>3</v>
      </c>
      <c r="C7" s="7" t="s">
        <v>147</v>
      </c>
      <c r="D7" s="40">
        <v>103362</v>
      </c>
      <c r="E7" s="8">
        <f t="shared" si="0"/>
        <v>284</v>
      </c>
      <c r="G7" s="15">
        <f t="shared" si="4"/>
        <v>3</v>
      </c>
      <c r="H7" s="7" t="s">
        <v>47</v>
      </c>
      <c r="I7" s="8">
        <v>71517</v>
      </c>
      <c r="J7" s="8">
        <f t="shared" si="1"/>
        <v>196</v>
      </c>
      <c r="K7" s="38"/>
      <c r="L7" s="15">
        <f t="shared" si="5"/>
        <v>3</v>
      </c>
      <c r="M7" s="7" t="s">
        <v>145</v>
      </c>
      <c r="N7" s="8">
        <v>59361</v>
      </c>
      <c r="O7" s="8">
        <f t="shared" si="2"/>
        <v>163</v>
      </c>
    </row>
    <row r="8" spans="1:17" ht="16.5" customHeight="1" x14ac:dyDescent="0.2">
      <c r="B8" s="15">
        <f t="shared" si="3"/>
        <v>4</v>
      </c>
      <c r="C8" s="7" t="s">
        <v>46</v>
      </c>
      <c r="D8" s="40">
        <v>97709</v>
      </c>
      <c r="E8" s="8">
        <f t="shared" si="0"/>
        <v>268</v>
      </c>
      <c r="G8" s="15">
        <f t="shared" si="4"/>
        <v>4</v>
      </c>
      <c r="H8" s="7" t="s">
        <v>149</v>
      </c>
      <c r="I8" s="8">
        <v>69028</v>
      </c>
      <c r="J8" s="8">
        <f t="shared" si="1"/>
        <v>190</v>
      </c>
      <c r="K8" s="38"/>
      <c r="L8" s="15">
        <f t="shared" si="5"/>
        <v>4</v>
      </c>
      <c r="M8" s="7" t="s">
        <v>46</v>
      </c>
      <c r="N8" s="8">
        <v>25134</v>
      </c>
      <c r="O8" s="8">
        <f t="shared" si="2"/>
        <v>69</v>
      </c>
      <c r="Q8" s="46"/>
    </row>
    <row r="9" spans="1:17" ht="16.5" customHeight="1" x14ac:dyDescent="0.2">
      <c r="B9" s="15">
        <f t="shared" si="3"/>
        <v>5</v>
      </c>
      <c r="C9" s="7" t="s">
        <v>47</v>
      </c>
      <c r="D9" s="40">
        <v>83859</v>
      </c>
      <c r="E9" s="8">
        <f t="shared" si="0"/>
        <v>230</v>
      </c>
      <c r="G9" s="15">
        <f t="shared" si="4"/>
        <v>5</v>
      </c>
      <c r="H9" s="7" t="s">
        <v>148</v>
      </c>
      <c r="I9" s="8">
        <v>66279</v>
      </c>
      <c r="J9" s="8">
        <f t="shared" si="1"/>
        <v>182</v>
      </c>
      <c r="K9" s="38"/>
      <c r="L9" s="15">
        <f t="shared" si="5"/>
        <v>5</v>
      </c>
      <c r="M9" s="7" t="s">
        <v>150</v>
      </c>
      <c r="N9" s="8">
        <v>18632</v>
      </c>
      <c r="O9" s="8">
        <f t="shared" si="2"/>
        <v>52</v>
      </c>
      <c r="Q9" s="46"/>
    </row>
    <row r="10" spans="1:17" ht="16.5" customHeight="1" x14ac:dyDescent="0.2">
      <c r="B10" s="15">
        <f t="shared" si="3"/>
        <v>6</v>
      </c>
      <c r="C10" s="7" t="s">
        <v>148</v>
      </c>
      <c r="D10" s="7">
        <v>78446</v>
      </c>
      <c r="E10" s="8">
        <f t="shared" si="0"/>
        <v>215</v>
      </c>
      <c r="G10" s="15">
        <f t="shared" si="4"/>
        <v>6</v>
      </c>
      <c r="H10" s="7" t="s">
        <v>49</v>
      </c>
      <c r="I10" s="8">
        <v>30989</v>
      </c>
      <c r="J10" s="8">
        <f t="shared" si="1"/>
        <v>85</v>
      </c>
      <c r="K10" s="38"/>
      <c r="L10" s="15">
        <f t="shared" si="5"/>
        <v>6</v>
      </c>
      <c r="M10" s="7" t="s">
        <v>47</v>
      </c>
      <c r="N10" s="8">
        <v>12342</v>
      </c>
      <c r="O10" s="8">
        <f t="shared" si="2"/>
        <v>34</v>
      </c>
    </row>
    <row r="11" spans="1:17" ht="16.5" customHeight="1" x14ac:dyDescent="0.2">
      <c r="B11" s="15">
        <f t="shared" si="3"/>
        <v>7</v>
      </c>
      <c r="C11" s="7" t="s">
        <v>149</v>
      </c>
      <c r="D11" s="40">
        <v>69029</v>
      </c>
      <c r="E11" s="8">
        <f t="shared" si="0"/>
        <v>190</v>
      </c>
      <c r="G11" s="15">
        <f t="shared" si="4"/>
        <v>7</v>
      </c>
      <c r="H11" s="7" t="s">
        <v>150</v>
      </c>
      <c r="I11" s="8">
        <v>28123</v>
      </c>
      <c r="J11" s="8">
        <f t="shared" si="1"/>
        <v>78</v>
      </c>
      <c r="K11" s="38"/>
      <c r="L11" s="15">
        <f t="shared" si="5"/>
        <v>7</v>
      </c>
      <c r="M11" s="7" t="s">
        <v>148</v>
      </c>
      <c r="N11" s="8">
        <v>12167</v>
      </c>
      <c r="O11" s="8">
        <f t="shared" si="2"/>
        <v>34</v>
      </c>
      <c r="Q11" s="46"/>
    </row>
    <row r="12" spans="1:17" ht="16.5" customHeight="1" x14ac:dyDescent="0.2">
      <c r="B12" s="15">
        <f t="shared" si="3"/>
        <v>8</v>
      </c>
      <c r="C12" s="7" t="s">
        <v>150</v>
      </c>
      <c r="D12" s="40">
        <v>46755</v>
      </c>
      <c r="E12" s="8">
        <f t="shared" si="0"/>
        <v>129</v>
      </c>
      <c r="G12" s="15">
        <f t="shared" si="4"/>
        <v>8</v>
      </c>
      <c r="H12" s="7" t="s">
        <v>50</v>
      </c>
      <c r="I12" s="8">
        <v>25495</v>
      </c>
      <c r="J12" s="8">
        <f t="shared" si="1"/>
        <v>70</v>
      </c>
      <c r="K12" s="38"/>
      <c r="L12" s="15">
        <f t="shared" si="5"/>
        <v>8</v>
      </c>
      <c r="M12" s="7" t="s">
        <v>53</v>
      </c>
      <c r="N12" s="8">
        <v>1998</v>
      </c>
      <c r="O12" s="8">
        <f t="shared" si="2"/>
        <v>6</v>
      </c>
      <c r="Q12" s="46"/>
    </row>
    <row r="13" spans="1:17" ht="16.5" customHeight="1" x14ac:dyDescent="0.2">
      <c r="B13" s="15">
        <f t="shared" si="3"/>
        <v>9</v>
      </c>
      <c r="C13" s="7" t="s">
        <v>49</v>
      </c>
      <c r="D13" s="40">
        <v>31923</v>
      </c>
      <c r="E13" s="8">
        <f t="shared" si="0"/>
        <v>88</v>
      </c>
      <c r="G13" s="15">
        <f t="shared" si="4"/>
        <v>9</v>
      </c>
      <c r="H13" s="7" t="s">
        <v>146</v>
      </c>
      <c r="I13" s="8">
        <v>24695</v>
      </c>
      <c r="J13" s="8">
        <f t="shared" si="1"/>
        <v>68</v>
      </c>
      <c r="K13" s="38"/>
      <c r="L13" s="15">
        <f t="shared" si="5"/>
        <v>9</v>
      </c>
      <c r="M13" s="7" t="s">
        <v>50</v>
      </c>
      <c r="N13" s="8">
        <v>1866</v>
      </c>
      <c r="O13" s="8">
        <f t="shared" si="2"/>
        <v>6</v>
      </c>
    </row>
    <row r="14" spans="1:17" ht="16.5" customHeight="1" x14ac:dyDescent="0.2">
      <c r="B14" s="15">
        <f t="shared" si="3"/>
        <v>10</v>
      </c>
      <c r="C14" s="7" t="s">
        <v>50</v>
      </c>
      <c r="D14" s="7">
        <v>27361</v>
      </c>
      <c r="E14" s="8">
        <f t="shared" si="0"/>
        <v>75</v>
      </c>
      <c r="G14" s="15">
        <f t="shared" si="4"/>
        <v>10</v>
      </c>
      <c r="H14" s="7" t="s">
        <v>147</v>
      </c>
      <c r="I14" s="8">
        <v>22062</v>
      </c>
      <c r="J14" s="8">
        <f t="shared" si="1"/>
        <v>61</v>
      </c>
      <c r="K14" s="38"/>
      <c r="L14" s="15">
        <f t="shared" si="5"/>
        <v>10</v>
      </c>
      <c r="M14" s="7" t="s">
        <v>56</v>
      </c>
      <c r="N14" s="8">
        <v>1777</v>
      </c>
      <c r="O14" s="8">
        <f t="shared" si="2"/>
        <v>5</v>
      </c>
    </row>
    <row r="15" spans="1:17" ht="16.5" customHeight="1" x14ac:dyDescent="0.2">
      <c r="B15" s="15">
        <f t="shared" si="3"/>
        <v>11</v>
      </c>
      <c r="C15" s="7" t="s">
        <v>53</v>
      </c>
      <c r="D15" s="40">
        <v>22430</v>
      </c>
      <c r="E15" s="8">
        <f t="shared" si="0"/>
        <v>62</v>
      </c>
      <c r="G15" s="15">
        <f t="shared" si="4"/>
        <v>11</v>
      </c>
      <c r="H15" s="7" t="s">
        <v>52</v>
      </c>
      <c r="I15" s="8">
        <v>22057</v>
      </c>
      <c r="J15" s="8">
        <f t="shared" si="1"/>
        <v>61</v>
      </c>
      <c r="K15" s="38"/>
      <c r="L15" s="15">
        <f t="shared" si="5"/>
        <v>11</v>
      </c>
      <c r="M15" s="7" t="s">
        <v>11</v>
      </c>
      <c r="N15" s="8">
        <v>1751</v>
      </c>
      <c r="O15" s="8">
        <f t="shared" si="2"/>
        <v>5</v>
      </c>
      <c r="Q15" s="46"/>
    </row>
    <row r="16" spans="1:17" ht="16.5" customHeight="1" x14ac:dyDescent="0.2">
      <c r="B16" s="15">
        <f t="shared" si="3"/>
        <v>12</v>
      </c>
      <c r="C16" s="7" t="s">
        <v>52</v>
      </c>
      <c r="D16" s="40">
        <v>22372</v>
      </c>
      <c r="E16" s="8">
        <f t="shared" si="0"/>
        <v>62</v>
      </c>
      <c r="G16" s="15">
        <f t="shared" si="4"/>
        <v>12</v>
      </c>
      <c r="H16" s="7" t="s">
        <v>53</v>
      </c>
      <c r="I16" s="8">
        <v>20432</v>
      </c>
      <c r="J16" s="8">
        <f t="shared" si="1"/>
        <v>56</v>
      </c>
      <c r="K16" s="38"/>
      <c r="L16" s="15">
        <f t="shared" si="5"/>
        <v>12</v>
      </c>
      <c r="M16" s="7" t="s">
        <v>59</v>
      </c>
      <c r="N16" s="8">
        <v>1739</v>
      </c>
      <c r="O16" s="8">
        <f t="shared" si="2"/>
        <v>5</v>
      </c>
      <c r="Q16" s="46"/>
    </row>
    <row r="17" spans="2:16" ht="16.5" customHeight="1" x14ac:dyDescent="0.2">
      <c r="B17" s="15">
        <f t="shared" si="3"/>
        <v>13</v>
      </c>
      <c r="C17" s="7" t="s">
        <v>54</v>
      </c>
      <c r="D17" s="40">
        <v>18805</v>
      </c>
      <c r="E17" s="8">
        <f t="shared" si="0"/>
        <v>52</v>
      </c>
      <c r="G17" s="15">
        <f t="shared" si="4"/>
        <v>13</v>
      </c>
      <c r="H17" s="7" t="s">
        <v>54</v>
      </c>
      <c r="I17" s="8">
        <v>18746</v>
      </c>
      <c r="J17" s="8">
        <f t="shared" si="1"/>
        <v>52</v>
      </c>
      <c r="K17" s="38"/>
      <c r="L17" s="15">
        <f t="shared" si="5"/>
        <v>13</v>
      </c>
      <c r="M17" s="7" t="s">
        <v>55</v>
      </c>
      <c r="N17" s="8">
        <v>1220</v>
      </c>
      <c r="O17" s="8">
        <f t="shared" si="2"/>
        <v>4</v>
      </c>
    </row>
    <row r="18" spans="2:16" ht="16.5" customHeight="1" x14ac:dyDescent="0.2">
      <c r="B18" s="15">
        <f t="shared" si="3"/>
        <v>14</v>
      </c>
      <c r="C18" s="7" t="s">
        <v>11</v>
      </c>
      <c r="D18" s="40">
        <v>18318</v>
      </c>
      <c r="E18" s="8">
        <f t="shared" si="0"/>
        <v>51</v>
      </c>
      <c r="G18" s="15">
        <f t="shared" si="4"/>
        <v>14</v>
      </c>
      <c r="H18" s="7" t="s">
        <v>11</v>
      </c>
      <c r="I18" s="8">
        <v>16567</v>
      </c>
      <c r="J18" s="8">
        <f t="shared" si="1"/>
        <v>46</v>
      </c>
      <c r="K18" s="41"/>
      <c r="L18" s="15">
        <f t="shared" si="5"/>
        <v>14</v>
      </c>
      <c r="M18" s="84" t="s">
        <v>60</v>
      </c>
      <c r="N18" s="8">
        <v>1015</v>
      </c>
      <c r="O18" s="8">
        <f t="shared" si="2"/>
        <v>3</v>
      </c>
    </row>
    <row r="19" spans="2:16" ht="16.5" customHeight="1" x14ac:dyDescent="0.2">
      <c r="B19" s="15">
        <f t="shared" si="3"/>
        <v>15</v>
      </c>
      <c r="C19" s="7" t="s">
        <v>44</v>
      </c>
      <c r="D19" s="40">
        <v>15058</v>
      </c>
      <c r="E19" s="8">
        <f t="shared" si="0"/>
        <v>42</v>
      </c>
      <c r="G19" s="15">
        <f t="shared" si="4"/>
        <v>15</v>
      </c>
      <c r="H19" s="7" t="s">
        <v>44</v>
      </c>
      <c r="I19" s="8">
        <v>14770</v>
      </c>
      <c r="J19" s="8">
        <f t="shared" si="1"/>
        <v>41</v>
      </c>
      <c r="K19" s="41"/>
      <c r="L19" s="15">
        <f t="shared" si="5"/>
        <v>15</v>
      </c>
      <c r="M19" s="84" t="s">
        <v>62</v>
      </c>
      <c r="N19" s="8">
        <v>961</v>
      </c>
      <c r="O19" s="8">
        <f t="shared" si="2"/>
        <v>3</v>
      </c>
    </row>
    <row r="20" spans="2:16" ht="16.5" customHeight="1" x14ac:dyDescent="0.2">
      <c r="B20" s="15">
        <f t="shared" si="3"/>
        <v>16</v>
      </c>
      <c r="C20" s="7" t="s">
        <v>55</v>
      </c>
      <c r="D20" s="40">
        <v>14901</v>
      </c>
      <c r="E20" s="8">
        <f t="shared" si="0"/>
        <v>41</v>
      </c>
      <c r="G20" s="15">
        <f t="shared" si="4"/>
        <v>16</v>
      </c>
      <c r="H20" s="7" t="s">
        <v>55</v>
      </c>
      <c r="I20" s="8">
        <v>13681</v>
      </c>
      <c r="J20" s="8">
        <f t="shared" si="1"/>
        <v>38</v>
      </c>
      <c r="K20" s="38"/>
      <c r="L20" s="15">
        <f t="shared" si="5"/>
        <v>16</v>
      </c>
      <c r="M20" s="7" t="s">
        <v>63</v>
      </c>
      <c r="N20" s="8">
        <v>936</v>
      </c>
      <c r="O20" s="8">
        <f t="shared" si="2"/>
        <v>3</v>
      </c>
    </row>
    <row r="21" spans="2:16" ht="16.5" customHeight="1" x14ac:dyDescent="0.2">
      <c r="B21" s="15">
        <f t="shared" si="3"/>
        <v>17</v>
      </c>
      <c r="C21" s="7" t="s">
        <v>151</v>
      </c>
      <c r="D21" s="40">
        <v>12963</v>
      </c>
      <c r="E21" s="8">
        <f t="shared" si="0"/>
        <v>36</v>
      </c>
      <c r="G21" s="15">
        <f t="shared" si="4"/>
        <v>17</v>
      </c>
      <c r="H21" s="7" t="s">
        <v>151</v>
      </c>
      <c r="I21" s="8">
        <v>12429</v>
      </c>
      <c r="J21" s="8">
        <f t="shared" si="1"/>
        <v>35</v>
      </c>
      <c r="K21" s="41"/>
      <c r="L21" s="15">
        <f t="shared" si="5"/>
        <v>17</v>
      </c>
      <c r="M21" s="7" t="s">
        <v>49</v>
      </c>
      <c r="N21" s="8">
        <v>934</v>
      </c>
      <c r="O21" s="8">
        <f t="shared" si="2"/>
        <v>3</v>
      </c>
    </row>
    <row r="22" spans="2:16" ht="16.5" customHeight="1" x14ac:dyDescent="0.2">
      <c r="B22" s="15">
        <f t="shared" si="3"/>
        <v>18</v>
      </c>
      <c r="C22" s="7" t="s">
        <v>34</v>
      </c>
      <c r="D22" s="7">
        <v>12018</v>
      </c>
      <c r="E22" s="8">
        <f t="shared" si="0"/>
        <v>33</v>
      </c>
      <c r="G22" s="15">
        <f t="shared" si="4"/>
        <v>18</v>
      </c>
      <c r="H22" s="7" t="s">
        <v>34</v>
      </c>
      <c r="I22" s="8">
        <v>11650</v>
      </c>
      <c r="J22" s="8">
        <f t="shared" si="1"/>
        <v>32</v>
      </c>
      <c r="K22" s="41"/>
      <c r="L22" s="15">
        <f t="shared" si="5"/>
        <v>18</v>
      </c>
      <c r="M22" s="7" t="s">
        <v>15</v>
      </c>
      <c r="N22" s="8">
        <v>784</v>
      </c>
      <c r="O22" s="8">
        <f t="shared" si="2"/>
        <v>3</v>
      </c>
    </row>
    <row r="23" spans="2:16" ht="16.5" customHeight="1" x14ac:dyDescent="0.2">
      <c r="B23" s="15">
        <f t="shared" si="3"/>
        <v>19</v>
      </c>
      <c r="C23" s="7" t="s">
        <v>58</v>
      </c>
      <c r="D23" s="40">
        <v>11488</v>
      </c>
      <c r="E23" s="8">
        <f t="shared" si="0"/>
        <v>32</v>
      </c>
      <c r="G23" s="15">
        <f t="shared" si="4"/>
        <v>19</v>
      </c>
      <c r="H23" s="7" t="s">
        <v>58</v>
      </c>
      <c r="I23" s="8">
        <v>11134</v>
      </c>
      <c r="J23" s="8">
        <f t="shared" si="1"/>
        <v>31</v>
      </c>
      <c r="K23" s="41"/>
      <c r="L23" s="15">
        <f t="shared" si="5"/>
        <v>19</v>
      </c>
      <c r="M23" s="7" t="s">
        <v>13</v>
      </c>
      <c r="N23" s="8">
        <v>611</v>
      </c>
      <c r="O23" s="8">
        <f t="shared" si="2"/>
        <v>2</v>
      </c>
    </row>
    <row r="24" spans="2:16" ht="16.5" customHeight="1" x14ac:dyDescent="0.2">
      <c r="B24" s="15">
        <f t="shared" si="3"/>
        <v>20</v>
      </c>
      <c r="C24" s="7" t="s">
        <v>48</v>
      </c>
      <c r="D24" s="40">
        <v>11042</v>
      </c>
      <c r="E24" s="8">
        <f t="shared" si="0"/>
        <v>31</v>
      </c>
      <c r="G24" s="15">
        <f t="shared" si="4"/>
        <v>20</v>
      </c>
      <c r="H24" s="7" t="s">
        <v>48</v>
      </c>
      <c r="I24" s="8">
        <v>11042</v>
      </c>
      <c r="J24" s="8">
        <f t="shared" si="1"/>
        <v>31</v>
      </c>
      <c r="K24" s="41"/>
      <c r="L24" s="15">
        <f t="shared" si="5"/>
        <v>20</v>
      </c>
      <c r="M24" s="7" t="s">
        <v>151</v>
      </c>
      <c r="N24" s="8">
        <v>534</v>
      </c>
      <c r="O24" s="8">
        <f t="shared" si="2"/>
        <v>2</v>
      </c>
    </row>
    <row r="25" spans="2:16" ht="16.5" customHeight="1" x14ac:dyDescent="0.2">
      <c r="B25" s="15">
        <f t="shared" si="3"/>
        <v>21</v>
      </c>
      <c r="C25" s="7" t="s">
        <v>70</v>
      </c>
      <c r="D25" s="7">
        <v>10759</v>
      </c>
      <c r="E25" s="8">
        <f t="shared" si="0"/>
        <v>30</v>
      </c>
      <c r="G25" s="15">
        <f t="shared" si="4"/>
        <v>21</v>
      </c>
      <c r="H25" s="7" t="s">
        <v>70</v>
      </c>
      <c r="I25" s="8">
        <v>10759</v>
      </c>
      <c r="J25" s="8">
        <f t="shared" si="1"/>
        <v>30</v>
      </c>
      <c r="K25" s="41"/>
      <c r="L25" s="15">
        <f t="shared" si="5"/>
        <v>21</v>
      </c>
      <c r="M25" s="7" t="s">
        <v>64</v>
      </c>
      <c r="N25" s="8">
        <v>525</v>
      </c>
      <c r="O25" s="8">
        <f t="shared" si="2"/>
        <v>2</v>
      </c>
      <c r="P25" s="11"/>
    </row>
    <row r="26" spans="2:16" ht="16.5" customHeight="1" x14ac:dyDescent="0.2">
      <c r="B26" s="15">
        <f t="shared" si="3"/>
        <v>22</v>
      </c>
      <c r="C26" s="7" t="s">
        <v>56</v>
      </c>
      <c r="D26" s="40">
        <v>10574</v>
      </c>
      <c r="E26" s="8">
        <f t="shared" si="0"/>
        <v>29</v>
      </c>
      <c r="G26" s="15">
        <f t="shared" si="4"/>
        <v>22</v>
      </c>
      <c r="H26" s="7" t="s">
        <v>37</v>
      </c>
      <c r="I26" s="8">
        <v>9297</v>
      </c>
      <c r="J26" s="8">
        <f t="shared" si="1"/>
        <v>26</v>
      </c>
      <c r="K26" s="41"/>
      <c r="L26" s="15">
        <f t="shared" si="5"/>
        <v>22</v>
      </c>
      <c r="M26" s="7" t="s">
        <v>67</v>
      </c>
      <c r="N26" s="8">
        <v>433</v>
      </c>
      <c r="O26" s="8">
        <f t="shared" si="2"/>
        <v>2</v>
      </c>
      <c r="P26" s="11"/>
    </row>
    <row r="27" spans="2:16" ht="16.5" customHeight="1" x14ac:dyDescent="0.2">
      <c r="B27" s="15">
        <f t="shared" si="3"/>
        <v>23</v>
      </c>
      <c r="C27" s="7" t="s">
        <v>59</v>
      </c>
      <c r="D27" s="7">
        <v>10226</v>
      </c>
      <c r="E27" s="8">
        <f t="shared" si="0"/>
        <v>29</v>
      </c>
      <c r="G27" s="15">
        <f t="shared" si="4"/>
        <v>23</v>
      </c>
      <c r="H27" s="7" t="s">
        <v>41</v>
      </c>
      <c r="I27" s="8">
        <v>9006</v>
      </c>
      <c r="J27" s="8">
        <f t="shared" si="1"/>
        <v>25</v>
      </c>
      <c r="K27" s="41"/>
      <c r="L27" s="15">
        <f t="shared" si="5"/>
        <v>23</v>
      </c>
      <c r="M27" s="7" t="s">
        <v>118</v>
      </c>
      <c r="N27" s="8">
        <v>392</v>
      </c>
      <c r="O27" s="8">
        <f t="shared" si="2"/>
        <v>2</v>
      </c>
      <c r="P27" s="11"/>
    </row>
    <row r="28" spans="2:16" ht="16.5" customHeight="1" x14ac:dyDescent="0.2">
      <c r="B28" s="15">
        <f t="shared" si="3"/>
        <v>24</v>
      </c>
      <c r="C28" s="7" t="s">
        <v>37</v>
      </c>
      <c r="D28" s="40">
        <v>9401</v>
      </c>
      <c r="E28" s="8">
        <f t="shared" si="0"/>
        <v>26</v>
      </c>
      <c r="G28" s="15">
        <f t="shared" si="4"/>
        <v>24</v>
      </c>
      <c r="H28" s="7" t="s">
        <v>56</v>
      </c>
      <c r="I28" s="8">
        <v>8797</v>
      </c>
      <c r="J28" s="8">
        <f t="shared" si="1"/>
        <v>25</v>
      </c>
      <c r="K28" s="41"/>
      <c r="L28" s="15">
        <f t="shared" si="5"/>
        <v>24</v>
      </c>
      <c r="M28" s="7" t="s">
        <v>66</v>
      </c>
      <c r="N28" s="8">
        <v>372</v>
      </c>
      <c r="O28" s="8">
        <f t="shared" si="2"/>
        <v>2</v>
      </c>
      <c r="P28" s="11"/>
    </row>
    <row r="29" spans="2:16" ht="16.5" customHeight="1" x14ac:dyDescent="0.2">
      <c r="B29" s="15">
        <f t="shared" si="3"/>
        <v>25</v>
      </c>
      <c r="C29" s="7" t="s">
        <v>13</v>
      </c>
      <c r="D29" s="40">
        <v>9309</v>
      </c>
      <c r="E29" s="8">
        <f t="shared" si="0"/>
        <v>26</v>
      </c>
      <c r="G29" s="15">
        <f t="shared" si="4"/>
        <v>25</v>
      </c>
      <c r="H29" s="7" t="s">
        <v>1</v>
      </c>
      <c r="I29" s="8">
        <v>8723</v>
      </c>
      <c r="J29" s="8">
        <f t="shared" si="1"/>
        <v>24</v>
      </c>
      <c r="K29" s="41"/>
      <c r="L29" s="15">
        <f t="shared" si="5"/>
        <v>25</v>
      </c>
      <c r="M29" s="7" t="s">
        <v>34</v>
      </c>
      <c r="N29" s="8">
        <v>368</v>
      </c>
      <c r="O29" s="8">
        <f t="shared" si="2"/>
        <v>2</v>
      </c>
      <c r="P29" s="11"/>
    </row>
    <row r="30" spans="2:16" ht="16.5" customHeight="1" x14ac:dyDescent="0.2">
      <c r="B30" s="15">
        <f t="shared" si="3"/>
        <v>26</v>
      </c>
      <c r="C30" s="7" t="s">
        <v>15</v>
      </c>
      <c r="D30" s="7">
        <v>9021</v>
      </c>
      <c r="E30" s="8">
        <f t="shared" si="0"/>
        <v>25</v>
      </c>
      <c r="G30" s="15">
        <f t="shared" si="4"/>
        <v>26</v>
      </c>
      <c r="H30" s="7" t="s">
        <v>13</v>
      </c>
      <c r="I30" s="8">
        <v>8698</v>
      </c>
      <c r="J30" s="8">
        <f t="shared" si="1"/>
        <v>24</v>
      </c>
      <c r="K30" s="41"/>
      <c r="L30" s="15">
        <f t="shared" si="5"/>
        <v>26</v>
      </c>
      <c r="M30" s="7" t="s">
        <v>58</v>
      </c>
      <c r="N30" s="8">
        <v>354</v>
      </c>
      <c r="O30" s="8">
        <f t="shared" si="2"/>
        <v>1</v>
      </c>
      <c r="P30" s="11"/>
    </row>
    <row r="31" spans="2:16" ht="16.5" customHeight="1" x14ac:dyDescent="0.2">
      <c r="B31" s="15">
        <f t="shared" si="3"/>
        <v>27</v>
      </c>
      <c r="C31" s="7" t="s">
        <v>41</v>
      </c>
      <c r="D31" s="40">
        <v>9006</v>
      </c>
      <c r="E31" s="8">
        <f t="shared" si="0"/>
        <v>25</v>
      </c>
      <c r="G31" s="15">
        <f t="shared" si="4"/>
        <v>27</v>
      </c>
      <c r="H31" s="7" t="s">
        <v>24</v>
      </c>
      <c r="I31" s="8">
        <v>8645</v>
      </c>
      <c r="J31" s="8">
        <f t="shared" si="1"/>
        <v>24</v>
      </c>
      <c r="K31" s="41"/>
      <c r="L31" s="15">
        <f t="shared" si="5"/>
        <v>27</v>
      </c>
      <c r="M31" s="7" t="s">
        <v>51</v>
      </c>
      <c r="N31" s="8">
        <v>319</v>
      </c>
      <c r="O31" s="8">
        <f t="shared" si="2"/>
        <v>1</v>
      </c>
      <c r="P31" s="11"/>
    </row>
    <row r="32" spans="2:16" ht="16.5" customHeight="1" x14ac:dyDescent="0.2">
      <c r="B32" s="15">
        <f t="shared" si="3"/>
        <v>28</v>
      </c>
      <c r="C32" s="7" t="s">
        <v>1</v>
      </c>
      <c r="D32" s="40">
        <v>8827</v>
      </c>
      <c r="E32" s="8">
        <f t="shared" si="0"/>
        <v>25</v>
      </c>
      <c r="G32" s="15">
        <f t="shared" si="4"/>
        <v>28</v>
      </c>
      <c r="H32" s="7" t="s">
        <v>59</v>
      </c>
      <c r="I32" s="8">
        <v>8487</v>
      </c>
      <c r="J32" s="8">
        <f t="shared" si="1"/>
        <v>24</v>
      </c>
      <c r="K32" s="41"/>
      <c r="L32" s="15">
        <f t="shared" si="5"/>
        <v>28</v>
      </c>
      <c r="M32" s="7" t="s">
        <v>52</v>
      </c>
      <c r="N32" s="8">
        <v>315</v>
      </c>
      <c r="O32" s="8">
        <f t="shared" si="2"/>
        <v>1</v>
      </c>
      <c r="P32" s="11"/>
    </row>
    <row r="33" spans="1:17" ht="16.5" customHeight="1" x14ac:dyDescent="0.2">
      <c r="B33" s="15">
        <f t="shared" si="3"/>
        <v>29</v>
      </c>
      <c r="C33" s="7" t="s">
        <v>24</v>
      </c>
      <c r="D33" s="7">
        <v>8646</v>
      </c>
      <c r="E33" s="8">
        <f t="shared" si="0"/>
        <v>24</v>
      </c>
      <c r="G33" s="15">
        <f t="shared" si="4"/>
        <v>29</v>
      </c>
      <c r="H33" s="7" t="s">
        <v>15</v>
      </c>
      <c r="I33" s="8">
        <v>8237</v>
      </c>
      <c r="J33" s="8">
        <f t="shared" si="1"/>
        <v>23</v>
      </c>
      <c r="K33" s="41"/>
      <c r="L33" s="15">
        <f t="shared" si="5"/>
        <v>29</v>
      </c>
      <c r="M33" s="7" t="s">
        <v>44</v>
      </c>
      <c r="N33" s="8">
        <v>288</v>
      </c>
      <c r="O33" s="8">
        <f t="shared" si="2"/>
        <v>1</v>
      </c>
      <c r="P33" s="11"/>
    </row>
    <row r="34" spans="1:17" ht="16.5" customHeight="1" x14ac:dyDescent="0.2">
      <c r="B34" s="15">
        <f t="shared" si="3"/>
        <v>30</v>
      </c>
      <c r="C34" s="7" t="s">
        <v>51</v>
      </c>
      <c r="D34" s="7">
        <v>8409</v>
      </c>
      <c r="E34" s="8">
        <f t="shared" si="0"/>
        <v>24</v>
      </c>
      <c r="G34" s="15">
        <f t="shared" si="4"/>
        <v>30</v>
      </c>
      <c r="H34" s="7" t="s">
        <v>51</v>
      </c>
      <c r="I34" s="8">
        <v>8090</v>
      </c>
      <c r="J34" s="8">
        <f t="shared" si="1"/>
        <v>23</v>
      </c>
      <c r="K34" s="41"/>
      <c r="L34" s="15">
        <f t="shared" si="5"/>
        <v>30</v>
      </c>
      <c r="M34" s="7" t="s">
        <v>83</v>
      </c>
      <c r="N34" s="8">
        <v>207</v>
      </c>
      <c r="O34" s="8">
        <f t="shared" si="2"/>
        <v>1</v>
      </c>
      <c r="P34" s="11"/>
    </row>
    <row r="35" spans="1:17" ht="30" customHeight="1" x14ac:dyDescent="0.2">
      <c r="A35" s="3" t="s">
        <v>129</v>
      </c>
      <c r="B35" s="18"/>
      <c r="C35" s="42"/>
      <c r="D35" s="43"/>
      <c r="E35" s="43"/>
      <c r="F35" s="18"/>
      <c r="G35" s="18"/>
      <c r="H35" s="44"/>
      <c r="I35" s="18"/>
      <c r="J35" s="18"/>
      <c r="K35" s="18"/>
      <c r="L35" s="18"/>
      <c r="M35" s="44"/>
      <c r="N35" s="18"/>
      <c r="O35" s="18"/>
      <c r="P35" s="18"/>
      <c r="Q35" s="45"/>
    </row>
    <row r="36" spans="1:17" ht="16.5" customHeight="1" x14ac:dyDescent="0.2">
      <c r="B36" s="10" t="s">
        <v>14</v>
      </c>
      <c r="G36" s="10" t="s">
        <v>9</v>
      </c>
      <c r="L36" s="10" t="s">
        <v>5</v>
      </c>
      <c r="M36" s="19"/>
      <c r="N36" s="11"/>
      <c r="O36" s="11"/>
    </row>
    <row r="37" spans="1:17" ht="16.5" customHeight="1" x14ac:dyDescent="0.2">
      <c r="B37" s="47" t="s">
        <v>4</v>
      </c>
      <c r="C37" s="48" t="s">
        <v>0</v>
      </c>
      <c r="D37" s="49" t="s">
        <v>19</v>
      </c>
      <c r="E37" s="49"/>
      <c r="G37" s="47" t="s">
        <v>4</v>
      </c>
      <c r="H37" s="48" t="s">
        <v>0</v>
      </c>
      <c r="I37" s="49" t="s">
        <v>19</v>
      </c>
      <c r="J37" s="49"/>
      <c r="K37" s="50"/>
      <c r="L37" s="47" t="s">
        <v>4</v>
      </c>
      <c r="M37" s="48" t="s">
        <v>0</v>
      </c>
      <c r="N37" s="49" t="s">
        <v>19</v>
      </c>
      <c r="O37" s="49"/>
    </row>
    <row r="38" spans="1:17" ht="16.5" customHeight="1" x14ac:dyDescent="0.2">
      <c r="B38" s="47"/>
      <c r="C38" s="51"/>
      <c r="D38" s="15" t="s">
        <v>21</v>
      </c>
      <c r="E38" s="15" t="s">
        <v>25</v>
      </c>
      <c r="G38" s="47"/>
      <c r="H38" s="51"/>
      <c r="I38" s="15" t="s">
        <v>21</v>
      </c>
      <c r="J38" s="15" t="s">
        <v>25</v>
      </c>
      <c r="K38" s="50"/>
      <c r="L38" s="47"/>
      <c r="M38" s="51"/>
      <c r="N38" s="15" t="s">
        <v>21</v>
      </c>
      <c r="O38" s="15" t="s">
        <v>25</v>
      </c>
    </row>
    <row r="39" spans="1:17" ht="16.5" customHeight="1" x14ac:dyDescent="0.2">
      <c r="B39" s="15">
        <f>B34+1</f>
        <v>31</v>
      </c>
      <c r="C39" s="7" t="s">
        <v>88</v>
      </c>
      <c r="D39" s="40">
        <v>7876</v>
      </c>
      <c r="E39" s="8">
        <f t="shared" ref="E39:E68" si="6">ROUNDUP(D39/365,0)</f>
        <v>22</v>
      </c>
      <c r="G39" s="15">
        <f>G34+1</f>
        <v>31</v>
      </c>
      <c r="H39" s="7" t="s">
        <v>88</v>
      </c>
      <c r="I39" s="7">
        <v>7681</v>
      </c>
      <c r="J39" s="8">
        <f t="shared" ref="J39:J68" si="7">ROUNDUP(I39/365,0)</f>
        <v>22</v>
      </c>
      <c r="K39" s="41"/>
      <c r="L39" s="15">
        <f>L34+1</f>
        <v>31</v>
      </c>
      <c r="M39" s="7" t="s">
        <v>69</v>
      </c>
      <c r="N39" s="7">
        <v>198</v>
      </c>
      <c r="O39" s="8">
        <f t="shared" ref="O39" si="8">ROUNDUP(N39/365,0)</f>
        <v>1</v>
      </c>
    </row>
    <row r="40" spans="1:17" ht="16.5" customHeight="1" x14ac:dyDescent="0.2">
      <c r="B40" s="15">
        <f t="shared" ref="B40:B49" si="9">B39+1</f>
        <v>32</v>
      </c>
      <c r="C40" s="7" t="s">
        <v>60</v>
      </c>
      <c r="D40" s="7">
        <v>7276</v>
      </c>
      <c r="E40" s="8">
        <f t="shared" si="6"/>
        <v>20</v>
      </c>
      <c r="G40" s="15">
        <f t="shared" ref="G40:G49" si="10">G39+1</f>
        <v>32</v>
      </c>
      <c r="H40" s="7" t="s">
        <v>8</v>
      </c>
      <c r="I40" s="40">
        <v>7106</v>
      </c>
      <c r="J40" s="8">
        <f t="shared" si="7"/>
        <v>20</v>
      </c>
      <c r="K40" s="41"/>
      <c r="L40" s="15">
        <f t="shared" ref="L40:L51" si="11">L39+1</f>
        <v>32</v>
      </c>
      <c r="M40" s="7" t="s">
        <v>88</v>
      </c>
      <c r="N40" s="7">
        <v>195</v>
      </c>
      <c r="O40" s="8">
        <f t="shared" ref="O40:O45" si="12">ROUNDUP(N40/365,0)</f>
        <v>1</v>
      </c>
    </row>
    <row r="41" spans="1:17" ht="16.5" customHeight="1" x14ac:dyDescent="0.2">
      <c r="B41" s="15">
        <f t="shared" si="9"/>
        <v>33</v>
      </c>
      <c r="C41" s="7" t="s">
        <v>8</v>
      </c>
      <c r="D41" s="40">
        <v>7106</v>
      </c>
      <c r="E41" s="8">
        <f t="shared" si="6"/>
        <v>20</v>
      </c>
      <c r="G41" s="15">
        <f t="shared" si="10"/>
        <v>33</v>
      </c>
      <c r="H41" s="7" t="s">
        <v>84</v>
      </c>
      <c r="I41" s="40">
        <v>6678</v>
      </c>
      <c r="J41" s="8">
        <f t="shared" si="7"/>
        <v>19</v>
      </c>
      <c r="K41" s="41"/>
      <c r="L41" s="15">
        <f t="shared" si="11"/>
        <v>33</v>
      </c>
      <c r="M41" s="7" t="s">
        <v>65</v>
      </c>
      <c r="N41" s="7">
        <v>174</v>
      </c>
      <c r="O41" s="8">
        <f t="shared" si="12"/>
        <v>1</v>
      </c>
    </row>
    <row r="42" spans="1:17" ht="16.5" customHeight="1" x14ac:dyDescent="0.2">
      <c r="B42" s="15">
        <f t="shared" si="9"/>
        <v>34</v>
      </c>
      <c r="C42" s="7" t="s">
        <v>84</v>
      </c>
      <c r="D42" s="7">
        <v>6680</v>
      </c>
      <c r="E42" s="8">
        <f t="shared" si="6"/>
        <v>19</v>
      </c>
      <c r="G42" s="15">
        <f t="shared" si="10"/>
        <v>34</v>
      </c>
      <c r="H42" s="7" t="s">
        <v>86</v>
      </c>
      <c r="I42" s="7">
        <v>6286</v>
      </c>
      <c r="J42" s="8">
        <f t="shared" si="7"/>
        <v>18</v>
      </c>
      <c r="K42" s="41"/>
      <c r="L42" s="15">
        <f t="shared" si="11"/>
        <v>34</v>
      </c>
      <c r="M42" s="7" t="s">
        <v>82</v>
      </c>
      <c r="N42" s="7">
        <v>112</v>
      </c>
      <c r="O42" s="8">
        <f t="shared" si="12"/>
        <v>1</v>
      </c>
    </row>
    <row r="43" spans="1:17" ht="16.5" customHeight="1" x14ac:dyDescent="0.2">
      <c r="B43" s="15">
        <f t="shared" si="9"/>
        <v>35</v>
      </c>
      <c r="C43" s="7" t="s">
        <v>86</v>
      </c>
      <c r="D43" s="40">
        <v>6286</v>
      </c>
      <c r="E43" s="8">
        <f t="shared" si="6"/>
        <v>18</v>
      </c>
      <c r="G43" s="15">
        <f t="shared" si="10"/>
        <v>35</v>
      </c>
      <c r="H43" s="7" t="s">
        <v>60</v>
      </c>
      <c r="I43" s="40">
        <v>6261</v>
      </c>
      <c r="J43" s="8">
        <f t="shared" si="7"/>
        <v>18</v>
      </c>
      <c r="K43" s="41"/>
      <c r="L43" s="15">
        <f t="shared" si="11"/>
        <v>35</v>
      </c>
      <c r="M43" s="7" t="s">
        <v>27</v>
      </c>
      <c r="N43" s="7">
        <v>108</v>
      </c>
      <c r="O43" s="8">
        <f t="shared" si="12"/>
        <v>1</v>
      </c>
    </row>
    <row r="44" spans="1:17" ht="16.5" customHeight="1" x14ac:dyDescent="0.2">
      <c r="B44" s="15">
        <f t="shared" si="9"/>
        <v>36</v>
      </c>
      <c r="C44" s="7" t="s">
        <v>62</v>
      </c>
      <c r="D44" s="40">
        <v>5853</v>
      </c>
      <c r="E44" s="8">
        <f t="shared" si="6"/>
        <v>17</v>
      </c>
      <c r="G44" s="15">
        <f t="shared" si="10"/>
        <v>36</v>
      </c>
      <c r="H44" s="7" t="s">
        <v>6</v>
      </c>
      <c r="I44" s="7">
        <v>5082</v>
      </c>
      <c r="J44" s="8">
        <f t="shared" si="7"/>
        <v>14</v>
      </c>
      <c r="K44" s="41"/>
      <c r="L44" s="36">
        <f t="shared" si="11"/>
        <v>36</v>
      </c>
      <c r="M44" s="7" t="s">
        <v>37</v>
      </c>
      <c r="N44" s="7">
        <v>104</v>
      </c>
      <c r="O44" s="8">
        <f t="shared" si="12"/>
        <v>1</v>
      </c>
    </row>
    <row r="45" spans="1:17" ht="16.5" customHeight="1" x14ac:dyDescent="0.2">
      <c r="B45" s="15">
        <f t="shared" si="9"/>
        <v>37</v>
      </c>
      <c r="C45" s="7" t="s">
        <v>63</v>
      </c>
      <c r="D45" s="7">
        <v>5102</v>
      </c>
      <c r="E45" s="8">
        <f t="shared" si="6"/>
        <v>14</v>
      </c>
      <c r="G45" s="15">
        <f t="shared" si="10"/>
        <v>37</v>
      </c>
      <c r="H45" s="7" t="s">
        <v>27</v>
      </c>
      <c r="I45" s="40">
        <v>4956</v>
      </c>
      <c r="J45" s="8">
        <f t="shared" si="7"/>
        <v>14</v>
      </c>
      <c r="K45" s="41"/>
      <c r="L45" s="37"/>
      <c r="M45" s="7" t="s">
        <v>1</v>
      </c>
      <c r="N45" s="7">
        <v>104</v>
      </c>
      <c r="O45" s="8">
        <f t="shared" si="12"/>
        <v>1</v>
      </c>
    </row>
    <row r="46" spans="1:17" ht="16.5" customHeight="1" x14ac:dyDescent="0.2">
      <c r="B46" s="15">
        <f t="shared" si="9"/>
        <v>38</v>
      </c>
      <c r="C46" s="7" t="s">
        <v>6</v>
      </c>
      <c r="D46" s="40">
        <v>5082</v>
      </c>
      <c r="E46" s="8">
        <f t="shared" si="6"/>
        <v>14</v>
      </c>
      <c r="G46" s="15">
        <f t="shared" si="10"/>
        <v>38</v>
      </c>
      <c r="H46" s="7" t="s">
        <v>62</v>
      </c>
      <c r="I46" s="7">
        <v>4892</v>
      </c>
      <c r="J46" s="8">
        <f t="shared" si="7"/>
        <v>14</v>
      </c>
      <c r="K46" s="41"/>
      <c r="L46" s="15">
        <f>L44+1</f>
        <v>37</v>
      </c>
      <c r="M46" s="7" t="s">
        <v>54</v>
      </c>
      <c r="N46" s="7">
        <v>59</v>
      </c>
      <c r="O46" s="8">
        <f t="shared" ref="O46:O51" si="13">ROUNDUP(N46/365,0)</f>
        <v>1</v>
      </c>
    </row>
    <row r="47" spans="1:17" ht="16.5" customHeight="1" x14ac:dyDescent="0.2">
      <c r="B47" s="15">
        <f t="shared" si="9"/>
        <v>39</v>
      </c>
      <c r="C47" s="7" t="s">
        <v>27</v>
      </c>
      <c r="D47" s="7">
        <v>5064</v>
      </c>
      <c r="E47" s="8">
        <f t="shared" si="6"/>
        <v>14</v>
      </c>
      <c r="G47" s="15">
        <f t="shared" si="10"/>
        <v>39</v>
      </c>
      <c r="H47" s="7" t="s">
        <v>152</v>
      </c>
      <c r="I47" s="40">
        <v>4742</v>
      </c>
      <c r="J47" s="8">
        <f t="shared" si="7"/>
        <v>13</v>
      </c>
      <c r="K47" s="41"/>
      <c r="L47" s="15">
        <f t="shared" si="11"/>
        <v>38</v>
      </c>
      <c r="M47" s="7" t="s">
        <v>20</v>
      </c>
      <c r="N47" s="7">
        <v>24</v>
      </c>
      <c r="O47" s="8">
        <f t="shared" si="13"/>
        <v>1</v>
      </c>
    </row>
    <row r="48" spans="1:17" ht="16.5" customHeight="1" x14ac:dyDescent="0.2">
      <c r="B48" s="15">
        <f t="shared" si="9"/>
        <v>40</v>
      </c>
      <c r="C48" s="7" t="s">
        <v>152</v>
      </c>
      <c r="D48" s="40">
        <v>4750</v>
      </c>
      <c r="E48" s="8">
        <f t="shared" si="6"/>
        <v>14</v>
      </c>
      <c r="G48" s="30">
        <f t="shared" si="10"/>
        <v>40</v>
      </c>
      <c r="H48" s="7" t="s">
        <v>82</v>
      </c>
      <c r="I48" s="7">
        <v>4618</v>
      </c>
      <c r="J48" s="8">
        <f t="shared" si="7"/>
        <v>13</v>
      </c>
      <c r="K48" s="41"/>
      <c r="L48" s="15">
        <f t="shared" si="11"/>
        <v>39</v>
      </c>
      <c r="M48" s="7" t="s">
        <v>79</v>
      </c>
      <c r="N48" s="7">
        <v>11</v>
      </c>
      <c r="O48" s="8">
        <f t="shared" si="13"/>
        <v>1</v>
      </c>
    </row>
    <row r="49" spans="2:20" ht="16.5" customHeight="1" x14ac:dyDescent="0.2">
      <c r="B49" s="31">
        <f t="shared" si="9"/>
        <v>41</v>
      </c>
      <c r="C49" s="7" t="s">
        <v>82</v>
      </c>
      <c r="D49" s="7">
        <v>4730</v>
      </c>
      <c r="E49" s="8">
        <f t="shared" si="6"/>
        <v>13</v>
      </c>
      <c r="G49" s="30">
        <f t="shared" si="10"/>
        <v>41</v>
      </c>
      <c r="H49" s="7" t="s">
        <v>83</v>
      </c>
      <c r="I49" s="40">
        <v>4490</v>
      </c>
      <c r="J49" s="8">
        <f t="shared" si="7"/>
        <v>13</v>
      </c>
      <c r="K49" s="41"/>
      <c r="L49" s="15">
        <f t="shared" si="11"/>
        <v>40</v>
      </c>
      <c r="M49" s="7" t="s">
        <v>152</v>
      </c>
      <c r="N49" s="7">
        <v>8</v>
      </c>
      <c r="O49" s="8">
        <f t="shared" si="13"/>
        <v>1</v>
      </c>
    </row>
    <row r="50" spans="2:20" ht="16.5" customHeight="1" x14ac:dyDescent="0.2">
      <c r="B50" s="15">
        <v>42</v>
      </c>
      <c r="C50" s="7" t="s">
        <v>83</v>
      </c>
      <c r="D50" s="7">
        <v>4697</v>
      </c>
      <c r="E50" s="8">
        <f t="shared" si="6"/>
        <v>13</v>
      </c>
      <c r="G50" s="15">
        <v>42</v>
      </c>
      <c r="H50" s="7" t="s">
        <v>63</v>
      </c>
      <c r="I50" s="40">
        <v>4166</v>
      </c>
      <c r="J50" s="8">
        <f t="shared" si="7"/>
        <v>12</v>
      </c>
      <c r="K50" s="41"/>
      <c r="L50" s="15">
        <f t="shared" si="11"/>
        <v>41</v>
      </c>
      <c r="M50" s="7" t="s">
        <v>35</v>
      </c>
      <c r="N50" s="7">
        <v>7</v>
      </c>
      <c r="O50" s="8">
        <f t="shared" si="13"/>
        <v>1</v>
      </c>
    </row>
    <row r="51" spans="2:20" ht="16.5" customHeight="1" x14ac:dyDescent="0.2">
      <c r="B51" s="15">
        <f t="shared" ref="B51:B68" si="14">B50+1</f>
        <v>43</v>
      </c>
      <c r="C51" s="7" t="s">
        <v>20</v>
      </c>
      <c r="D51" s="40">
        <v>4132</v>
      </c>
      <c r="E51" s="8">
        <f t="shared" si="6"/>
        <v>12</v>
      </c>
      <c r="G51" s="15">
        <f t="shared" ref="G51:G69" si="15">G50+1</f>
        <v>43</v>
      </c>
      <c r="H51" s="7" t="s">
        <v>20</v>
      </c>
      <c r="I51" s="40">
        <v>4108</v>
      </c>
      <c r="J51" s="8">
        <f t="shared" si="7"/>
        <v>12</v>
      </c>
      <c r="K51" s="41"/>
      <c r="L51" s="36">
        <f t="shared" si="11"/>
        <v>42</v>
      </c>
      <c r="M51" s="7" t="s">
        <v>84</v>
      </c>
      <c r="N51" s="7">
        <v>2</v>
      </c>
      <c r="O51" s="8">
        <f t="shared" si="13"/>
        <v>1</v>
      </c>
    </row>
    <row r="52" spans="2:20" ht="16.5" customHeight="1" x14ac:dyDescent="0.2">
      <c r="B52" s="15">
        <f t="shared" si="14"/>
        <v>44</v>
      </c>
      <c r="C52" s="7" t="s">
        <v>80</v>
      </c>
      <c r="D52" s="40">
        <v>4106</v>
      </c>
      <c r="E52" s="8">
        <f t="shared" si="6"/>
        <v>12</v>
      </c>
      <c r="G52" s="15">
        <f t="shared" si="15"/>
        <v>44</v>
      </c>
      <c r="H52" s="7" t="s">
        <v>80</v>
      </c>
      <c r="I52" s="7">
        <v>4106</v>
      </c>
      <c r="J52" s="8">
        <f t="shared" si="7"/>
        <v>12</v>
      </c>
      <c r="K52" s="41"/>
      <c r="L52" s="37"/>
      <c r="M52" s="7" t="s">
        <v>7</v>
      </c>
      <c r="N52" s="7">
        <v>2</v>
      </c>
      <c r="O52" s="8">
        <f t="shared" ref="O52:O55" si="16">ROUNDUP(N52/365,0)</f>
        <v>1</v>
      </c>
    </row>
    <row r="53" spans="2:20" ht="16.5" customHeight="1" x14ac:dyDescent="0.2">
      <c r="B53" s="15">
        <f t="shared" si="14"/>
        <v>45</v>
      </c>
      <c r="C53" s="7" t="s">
        <v>64</v>
      </c>
      <c r="D53" s="7">
        <v>4086</v>
      </c>
      <c r="E53" s="8">
        <f t="shared" si="6"/>
        <v>12</v>
      </c>
      <c r="G53" s="15">
        <f t="shared" si="15"/>
        <v>45</v>
      </c>
      <c r="H53" s="7" t="s">
        <v>76</v>
      </c>
      <c r="I53" s="40">
        <v>3686</v>
      </c>
      <c r="J53" s="8">
        <f t="shared" si="7"/>
        <v>11</v>
      </c>
      <c r="K53" s="41"/>
      <c r="L53" s="36">
        <f>L51+1</f>
        <v>43</v>
      </c>
      <c r="M53" s="7" t="s">
        <v>149</v>
      </c>
      <c r="N53" s="7">
        <v>1</v>
      </c>
      <c r="O53" s="8">
        <f t="shared" si="16"/>
        <v>1</v>
      </c>
    </row>
    <row r="54" spans="2:20" ht="16.5" customHeight="1" x14ac:dyDescent="0.2">
      <c r="B54" s="15">
        <f t="shared" si="14"/>
        <v>46</v>
      </c>
      <c r="C54" s="7" t="s">
        <v>76</v>
      </c>
      <c r="D54" s="7">
        <v>3686</v>
      </c>
      <c r="E54" s="8">
        <f t="shared" si="6"/>
        <v>11</v>
      </c>
      <c r="G54" s="15">
        <f t="shared" si="15"/>
        <v>46</v>
      </c>
      <c r="H54" s="7" t="s">
        <v>81</v>
      </c>
      <c r="I54" s="7">
        <v>3597</v>
      </c>
      <c r="J54" s="8">
        <f t="shared" si="7"/>
        <v>10</v>
      </c>
      <c r="K54" s="41"/>
      <c r="L54" s="52"/>
      <c r="M54" s="7" t="s">
        <v>24</v>
      </c>
      <c r="N54" s="7">
        <v>1</v>
      </c>
      <c r="O54" s="8">
        <f t="shared" si="16"/>
        <v>1</v>
      </c>
    </row>
    <row r="55" spans="2:20" ht="16.5" customHeight="1" x14ac:dyDescent="0.2">
      <c r="B55" s="15">
        <f t="shared" si="14"/>
        <v>47</v>
      </c>
      <c r="C55" s="7" t="s">
        <v>69</v>
      </c>
      <c r="D55" s="40">
        <v>3622</v>
      </c>
      <c r="E55" s="8">
        <f t="shared" si="6"/>
        <v>10</v>
      </c>
      <c r="G55" s="15">
        <f t="shared" si="15"/>
        <v>47</v>
      </c>
      <c r="H55" s="7" t="s">
        <v>79</v>
      </c>
      <c r="I55" s="7">
        <v>3595</v>
      </c>
      <c r="J55" s="8">
        <f t="shared" si="7"/>
        <v>10</v>
      </c>
      <c r="K55" s="41"/>
      <c r="L55" s="37"/>
      <c r="M55" s="7" t="s">
        <v>110</v>
      </c>
      <c r="N55" s="7">
        <v>1</v>
      </c>
      <c r="O55" s="8">
        <f t="shared" si="16"/>
        <v>1</v>
      </c>
    </row>
    <row r="56" spans="2:20" ht="16.5" customHeight="1" x14ac:dyDescent="0.2">
      <c r="B56" s="15">
        <f t="shared" si="14"/>
        <v>48</v>
      </c>
      <c r="C56" s="7" t="s">
        <v>79</v>
      </c>
      <c r="D56" s="7">
        <v>3606</v>
      </c>
      <c r="E56" s="8">
        <f t="shared" si="6"/>
        <v>10</v>
      </c>
      <c r="G56" s="15">
        <f t="shared" si="15"/>
        <v>48</v>
      </c>
      <c r="H56" s="7" t="s">
        <v>64</v>
      </c>
      <c r="I56" s="7">
        <v>3561</v>
      </c>
      <c r="J56" s="8">
        <f t="shared" si="7"/>
        <v>10</v>
      </c>
      <c r="K56" s="41"/>
      <c r="L56" s="28"/>
      <c r="M56" s="19"/>
      <c r="N56" s="19"/>
      <c r="O56" s="11"/>
    </row>
    <row r="57" spans="2:20" ht="16.5" customHeight="1" x14ac:dyDescent="0.2">
      <c r="B57" s="15">
        <f t="shared" si="14"/>
        <v>49</v>
      </c>
      <c r="C57" s="7" t="s">
        <v>81</v>
      </c>
      <c r="D57" s="40">
        <v>3597</v>
      </c>
      <c r="E57" s="8">
        <f t="shared" si="6"/>
        <v>10</v>
      </c>
      <c r="G57" s="15">
        <f t="shared" si="15"/>
        <v>49</v>
      </c>
      <c r="H57" s="7" t="s">
        <v>69</v>
      </c>
      <c r="I57" s="40">
        <v>3424</v>
      </c>
      <c r="J57" s="8">
        <f t="shared" si="7"/>
        <v>10</v>
      </c>
      <c r="K57" s="41"/>
      <c r="L57" s="28"/>
      <c r="M57" s="19"/>
      <c r="N57" s="11"/>
      <c r="O57" s="11"/>
    </row>
    <row r="58" spans="2:20" ht="16.5" customHeight="1" x14ac:dyDescent="0.2">
      <c r="B58" s="15">
        <f t="shared" si="14"/>
        <v>50</v>
      </c>
      <c r="C58" s="7" t="s">
        <v>66</v>
      </c>
      <c r="D58" s="7">
        <v>3455</v>
      </c>
      <c r="E58" s="8">
        <f t="shared" si="6"/>
        <v>10</v>
      </c>
      <c r="G58" s="36">
        <f t="shared" si="15"/>
        <v>50</v>
      </c>
      <c r="H58" s="7" t="s">
        <v>66</v>
      </c>
      <c r="I58" s="40">
        <v>3083</v>
      </c>
      <c r="J58" s="8">
        <f t="shared" si="7"/>
        <v>9</v>
      </c>
      <c r="K58" s="41"/>
      <c r="L58" s="28"/>
      <c r="M58" s="19"/>
      <c r="N58" s="19"/>
      <c r="O58" s="11"/>
    </row>
    <row r="59" spans="2:20" ht="16.5" customHeight="1" x14ac:dyDescent="0.2">
      <c r="B59" s="15">
        <f t="shared" si="14"/>
        <v>51</v>
      </c>
      <c r="C59" s="7" t="s">
        <v>65</v>
      </c>
      <c r="D59" s="40">
        <v>3257</v>
      </c>
      <c r="E59" s="8">
        <f t="shared" si="6"/>
        <v>9</v>
      </c>
      <c r="G59" s="37"/>
      <c r="H59" s="7" t="s">
        <v>65</v>
      </c>
      <c r="I59" s="40">
        <v>3083</v>
      </c>
      <c r="J59" s="8">
        <f t="shared" si="7"/>
        <v>9</v>
      </c>
      <c r="K59" s="41"/>
      <c r="L59" s="28"/>
      <c r="M59" s="19"/>
      <c r="N59" s="19"/>
      <c r="O59" s="11"/>
    </row>
    <row r="60" spans="2:20" ht="16.5" customHeight="1" x14ac:dyDescent="0.2">
      <c r="B60" s="15">
        <f t="shared" si="14"/>
        <v>52</v>
      </c>
      <c r="C60" s="7" t="s">
        <v>67</v>
      </c>
      <c r="D60" s="40">
        <v>3034</v>
      </c>
      <c r="E60" s="8">
        <f t="shared" si="6"/>
        <v>9</v>
      </c>
      <c r="G60" s="15">
        <f>G58+1</f>
        <v>51</v>
      </c>
      <c r="H60" s="7" t="s">
        <v>78</v>
      </c>
      <c r="I60" s="7">
        <v>3002</v>
      </c>
      <c r="J60" s="8">
        <f t="shared" si="7"/>
        <v>9</v>
      </c>
      <c r="K60" s="41"/>
      <c r="L60" s="28"/>
      <c r="M60" s="19"/>
      <c r="N60" s="19"/>
      <c r="O60" s="11"/>
    </row>
    <row r="61" spans="2:20" ht="16.5" customHeight="1" x14ac:dyDescent="0.2">
      <c r="B61" s="15">
        <f t="shared" si="14"/>
        <v>53</v>
      </c>
      <c r="C61" s="7" t="s">
        <v>78</v>
      </c>
      <c r="D61" s="40">
        <v>3002</v>
      </c>
      <c r="E61" s="8">
        <f t="shared" si="6"/>
        <v>9</v>
      </c>
      <c r="G61" s="15">
        <f t="shared" si="15"/>
        <v>52</v>
      </c>
      <c r="H61" s="7" t="s">
        <v>72</v>
      </c>
      <c r="I61" s="40">
        <v>2925</v>
      </c>
      <c r="J61" s="8">
        <f t="shared" si="7"/>
        <v>9</v>
      </c>
      <c r="K61" s="41"/>
      <c r="L61" s="28"/>
      <c r="M61" s="19"/>
      <c r="N61" s="19"/>
      <c r="O61" s="11"/>
      <c r="T61" s="9"/>
    </row>
    <row r="62" spans="2:20" ht="16.5" customHeight="1" x14ac:dyDescent="0.2">
      <c r="B62" s="15">
        <f t="shared" si="14"/>
        <v>54</v>
      </c>
      <c r="C62" s="7" t="s">
        <v>72</v>
      </c>
      <c r="D62" s="7">
        <v>2925</v>
      </c>
      <c r="E62" s="8">
        <f t="shared" si="6"/>
        <v>9</v>
      </c>
      <c r="G62" s="15">
        <f t="shared" si="15"/>
        <v>53</v>
      </c>
      <c r="H62" s="7" t="s">
        <v>74</v>
      </c>
      <c r="I62" s="7">
        <v>2699</v>
      </c>
      <c r="J62" s="8">
        <f t="shared" si="7"/>
        <v>8</v>
      </c>
      <c r="K62" s="41"/>
      <c r="L62" s="28"/>
      <c r="M62" s="19"/>
      <c r="N62" s="19"/>
      <c r="O62" s="11"/>
    </row>
    <row r="63" spans="2:20" ht="16.5" customHeight="1" x14ac:dyDescent="0.2">
      <c r="B63" s="15">
        <f t="shared" si="14"/>
        <v>55</v>
      </c>
      <c r="C63" s="7" t="s">
        <v>74</v>
      </c>
      <c r="D63" s="40">
        <v>2699</v>
      </c>
      <c r="E63" s="8">
        <f t="shared" si="6"/>
        <v>8</v>
      </c>
      <c r="G63" s="15">
        <f t="shared" si="15"/>
        <v>54</v>
      </c>
      <c r="H63" s="7" t="s">
        <v>67</v>
      </c>
      <c r="I63" s="40">
        <v>2601</v>
      </c>
      <c r="J63" s="8">
        <f t="shared" si="7"/>
        <v>8</v>
      </c>
      <c r="K63" s="41"/>
      <c r="L63" s="28"/>
      <c r="M63" s="19"/>
      <c r="N63" s="19"/>
      <c r="O63" s="11"/>
    </row>
    <row r="64" spans="2:20" ht="16.5" customHeight="1" x14ac:dyDescent="0.2">
      <c r="B64" s="15">
        <f t="shared" si="14"/>
        <v>56</v>
      </c>
      <c r="C64" s="7" t="s">
        <v>7</v>
      </c>
      <c r="D64" s="40">
        <v>2444</v>
      </c>
      <c r="E64" s="8">
        <f t="shared" si="6"/>
        <v>7</v>
      </c>
      <c r="G64" s="15">
        <f t="shared" si="15"/>
        <v>55</v>
      </c>
      <c r="H64" s="7" t="s">
        <v>7</v>
      </c>
      <c r="I64" s="40">
        <v>2442</v>
      </c>
      <c r="J64" s="8">
        <f t="shared" si="7"/>
        <v>7</v>
      </c>
      <c r="K64" s="41"/>
      <c r="L64" s="53"/>
      <c r="M64" s="54"/>
      <c r="N64" s="53"/>
      <c r="O64" s="53"/>
    </row>
    <row r="65" spans="1:17" ht="16.5" customHeight="1" x14ac:dyDescent="0.2">
      <c r="B65" s="15">
        <f t="shared" si="14"/>
        <v>57</v>
      </c>
      <c r="C65" s="7" t="s">
        <v>98</v>
      </c>
      <c r="D65" s="40">
        <v>2347</v>
      </c>
      <c r="E65" s="8">
        <f t="shared" si="6"/>
        <v>7</v>
      </c>
      <c r="G65" s="15">
        <f t="shared" si="15"/>
        <v>56</v>
      </c>
      <c r="H65" s="7" t="s">
        <v>98</v>
      </c>
      <c r="I65" s="40">
        <v>2347</v>
      </c>
      <c r="J65" s="8">
        <f t="shared" si="7"/>
        <v>7</v>
      </c>
      <c r="K65" s="41"/>
      <c r="L65" s="11"/>
      <c r="M65" s="19"/>
      <c r="N65" s="11"/>
      <c r="O65" s="11"/>
    </row>
    <row r="66" spans="1:17" ht="16.5" customHeight="1" x14ac:dyDescent="0.2">
      <c r="B66" s="15">
        <f t="shared" si="14"/>
        <v>58</v>
      </c>
      <c r="C66" s="7" t="s">
        <v>73</v>
      </c>
      <c r="D66" s="40">
        <v>2311</v>
      </c>
      <c r="E66" s="8">
        <f t="shared" si="6"/>
        <v>7</v>
      </c>
      <c r="G66" s="15">
        <f t="shared" si="15"/>
        <v>57</v>
      </c>
      <c r="H66" s="7" t="s">
        <v>73</v>
      </c>
      <c r="I66" s="40">
        <v>2311</v>
      </c>
      <c r="J66" s="8">
        <f t="shared" si="7"/>
        <v>7</v>
      </c>
      <c r="K66" s="41"/>
      <c r="L66" s="55"/>
      <c r="M66" s="56"/>
      <c r="N66" s="57"/>
      <c r="O66" s="57"/>
    </row>
    <row r="67" spans="1:17" ht="16.5" customHeight="1" x14ac:dyDescent="0.2">
      <c r="B67" s="15">
        <f t="shared" si="14"/>
        <v>59</v>
      </c>
      <c r="C67" s="7" t="s">
        <v>118</v>
      </c>
      <c r="D67" s="7">
        <v>2307</v>
      </c>
      <c r="E67" s="8">
        <f t="shared" si="6"/>
        <v>7</v>
      </c>
      <c r="G67" s="15">
        <f t="shared" si="15"/>
        <v>58</v>
      </c>
      <c r="H67" s="7" t="s">
        <v>71</v>
      </c>
      <c r="I67" s="40">
        <v>2251</v>
      </c>
      <c r="J67" s="8">
        <f t="shared" si="7"/>
        <v>7</v>
      </c>
      <c r="K67" s="41"/>
      <c r="L67" s="55"/>
      <c r="M67" s="56"/>
      <c r="N67" s="28"/>
      <c r="O67" s="28"/>
    </row>
    <row r="68" spans="1:17" ht="16.5" customHeight="1" x14ac:dyDescent="0.2">
      <c r="B68" s="15">
        <f t="shared" si="14"/>
        <v>60</v>
      </c>
      <c r="C68" s="7" t="s">
        <v>71</v>
      </c>
      <c r="D68" s="40">
        <v>2251</v>
      </c>
      <c r="E68" s="8">
        <f t="shared" si="6"/>
        <v>7</v>
      </c>
      <c r="G68" s="15">
        <f t="shared" si="15"/>
        <v>59</v>
      </c>
      <c r="H68" s="7" t="s">
        <v>75</v>
      </c>
      <c r="I68" s="40">
        <v>2207</v>
      </c>
      <c r="J68" s="8">
        <f t="shared" si="7"/>
        <v>7</v>
      </c>
      <c r="K68" s="41"/>
      <c r="L68" s="28"/>
      <c r="M68" s="19"/>
      <c r="N68" s="19"/>
      <c r="O68" s="11"/>
    </row>
    <row r="69" spans="1:17" ht="16.5" customHeight="1" x14ac:dyDescent="0.2">
      <c r="B69" s="28"/>
      <c r="C69" s="19"/>
      <c r="D69" s="29"/>
      <c r="E69" s="11"/>
      <c r="G69" s="15">
        <f t="shared" si="15"/>
        <v>60</v>
      </c>
      <c r="H69" s="7" t="s">
        <v>110</v>
      </c>
      <c r="I69" s="40">
        <v>2185</v>
      </c>
      <c r="J69" s="8">
        <f t="shared" ref="J69" si="17">ROUNDUP(I69/365,0)</f>
        <v>6</v>
      </c>
      <c r="K69" s="11"/>
      <c r="L69" s="28"/>
      <c r="M69" s="19"/>
      <c r="N69" s="19"/>
      <c r="O69" s="11"/>
    </row>
    <row r="70" spans="1:17" ht="30" customHeight="1" x14ac:dyDescent="0.2">
      <c r="A70" s="13" t="s">
        <v>130</v>
      </c>
      <c r="B70" s="73"/>
      <c r="C70" s="42"/>
      <c r="D70" s="42"/>
      <c r="E70" s="42"/>
      <c r="F70" s="73"/>
      <c r="G70" s="85"/>
      <c r="H70" s="86"/>
      <c r="I70" s="73"/>
      <c r="J70" s="73"/>
      <c r="K70" s="73"/>
      <c r="L70" s="57"/>
      <c r="M70" s="42"/>
      <c r="N70" s="42"/>
      <c r="O70" s="57"/>
      <c r="P70" s="18"/>
      <c r="Q70" s="45"/>
    </row>
    <row r="71" spans="1:17" ht="16.5" customHeight="1" x14ac:dyDescent="0.2">
      <c r="B71" s="10" t="s">
        <v>14</v>
      </c>
      <c r="G71" s="10" t="s">
        <v>9</v>
      </c>
      <c r="L71" s="28"/>
      <c r="M71" s="19"/>
      <c r="N71" s="19"/>
      <c r="O71" s="11"/>
    </row>
    <row r="72" spans="1:17" ht="16.5" customHeight="1" x14ac:dyDescent="0.2">
      <c r="B72" s="47" t="s">
        <v>4</v>
      </c>
      <c r="C72" s="48" t="s">
        <v>0</v>
      </c>
      <c r="D72" s="58" t="s">
        <v>19</v>
      </c>
      <c r="E72" s="59"/>
      <c r="G72" s="47" t="s">
        <v>4</v>
      </c>
      <c r="H72" s="48" t="s">
        <v>0</v>
      </c>
      <c r="I72" s="49" t="s">
        <v>19</v>
      </c>
      <c r="J72" s="49"/>
      <c r="K72" s="50"/>
      <c r="L72" s="28"/>
      <c r="M72" s="19"/>
      <c r="N72" s="19"/>
      <c r="O72" s="11"/>
    </row>
    <row r="73" spans="1:17" ht="16.5" customHeight="1" x14ac:dyDescent="0.2">
      <c r="B73" s="47"/>
      <c r="C73" s="51"/>
      <c r="D73" s="15" t="s">
        <v>21</v>
      </c>
      <c r="E73" s="15" t="s">
        <v>25</v>
      </c>
      <c r="G73" s="47"/>
      <c r="H73" s="51"/>
      <c r="I73" s="15" t="s">
        <v>21</v>
      </c>
      <c r="J73" s="15" t="s">
        <v>25</v>
      </c>
      <c r="K73" s="50"/>
      <c r="L73" s="28"/>
      <c r="M73" s="19"/>
      <c r="N73" s="19"/>
      <c r="O73" s="11"/>
    </row>
    <row r="74" spans="1:17" ht="16.5" customHeight="1" x14ac:dyDescent="0.2">
      <c r="B74" s="15">
        <f>B68+1</f>
        <v>61</v>
      </c>
      <c r="C74" s="7" t="s">
        <v>75</v>
      </c>
      <c r="D74" s="40">
        <v>2207</v>
      </c>
      <c r="E74" s="8">
        <f t="shared" ref="E74:E103" si="18">ROUNDUP(D74/365,0)</f>
        <v>7</v>
      </c>
      <c r="G74" s="15">
        <f>G69+1</f>
        <v>61</v>
      </c>
      <c r="H74" s="7" t="s">
        <v>104</v>
      </c>
      <c r="I74" s="40">
        <v>2176</v>
      </c>
      <c r="J74" s="8">
        <f t="shared" ref="J74:J103" si="19">ROUNDUP(I74/365,0)</f>
        <v>6</v>
      </c>
      <c r="K74" s="41"/>
      <c r="L74" s="28"/>
      <c r="M74" s="19"/>
      <c r="N74" s="19"/>
      <c r="O74" s="11"/>
    </row>
    <row r="75" spans="1:17" ht="16.5" customHeight="1" x14ac:dyDescent="0.2">
      <c r="B75" s="15">
        <f t="shared" ref="B75:B103" si="20">B74+1</f>
        <v>62</v>
      </c>
      <c r="C75" s="7" t="s">
        <v>110</v>
      </c>
      <c r="D75" s="40">
        <v>2186</v>
      </c>
      <c r="E75" s="8">
        <f t="shared" si="18"/>
        <v>6</v>
      </c>
      <c r="G75" s="15">
        <f>G74+1</f>
        <v>62</v>
      </c>
      <c r="H75" s="7" t="s">
        <v>77</v>
      </c>
      <c r="I75" s="40">
        <v>2120</v>
      </c>
      <c r="J75" s="8">
        <f t="shared" si="19"/>
        <v>6</v>
      </c>
      <c r="K75" s="41"/>
      <c r="L75" s="28"/>
      <c r="M75" s="19"/>
      <c r="N75" s="19"/>
      <c r="O75" s="11"/>
    </row>
    <row r="76" spans="1:17" ht="16.5" customHeight="1" x14ac:dyDescent="0.2">
      <c r="B76" s="15">
        <f t="shared" si="20"/>
        <v>63</v>
      </c>
      <c r="C76" s="7" t="s">
        <v>104</v>
      </c>
      <c r="D76" s="40">
        <v>2176</v>
      </c>
      <c r="E76" s="8">
        <f t="shared" si="18"/>
        <v>6</v>
      </c>
      <c r="G76" s="15">
        <f t="shared" ref="G75:G103" si="21">G75+1</f>
        <v>63</v>
      </c>
      <c r="H76" s="7" t="s">
        <v>61</v>
      </c>
      <c r="I76" s="7">
        <v>2116</v>
      </c>
      <c r="J76" s="8">
        <f t="shared" si="19"/>
        <v>6</v>
      </c>
      <c r="K76" s="41"/>
      <c r="L76" s="28"/>
      <c r="M76" s="19"/>
      <c r="N76" s="19"/>
      <c r="O76" s="11"/>
    </row>
    <row r="77" spans="1:17" ht="16.5" customHeight="1" x14ac:dyDescent="0.2">
      <c r="B77" s="15">
        <f t="shared" si="20"/>
        <v>64</v>
      </c>
      <c r="C77" s="7" t="s">
        <v>77</v>
      </c>
      <c r="D77" s="7">
        <v>2120</v>
      </c>
      <c r="E77" s="8">
        <f t="shared" si="18"/>
        <v>6</v>
      </c>
      <c r="G77" s="15">
        <f t="shared" si="21"/>
        <v>64</v>
      </c>
      <c r="H77" s="7" t="s">
        <v>102</v>
      </c>
      <c r="I77" s="7">
        <v>2079</v>
      </c>
      <c r="J77" s="8">
        <f t="shared" si="19"/>
        <v>6</v>
      </c>
      <c r="K77" s="41"/>
      <c r="L77" s="28"/>
      <c r="M77" s="19"/>
      <c r="N77" s="19"/>
      <c r="O77" s="11"/>
    </row>
    <row r="78" spans="1:17" ht="16.5" customHeight="1" x14ac:dyDescent="0.2">
      <c r="B78" s="15">
        <f t="shared" si="20"/>
        <v>65</v>
      </c>
      <c r="C78" s="7" t="s">
        <v>61</v>
      </c>
      <c r="D78" s="40">
        <v>2116</v>
      </c>
      <c r="E78" s="8">
        <f t="shared" si="18"/>
        <v>6</v>
      </c>
      <c r="G78" s="15">
        <f t="shared" si="21"/>
        <v>65</v>
      </c>
      <c r="H78" s="7" t="s">
        <v>35</v>
      </c>
      <c r="I78" s="40">
        <v>2055</v>
      </c>
      <c r="J78" s="8">
        <f t="shared" si="19"/>
        <v>6</v>
      </c>
      <c r="K78" s="41"/>
      <c r="L78" s="28"/>
      <c r="M78" s="19"/>
      <c r="N78" s="19"/>
      <c r="O78" s="11"/>
    </row>
    <row r="79" spans="1:17" ht="16.5" customHeight="1" x14ac:dyDescent="0.2">
      <c r="B79" s="15">
        <f t="shared" si="20"/>
        <v>66</v>
      </c>
      <c r="C79" s="7" t="s">
        <v>102</v>
      </c>
      <c r="D79" s="7">
        <v>2079</v>
      </c>
      <c r="E79" s="8">
        <f t="shared" si="18"/>
        <v>6</v>
      </c>
      <c r="G79" s="15">
        <f t="shared" si="21"/>
        <v>66</v>
      </c>
      <c r="H79" s="7" t="s">
        <v>39</v>
      </c>
      <c r="I79" s="7">
        <v>2004</v>
      </c>
      <c r="J79" s="8">
        <f t="shared" si="19"/>
        <v>6</v>
      </c>
      <c r="K79" s="41"/>
      <c r="L79" s="28"/>
      <c r="M79" s="19"/>
      <c r="N79" s="19"/>
      <c r="O79" s="11"/>
    </row>
    <row r="80" spans="1:17" ht="16.5" customHeight="1" x14ac:dyDescent="0.2">
      <c r="B80" s="15">
        <f t="shared" si="20"/>
        <v>67</v>
      </c>
      <c r="C80" s="7" t="s">
        <v>35</v>
      </c>
      <c r="D80" s="7">
        <v>2062</v>
      </c>
      <c r="E80" s="8">
        <f t="shared" si="18"/>
        <v>6</v>
      </c>
      <c r="G80" s="15">
        <f t="shared" si="21"/>
        <v>67</v>
      </c>
      <c r="H80" s="7" t="s">
        <v>109</v>
      </c>
      <c r="I80" s="7">
        <v>1960</v>
      </c>
      <c r="J80" s="8">
        <f t="shared" si="19"/>
        <v>6</v>
      </c>
      <c r="K80" s="41"/>
      <c r="L80" s="28"/>
      <c r="M80" s="19"/>
      <c r="N80" s="19"/>
      <c r="O80" s="11"/>
    </row>
    <row r="81" spans="2:15" ht="16.5" customHeight="1" x14ac:dyDescent="0.2">
      <c r="B81" s="15">
        <f t="shared" si="20"/>
        <v>68</v>
      </c>
      <c r="C81" s="7" t="s">
        <v>39</v>
      </c>
      <c r="D81" s="40">
        <v>2004</v>
      </c>
      <c r="E81" s="8">
        <f t="shared" si="18"/>
        <v>6</v>
      </c>
      <c r="G81" s="15">
        <f t="shared" si="21"/>
        <v>68</v>
      </c>
      <c r="H81" s="7" t="s">
        <v>118</v>
      </c>
      <c r="I81" s="40">
        <v>1915</v>
      </c>
      <c r="J81" s="8">
        <f t="shared" si="19"/>
        <v>6</v>
      </c>
      <c r="K81" s="41"/>
      <c r="L81" s="28"/>
      <c r="M81" s="19"/>
      <c r="N81" s="19"/>
      <c r="O81" s="11"/>
    </row>
    <row r="82" spans="2:15" ht="16.5" customHeight="1" x14ac:dyDescent="0.2">
      <c r="B82" s="15">
        <f t="shared" si="20"/>
        <v>69</v>
      </c>
      <c r="C82" s="7" t="s">
        <v>109</v>
      </c>
      <c r="D82" s="7">
        <v>1960</v>
      </c>
      <c r="E82" s="8">
        <f t="shared" si="18"/>
        <v>6</v>
      </c>
      <c r="G82" s="15">
        <f t="shared" si="21"/>
        <v>69</v>
      </c>
      <c r="H82" s="7" t="s">
        <v>101</v>
      </c>
      <c r="I82" s="7">
        <v>1829</v>
      </c>
      <c r="J82" s="8">
        <f t="shared" si="19"/>
        <v>6</v>
      </c>
      <c r="K82" s="41"/>
      <c r="L82" s="28"/>
      <c r="M82" s="19"/>
      <c r="N82" s="19"/>
      <c r="O82" s="11"/>
    </row>
    <row r="83" spans="2:15" ht="16.5" customHeight="1" x14ac:dyDescent="0.2">
      <c r="B83" s="15">
        <f t="shared" si="20"/>
        <v>70</v>
      </c>
      <c r="C83" s="7" t="s">
        <v>101</v>
      </c>
      <c r="D83" s="7">
        <v>1829</v>
      </c>
      <c r="E83" s="8">
        <f t="shared" si="18"/>
        <v>6</v>
      </c>
      <c r="G83" s="15">
        <f t="shared" si="21"/>
        <v>70</v>
      </c>
      <c r="H83" s="7" t="s">
        <v>108</v>
      </c>
      <c r="I83" s="7">
        <v>1811</v>
      </c>
      <c r="J83" s="8">
        <f t="shared" si="19"/>
        <v>5</v>
      </c>
      <c r="K83" s="41"/>
      <c r="L83" s="28"/>
      <c r="M83" s="19"/>
      <c r="N83" s="19"/>
      <c r="O83" s="11"/>
    </row>
    <row r="84" spans="2:15" ht="16.5" customHeight="1" x14ac:dyDescent="0.2">
      <c r="B84" s="15">
        <f t="shared" si="20"/>
        <v>71</v>
      </c>
      <c r="C84" s="7" t="s">
        <v>108</v>
      </c>
      <c r="D84" s="40">
        <v>1811</v>
      </c>
      <c r="E84" s="8">
        <f t="shared" si="18"/>
        <v>5</v>
      </c>
      <c r="G84" s="15">
        <f t="shared" si="21"/>
        <v>71</v>
      </c>
      <c r="H84" s="7" t="s">
        <v>97</v>
      </c>
      <c r="I84" s="40">
        <v>1655</v>
      </c>
      <c r="J84" s="8">
        <f t="shared" si="19"/>
        <v>5</v>
      </c>
      <c r="K84" s="41"/>
      <c r="L84" s="28"/>
      <c r="M84" s="19"/>
      <c r="N84" s="19"/>
      <c r="O84" s="11"/>
    </row>
    <row r="85" spans="2:15" ht="16.5" customHeight="1" x14ac:dyDescent="0.2">
      <c r="B85" s="15">
        <f t="shared" si="20"/>
        <v>72</v>
      </c>
      <c r="C85" s="7" t="s">
        <v>97</v>
      </c>
      <c r="D85" s="40">
        <v>1655</v>
      </c>
      <c r="E85" s="8">
        <f t="shared" si="18"/>
        <v>5</v>
      </c>
      <c r="G85" s="15">
        <f t="shared" si="21"/>
        <v>72</v>
      </c>
      <c r="H85" s="7" t="s">
        <v>92</v>
      </c>
      <c r="I85" s="40">
        <v>1636</v>
      </c>
      <c r="J85" s="8">
        <f t="shared" si="19"/>
        <v>5</v>
      </c>
      <c r="K85" s="41"/>
      <c r="L85" s="28"/>
      <c r="M85" s="19"/>
      <c r="N85" s="19"/>
      <c r="O85" s="11"/>
    </row>
    <row r="86" spans="2:15" ht="16.5" customHeight="1" x14ac:dyDescent="0.2">
      <c r="B86" s="15">
        <f t="shared" si="20"/>
        <v>73</v>
      </c>
      <c r="C86" s="7" t="s">
        <v>92</v>
      </c>
      <c r="D86" s="40">
        <v>1636</v>
      </c>
      <c r="E86" s="8">
        <f t="shared" si="18"/>
        <v>5</v>
      </c>
      <c r="G86" s="15">
        <f t="shared" si="21"/>
        <v>73</v>
      </c>
      <c r="H86" s="7" t="s">
        <v>107</v>
      </c>
      <c r="I86" s="40">
        <v>1586</v>
      </c>
      <c r="J86" s="8">
        <f t="shared" si="19"/>
        <v>5</v>
      </c>
      <c r="K86" s="41"/>
      <c r="L86" s="28"/>
      <c r="M86" s="19"/>
      <c r="N86" s="19"/>
      <c r="O86" s="11"/>
    </row>
    <row r="87" spans="2:15" ht="16.5" customHeight="1" x14ac:dyDescent="0.2">
      <c r="B87" s="15">
        <f t="shared" si="20"/>
        <v>74</v>
      </c>
      <c r="C87" s="7" t="s">
        <v>107</v>
      </c>
      <c r="D87" s="7">
        <v>1586</v>
      </c>
      <c r="E87" s="8">
        <f t="shared" si="18"/>
        <v>5</v>
      </c>
      <c r="G87" s="15">
        <f t="shared" si="21"/>
        <v>74</v>
      </c>
      <c r="H87" s="7" t="s">
        <v>103</v>
      </c>
      <c r="I87" s="7">
        <v>1384</v>
      </c>
      <c r="J87" s="8">
        <f t="shared" si="19"/>
        <v>4</v>
      </c>
      <c r="K87" s="41"/>
      <c r="L87" s="28"/>
      <c r="M87" s="19"/>
      <c r="N87" s="19"/>
      <c r="O87" s="11"/>
    </row>
    <row r="88" spans="2:15" ht="16.5" customHeight="1" x14ac:dyDescent="0.2">
      <c r="B88" s="15">
        <f t="shared" si="20"/>
        <v>75</v>
      </c>
      <c r="C88" s="7" t="s">
        <v>103</v>
      </c>
      <c r="D88" s="7">
        <v>1384</v>
      </c>
      <c r="E88" s="8">
        <f t="shared" si="18"/>
        <v>4</v>
      </c>
      <c r="G88" s="15">
        <f t="shared" si="21"/>
        <v>75</v>
      </c>
      <c r="H88" s="7" t="s">
        <v>99</v>
      </c>
      <c r="I88" s="7">
        <v>1359</v>
      </c>
      <c r="J88" s="8">
        <f t="shared" si="19"/>
        <v>4</v>
      </c>
      <c r="K88" s="41"/>
      <c r="L88" s="28"/>
      <c r="M88" s="19"/>
      <c r="N88" s="19"/>
      <c r="O88" s="11"/>
    </row>
    <row r="89" spans="2:15" ht="16.5" customHeight="1" x14ac:dyDescent="0.2">
      <c r="B89" s="15">
        <f t="shared" si="20"/>
        <v>76</v>
      </c>
      <c r="C89" s="7" t="s">
        <v>99</v>
      </c>
      <c r="D89" s="60">
        <v>1359</v>
      </c>
      <c r="E89" s="8">
        <f t="shared" si="18"/>
        <v>4</v>
      </c>
      <c r="G89" s="15">
        <f t="shared" si="21"/>
        <v>76</v>
      </c>
      <c r="H89" s="7" t="s">
        <v>153</v>
      </c>
      <c r="I89" s="60">
        <v>1290</v>
      </c>
      <c r="J89" s="8">
        <f t="shared" si="19"/>
        <v>4</v>
      </c>
      <c r="K89" s="41"/>
      <c r="L89" s="28"/>
      <c r="M89" s="19"/>
      <c r="N89" s="19"/>
      <c r="O89" s="11"/>
    </row>
    <row r="90" spans="2:15" ht="16.5" customHeight="1" x14ac:dyDescent="0.2">
      <c r="B90" s="15">
        <f t="shared" si="20"/>
        <v>77</v>
      </c>
      <c r="C90" s="7" t="s">
        <v>153</v>
      </c>
      <c r="D90" s="40">
        <v>1290</v>
      </c>
      <c r="E90" s="8">
        <f t="shared" si="18"/>
        <v>4</v>
      </c>
      <c r="G90" s="15">
        <f t="shared" si="21"/>
        <v>77</v>
      </c>
      <c r="H90" s="7" t="s">
        <v>100</v>
      </c>
      <c r="I90" s="40">
        <v>1276</v>
      </c>
      <c r="J90" s="8">
        <f t="shared" si="19"/>
        <v>4</v>
      </c>
      <c r="K90" s="41"/>
      <c r="L90" s="28"/>
      <c r="M90" s="19"/>
      <c r="N90" s="19"/>
      <c r="O90" s="11"/>
    </row>
    <row r="91" spans="2:15" ht="16.5" customHeight="1" x14ac:dyDescent="0.2">
      <c r="B91" s="15">
        <f t="shared" si="20"/>
        <v>78</v>
      </c>
      <c r="C91" s="7" t="s">
        <v>100</v>
      </c>
      <c r="D91" s="7">
        <v>1276</v>
      </c>
      <c r="E91" s="8">
        <f t="shared" si="18"/>
        <v>4</v>
      </c>
      <c r="G91" s="15">
        <f t="shared" si="21"/>
        <v>78</v>
      </c>
      <c r="H91" s="7" t="s">
        <v>23</v>
      </c>
      <c r="I91" s="7">
        <v>1234</v>
      </c>
      <c r="J91" s="8">
        <f t="shared" si="19"/>
        <v>4</v>
      </c>
      <c r="K91" s="41"/>
      <c r="L91" s="28"/>
      <c r="M91" s="19"/>
      <c r="N91" s="29"/>
      <c r="O91" s="11"/>
    </row>
    <row r="92" spans="2:15" ht="16.5" customHeight="1" x14ac:dyDescent="0.2">
      <c r="B92" s="15">
        <f t="shared" si="20"/>
        <v>79</v>
      </c>
      <c r="C92" s="7" t="s">
        <v>23</v>
      </c>
      <c r="D92" s="40">
        <v>1234</v>
      </c>
      <c r="E92" s="8">
        <f t="shared" si="18"/>
        <v>4</v>
      </c>
      <c r="G92" s="15">
        <f t="shared" si="21"/>
        <v>79</v>
      </c>
      <c r="H92" s="7" t="s">
        <v>106</v>
      </c>
      <c r="I92" s="40">
        <v>1156</v>
      </c>
      <c r="J92" s="8">
        <f t="shared" si="19"/>
        <v>4</v>
      </c>
      <c r="K92" s="41"/>
      <c r="L92" s="28"/>
      <c r="M92" s="19"/>
      <c r="N92" s="29"/>
      <c r="O92" s="11"/>
    </row>
    <row r="93" spans="2:15" ht="16.5" customHeight="1" x14ac:dyDescent="0.2">
      <c r="B93" s="15">
        <f t="shared" si="20"/>
        <v>80</v>
      </c>
      <c r="C93" s="7" t="s">
        <v>106</v>
      </c>
      <c r="D93" s="40">
        <v>1156</v>
      </c>
      <c r="E93" s="8">
        <f t="shared" si="18"/>
        <v>4</v>
      </c>
      <c r="G93" s="15">
        <f t="shared" si="21"/>
        <v>80</v>
      </c>
      <c r="H93" s="7" t="s">
        <v>91</v>
      </c>
      <c r="I93" s="40">
        <v>1132</v>
      </c>
      <c r="J93" s="8">
        <f t="shared" si="19"/>
        <v>4</v>
      </c>
      <c r="K93" s="41"/>
      <c r="L93" s="28"/>
      <c r="M93" s="19"/>
      <c r="N93" s="29"/>
      <c r="O93" s="11"/>
    </row>
    <row r="94" spans="2:15" ht="16.5" customHeight="1" x14ac:dyDescent="0.2">
      <c r="B94" s="15">
        <f t="shared" si="20"/>
        <v>81</v>
      </c>
      <c r="C94" s="7" t="s">
        <v>91</v>
      </c>
      <c r="D94" s="7">
        <v>1132</v>
      </c>
      <c r="E94" s="8">
        <f t="shared" si="18"/>
        <v>4</v>
      </c>
      <c r="G94" s="15">
        <f t="shared" si="21"/>
        <v>81</v>
      </c>
      <c r="H94" s="7" t="s">
        <v>154</v>
      </c>
      <c r="I94" s="7">
        <v>1129</v>
      </c>
      <c r="J94" s="8">
        <f t="shared" si="19"/>
        <v>4</v>
      </c>
      <c r="K94" s="41"/>
      <c r="L94" s="28"/>
      <c r="M94" s="19"/>
      <c r="N94" s="29"/>
      <c r="O94" s="11"/>
    </row>
    <row r="95" spans="2:15" ht="16.5" customHeight="1" x14ac:dyDescent="0.2">
      <c r="B95" s="15">
        <f t="shared" si="20"/>
        <v>82</v>
      </c>
      <c r="C95" s="7" t="s">
        <v>154</v>
      </c>
      <c r="D95" s="7">
        <v>1129</v>
      </c>
      <c r="E95" s="8">
        <f t="shared" si="18"/>
        <v>4</v>
      </c>
      <c r="G95" s="15">
        <f t="shared" si="21"/>
        <v>82</v>
      </c>
      <c r="H95" s="7" t="s">
        <v>96</v>
      </c>
      <c r="I95" s="7">
        <v>1088</v>
      </c>
      <c r="J95" s="8">
        <f t="shared" si="19"/>
        <v>3</v>
      </c>
      <c r="K95" s="41"/>
      <c r="L95" s="28"/>
      <c r="M95" s="19"/>
      <c r="N95" s="29"/>
      <c r="O95" s="11"/>
    </row>
    <row r="96" spans="2:15" ht="16.5" customHeight="1" x14ac:dyDescent="0.2">
      <c r="B96" s="15">
        <f t="shared" si="20"/>
        <v>83</v>
      </c>
      <c r="C96" s="7" t="s">
        <v>96</v>
      </c>
      <c r="D96" s="7">
        <v>1088</v>
      </c>
      <c r="E96" s="8">
        <f t="shared" si="18"/>
        <v>3</v>
      </c>
      <c r="G96" s="15">
        <f t="shared" si="21"/>
        <v>83</v>
      </c>
      <c r="H96" s="7" t="s">
        <v>95</v>
      </c>
      <c r="I96" s="7">
        <v>923</v>
      </c>
      <c r="J96" s="8">
        <f t="shared" si="19"/>
        <v>3</v>
      </c>
      <c r="K96" s="41"/>
      <c r="L96" s="28"/>
      <c r="M96" s="19"/>
      <c r="N96" s="29"/>
      <c r="O96" s="11"/>
    </row>
    <row r="97" spans="1:17" ht="16.5" customHeight="1" x14ac:dyDescent="0.2">
      <c r="B97" s="15">
        <f t="shared" si="20"/>
        <v>84</v>
      </c>
      <c r="C97" s="7" t="s">
        <v>95</v>
      </c>
      <c r="D97" s="7">
        <v>923</v>
      </c>
      <c r="E97" s="8">
        <f t="shared" si="18"/>
        <v>3</v>
      </c>
      <c r="G97" s="15">
        <f t="shared" si="21"/>
        <v>84</v>
      </c>
      <c r="H97" s="7" t="s">
        <v>105</v>
      </c>
      <c r="I97" s="7">
        <v>818</v>
      </c>
      <c r="J97" s="8">
        <f t="shared" si="19"/>
        <v>3</v>
      </c>
      <c r="K97" s="41"/>
      <c r="L97" s="28"/>
      <c r="M97" s="19"/>
      <c r="N97" s="29"/>
      <c r="O97" s="11"/>
    </row>
    <row r="98" spans="1:17" ht="16.5" customHeight="1" x14ac:dyDescent="0.2">
      <c r="B98" s="15">
        <f t="shared" si="20"/>
        <v>85</v>
      </c>
      <c r="C98" s="7" t="s">
        <v>105</v>
      </c>
      <c r="D98" s="40">
        <v>818</v>
      </c>
      <c r="E98" s="8">
        <f t="shared" si="18"/>
        <v>3</v>
      </c>
      <c r="G98" s="15">
        <f t="shared" si="21"/>
        <v>85</v>
      </c>
      <c r="H98" s="7" t="s">
        <v>94</v>
      </c>
      <c r="I98" s="40">
        <v>810</v>
      </c>
      <c r="J98" s="8">
        <f t="shared" si="19"/>
        <v>3</v>
      </c>
      <c r="K98" s="41"/>
      <c r="L98" s="28"/>
      <c r="M98" s="19"/>
      <c r="N98" s="29"/>
      <c r="O98" s="11"/>
    </row>
    <row r="99" spans="1:17" ht="16.5" customHeight="1" x14ac:dyDescent="0.2">
      <c r="B99" s="15">
        <f t="shared" si="20"/>
        <v>86</v>
      </c>
      <c r="C99" s="7" t="s">
        <v>94</v>
      </c>
      <c r="D99" s="40">
        <v>810</v>
      </c>
      <c r="E99" s="8">
        <f t="shared" si="18"/>
        <v>3</v>
      </c>
      <c r="G99" s="15">
        <f t="shared" si="21"/>
        <v>86</v>
      </c>
      <c r="H99" s="7" t="s">
        <v>38</v>
      </c>
      <c r="I99" s="40">
        <v>802</v>
      </c>
      <c r="J99" s="8">
        <f t="shared" si="19"/>
        <v>3</v>
      </c>
      <c r="K99" s="41"/>
      <c r="L99" s="53"/>
      <c r="M99" s="54"/>
      <c r="N99" s="53"/>
      <c r="O99" s="53"/>
    </row>
    <row r="100" spans="1:17" ht="16.5" customHeight="1" x14ac:dyDescent="0.2">
      <c r="B100" s="15">
        <f t="shared" si="20"/>
        <v>87</v>
      </c>
      <c r="C100" s="7" t="s">
        <v>38</v>
      </c>
      <c r="D100" s="40">
        <v>802</v>
      </c>
      <c r="E100" s="8">
        <f t="shared" si="18"/>
        <v>3</v>
      </c>
      <c r="G100" s="15">
        <f t="shared" si="21"/>
        <v>87</v>
      </c>
      <c r="H100" s="7" t="s">
        <v>93</v>
      </c>
      <c r="I100" s="40">
        <v>751</v>
      </c>
      <c r="J100" s="8">
        <f t="shared" si="19"/>
        <v>3</v>
      </c>
      <c r="K100" s="41"/>
      <c r="L100" s="11"/>
      <c r="M100" s="19"/>
      <c r="N100" s="11"/>
      <c r="O100" s="11"/>
    </row>
    <row r="101" spans="1:17" ht="16.5" customHeight="1" x14ac:dyDescent="0.2">
      <c r="B101" s="15">
        <f t="shared" si="20"/>
        <v>88</v>
      </c>
      <c r="C101" s="7" t="s">
        <v>93</v>
      </c>
      <c r="D101" s="40">
        <v>751</v>
      </c>
      <c r="E101" s="8">
        <f t="shared" si="18"/>
        <v>3</v>
      </c>
      <c r="G101" s="15">
        <f t="shared" si="21"/>
        <v>88</v>
      </c>
      <c r="H101" s="7" t="s">
        <v>68</v>
      </c>
      <c r="I101" s="40">
        <v>731</v>
      </c>
      <c r="J101" s="8">
        <f t="shared" si="19"/>
        <v>3</v>
      </c>
      <c r="K101" s="41"/>
      <c r="L101" s="55"/>
      <c r="M101" s="61"/>
      <c r="N101" s="55"/>
      <c r="O101" s="55"/>
    </row>
    <row r="102" spans="1:17" ht="16.5" customHeight="1" x14ac:dyDescent="0.2">
      <c r="B102" s="15">
        <f t="shared" si="20"/>
        <v>89</v>
      </c>
      <c r="C102" s="7" t="s">
        <v>68</v>
      </c>
      <c r="D102" s="40">
        <v>731</v>
      </c>
      <c r="E102" s="8">
        <f t="shared" si="18"/>
        <v>3</v>
      </c>
      <c r="G102" s="15">
        <f t="shared" si="21"/>
        <v>89</v>
      </c>
      <c r="H102" s="7" t="s">
        <v>89</v>
      </c>
      <c r="I102" s="40">
        <v>665</v>
      </c>
      <c r="J102" s="8">
        <f t="shared" si="19"/>
        <v>2</v>
      </c>
      <c r="K102" s="41"/>
      <c r="L102" s="55"/>
      <c r="M102" s="61"/>
      <c r="N102" s="28"/>
      <c r="O102" s="28"/>
    </row>
    <row r="103" spans="1:17" ht="16.5" customHeight="1" x14ac:dyDescent="0.2">
      <c r="B103" s="15">
        <f t="shared" si="20"/>
        <v>90</v>
      </c>
      <c r="C103" s="7" t="s">
        <v>89</v>
      </c>
      <c r="D103" s="40">
        <v>665</v>
      </c>
      <c r="E103" s="8">
        <f t="shared" si="18"/>
        <v>2</v>
      </c>
      <c r="G103" s="15">
        <f t="shared" si="21"/>
        <v>90</v>
      </c>
      <c r="H103" s="7" t="s">
        <v>122</v>
      </c>
      <c r="I103" s="40">
        <v>576</v>
      </c>
      <c r="J103" s="8">
        <f t="shared" si="19"/>
        <v>2</v>
      </c>
      <c r="K103" s="41"/>
      <c r="L103" s="28"/>
      <c r="M103" s="19"/>
      <c r="N103" s="29"/>
      <c r="O103" s="11"/>
    </row>
    <row r="104" spans="1:17" ht="30" customHeight="1" x14ac:dyDescent="0.2">
      <c r="A104" s="13" t="s">
        <v>156</v>
      </c>
      <c r="B104" s="73"/>
      <c r="C104" s="42"/>
      <c r="D104" s="43"/>
      <c r="E104" s="43"/>
      <c r="F104" s="73"/>
      <c r="G104" s="85"/>
      <c r="H104" s="86"/>
      <c r="I104" s="73"/>
      <c r="J104" s="73"/>
      <c r="K104" s="73"/>
      <c r="L104" s="57"/>
      <c r="M104" s="42"/>
      <c r="N104" s="57"/>
      <c r="O104" s="57"/>
      <c r="P104" s="18"/>
      <c r="Q104" s="45"/>
    </row>
    <row r="105" spans="1:17" ht="16.5" customHeight="1" x14ac:dyDescent="0.2">
      <c r="B105" s="10" t="s">
        <v>14</v>
      </c>
      <c r="G105" s="10" t="s">
        <v>9</v>
      </c>
      <c r="L105" s="28"/>
      <c r="M105" s="19"/>
      <c r="N105" s="29"/>
      <c r="O105" s="11"/>
    </row>
    <row r="106" spans="1:17" ht="16.5" customHeight="1" x14ac:dyDescent="0.2">
      <c r="B106" s="47" t="s">
        <v>4</v>
      </c>
      <c r="C106" s="87" t="s">
        <v>0</v>
      </c>
      <c r="D106" s="47" t="s">
        <v>19</v>
      </c>
      <c r="E106" s="88"/>
      <c r="G106" s="47" t="s">
        <v>4</v>
      </c>
      <c r="H106" s="87" t="s">
        <v>0</v>
      </c>
      <c r="I106" s="47" t="s">
        <v>19</v>
      </c>
      <c r="J106" s="88"/>
      <c r="K106" s="50"/>
      <c r="L106" s="28"/>
      <c r="M106" s="19"/>
      <c r="N106" s="29"/>
      <c r="O106" s="11"/>
    </row>
    <row r="107" spans="1:17" ht="16.5" customHeight="1" x14ac:dyDescent="0.2">
      <c r="B107" s="47"/>
      <c r="C107" s="87"/>
      <c r="D107" s="15" t="s">
        <v>21</v>
      </c>
      <c r="E107" s="15" t="s">
        <v>25</v>
      </c>
      <c r="G107" s="47"/>
      <c r="H107" s="87"/>
      <c r="I107" s="15" t="s">
        <v>21</v>
      </c>
      <c r="J107" s="15" t="s">
        <v>25</v>
      </c>
      <c r="K107" s="50"/>
      <c r="L107" s="28"/>
      <c r="M107" s="19"/>
      <c r="N107" s="29"/>
      <c r="O107" s="11"/>
    </row>
    <row r="108" spans="1:17" ht="16.5" customHeight="1" x14ac:dyDescent="0.2">
      <c r="B108" s="15">
        <f>B103+1</f>
        <v>91</v>
      </c>
      <c r="C108" s="7" t="s">
        <v>122</v>
      </c>
      <c r="D108" s="7">
        <v>576</v>
      </c>
      <c r="E108" s="8">
        <f t="shared" ref="E108:E124" si="22">ROUNDUP(D108/365,0)</f>
        <v>2</v>
      </c>
      <c r="G108" s="15">
        <f>G103+1</f>
        <v>91</v>
      </c>
      <c r="H108" s="7" t="s">
        <v>90</v>
      </c>
      <c r="I108" s="7">
        <v>571</v>
      </c>
      <c r="J108" s="8">
        <f t="shared" ref="J108:J123" si="23">ROUNDUP(I108/365,0)</f>
        <v>2</v>
      </c>
      <c r="K108" s="41"/>
      <c r="L108" s="28"/>
      <c r="M108" s="19"/>
      <c r="N108" s="29"/>
      <c r="O108" s="11"/>
    </row>
    <row r="109" spans="1:17" ht="16.5" customHeight="1" x14ac:dyDescent="0.2">
      <c r="B109" s="15">
        <f t="shared" ref="B109:B124" si="24">B108+1</f>
        <v>92</v>
      </c>
      <c r="C109" s="7" t="s">
        <v>90</v>
      </c>
      <c r="D109" s="40">
        <v>571</v>
      </c>
      <c r="E109" s="8">
        <f t="shared" si="22"/>
        <v>2</v>
      </c>
      <c r="G109" s="15">
        <f t="shared" ref="G109:G123" si="25">G108+1</f>
        <v>92</v>
      </c>
      <c r="H109" s="7" t="s">
        <v>57</v>
      </c>
      <c r="I109" s="40">
        <v>379</v>
      </c>
      <c r="J109" s="8">
        <f t="shared" si="23"/>
        <v>2</v>
      </c>
      <c r="K109" s="41"/>
      <c r="L109" s="28"/>
      <c r="M109" s="19"/>
      <c r="N109" s="29"/>
      <c r="O109" s="11"/>
    </row>
    <row r="110" spans="1:17" ht="16.5" customHeight="1" x14ac:dyDescent="0.2">
      <c r="B110" s="15">
        <f t="shared" si="24"/>
        <v>93</v>
      </c>
      <c r="C110" s="7" t="s">
        <v>57</v>
      </c>
      <c r="D110" s="40">
        <v>379</v>
      </c>
      <c r="E110" s="8">
        <f t="shared" si="22"/>
        <v>2</v>
      </c>
      <c r="G110" s="15">
        <f t="shared" si="25"/>
        <v>93</v>
      </c>
      <c r="H110" s="7" t="s">
        <v>120</v>
      </c>
      <c r="I110" s="40">
        <v>376</v>
      </c>
      <c r="J110" s="8">
        <f t="shared" si="23"/>
        <v>2</v>
      </c>
      <c r="K110" s="41"/>
      <c r="L110" s="28"/>
      <c r="M110" s="19"/>
      <c r="N110" s="29"/>
      <c r="O110" s="11"/>
    </row>
    <row r="111" spans="1:17" ht="16.5" customHeight="1" x14ac:dyDescent="0.2">
      <c r="B111" s="15">
        <f t="shared" si="24"/>
        <v>94</v>
      </c>
      <c r="C111" s="7" t="s">
        <v>120</v>
      </c>
      <c r="D111" s="40">
        <v>376</v>
      </c>
      <c r="E111" s="8">
        <f t="shared" si="22"/>
        <v>2</v>
      </c>
      <c r="G111" s="15">
        <f t="shared" si="25"/>
        <v>94</v>
      </c>
      <c r="H111" s="7" t="s">
        <v>87</v>
      </c>
      <c r="I111" s="40">
        <v>344</v>
      </c>
      <c r="J111" s="8">
        <f t="shared" si="23"/>
        <v>1</v>
      </c>
      <c r="K111" s="41"/>
      <c r="L111" s="28"/>
      <c r="M111" s="19"/>
      <c r="N111" s="29"/>
      <c r="O111" s="11"/>
    </row>
    <row r="112" spans="1:17" ht="16.5" customHeight="1" x14ac:dyDescent="0.2">
      <c r="B112" s="15">
        <f t="shared" si="24"/>
        <v>95</v>
      </c>
      <c r="C112" s="7" t="s">
        <v>87</v>
      </c>
      <c r="D112" s="7">
        <v>344</v>
      </c>
      <c r="E112" s="8">
        <f t="shared" si="22"/>
        <v>1</v>
      </c>
      <c r="G112" s="15">
        <f t="shared" si="25"/>
        <v>95</v>
      </c>
      <c r="H112" s="7" t="s">
        <v>121</v>
      </c>
      <c r="I112" s="7">
        <v>274</v>
      </c>
      <c r="J112" s="8">
        <f t="shared" si="23"/>
        <v>1</v>
      </c>
      <c r="K112" s="41"/>
      <c r="L112" s="28"/>
      <c r="M112" s="19"/>
      <c r="N112" s="29"/>
      <c r="O112" s="11"/>
    </row>
    <row r="113" spans="2:21" ht="16.5" customHeight="1" x14ac:dyDescent="0.2">
      <c r="B113" s="15">
        <f t="shared" si="24"/>
        <v>96</v>
      </c>
      <c r="C113" s="7" t="s">
        <v>121</v>
      </c>
      <c r="D113" s="7">
        <v>274</v>
      </c>
      <c r="E113" s="8">
        <f t="shared" si="22"/>
        <v>1</v>
      </c>
      <c r="G113" s="15">
        <v>96</v>
      </c>
      <c r="H113" s="7" t="s">
        <v>119</v>
      </c>
      <c r="I113" s="7">
        <v>154</v>
      </c>
      <c r="J113" s="8">
        <f t="shared" si="23"/>
        <v>1</v>
      </c>
      <c r="K113" s="41"/>
      <c r="L113" s="28"/>
      <c r="M113" s="19"/>
      <c r="N113" s="29"/>
      <c r="O113" s="11"/>
    </row>
    <row r="114" spans="2:21" ht="16.5" customHeight="1" x14ac:dyDescent="0.2">
      <c r="B114" s="15">
        <f t="shared" si="24"/>
        <v>97</v>
      </c>
      <c r="C114" s="7" t="s">
        <v>119</v>
      </c>
      <c r="D114" s="7">
        <v>154</v>
      </c>
      <c r="E114" s="8">
        <f t="shared" si="22"/>
        <v>1</v>
      </c>
      <c r="G114" s="15">
        <f t="shared" si="25"/>
        <v>97</v>
      </c>
      <c r="H114" s="7" t="s">
        <v>116</v>
      </c>
      <c r="I114" s="7">
        <v>136</v>
      </c>
      <c r="J114" s="8">
        <f t="shared" si="23"/>
        <v>1</v>
      </c>
      <c r="K114" s="41"/>
      <c r="L114" s="28"/>
      <c r="M114" s="19"/>
      <c r="N114" s="29"/>
      <c r="O114" s="11"/>
    </row>
    <row r="115" spans="2:21" ht="16.5" customHeight="1" x14ac:dyDescent="0.2">
      <c r="B115" s="15">
        <f t="shared" si="24"/>
        <v>98</v>
      </c>
      <c r="C115" s="7" t="s">
        <v>116</v>
      </c>
      <c r="D115" s="7">
        <v>136</v>
      </c>
      <c r="E115" s="8">
        <f t="shared" si="22"/>
        <v>1</v>
      </c>
      <c r="G115" s="36">
        <f t="shared" si="25"/>
        <v>98</v>
      </c>
      <c r="H115" s="7" t="s">
        <v>111</v>
      </c>
      <c r="I115" s="7">
        <v>95</v>
      </c>
      <c r="J115" s="8">
        <f t="shared" si="23"/>
        <v>1</v>
      </c>
      <c r="K115" s="41"/>
      <c r="L115" s="28"/>
      <c r="M115" s="19"/>
      <c r="N115" s="29"/>
      <c r="O115" s="11"/>
    </row>
    <row r="116" spans="2:21" ht="16.5" customHeight="1" x14ac:dyDescent="0.2">
      <c r="B116" s="36">
        <f t="shared" si="24"/>
        <v>99</v>
      </c>
      <c r="C116" s="7" t="s">
        <v>111</v>
      </c>
      <c r="D116" s="40">
        <v>95</v>
      </c>
      <c r="E116" s="8">
        <f t="shared" si="22"/>
        <v>1</v>
      </c>
      <c r="G116" s="37"/>
      <c r="H116" s="7" t="s">
        <v>85</v>
      </c>
      <c r="I116" s="40">
        <v>95</v>
      </c>
      <c r="J116" s="8">
        <f t="shared" si="23"/>
        <v>1</v>
      </c>
      <c r="K116" s="41"/>
      <c r="L116" s="28"/>
      <c r="M116" s="19"/>
      <c r="N116" s="29"/>
      <c r="O116" s="11"/>
    </row>
    <row r="117" spans="2:21" ht="16.5" customHeight="1" x14ac:dyDescent="0.2">
      <c r="B117" s="37"/>
      <c r="C117" s="7" t="s">
        <v>85</v>
      </c>
      <c r="D117" s="40">
        <v>95</v>
      </c>
      <c r="E117" s="8">
        <f t="shared" si="22"/>
        <v>1</v>
      </c>
      <c r="G117" s="15">
        <f>G115+1</f>
        <v>99</v>
      </c>
      <c r="H117" s="7" t="s">
        <v>114</v>
      </c>
      <c r="I117" s="40">
        <v>84</v>
      </c>
      <c r="J117" s="8">
        <f t="shared" si="23"/>
        <v>1</v>
      </c>
      <c r="K117" s="41"/>
      <c r="L117" s="28"/>
      <c r="M117" s="19"/>
      <c r="N117" s="29"/>
      <c r="O117" s="11"/>
    </row>
    <row r="118" spans="2:21" ht="16.5" customHeight="1" x14ac:dyDescent="0.2">
      <c r="B118" s="15">
        <f>B116+1</f>
        <v>100</v>
      </c>
      <c r="C118" s="7" t="s">
        <v>114</v>
      </c>
      <c r="D118" s="40">
        <v>84</v>
      </c>
      <c r="E118" s="8">
        <f t="shared" si="22"/>
        <v>1</v>
      </c>
      <c r="G118" s="15">
        <f t="shared" si="25"/>
        <v>100</v>
      </c>
      <c r="H118" s="7" t="s">
        <v>115</v>
      </c>
      <c r="I118" s="40">
        <v>77</v>
      </c>
      <c r="J118" s="8">
        <f t="shared" si="23"/>
        <v>1</v>
      </c>
      <c r="K118" s="41"/>
      <c r="L118" s="28"/>
      <c r="M118" s="19"/>
      <c r="N118" s="29"/>
      <c r="O118" s="11"/>
    </row>
    <row r="119" spans="2:21" ht="16.5" customHeight="1" x14ac:dyDescent="0.2">
      <c r="B119" s="15">
        <f t="shared" si="24"/>
        <v>101</v>
      </c>
      <c r="C119" s="7" t="s">
        <v>115</v>
      </c>
      <c r="D119" s="40">
        <v>77</v>
      </c>
      <c r="E119" s="8">
        <f t="shared" si="22"/>
        <v>1</v>
      </c>
      <c r="G119" s="15">
        <f t="shared" si="25"/>
        <v>101</v>
      </c>
      <c r="H119" s="7" t="s">
        <v>12</v>
      </c>
      <c r="I119" s="40">
        <v>73</v>
      </c>
      <c r="J119" s="8">
        <f t="shared" si="23"/>
        <v>1</v>
      </c>
      <c r="K119" s="41"/>
      <c r="L119" s="28"/>
      <c r="M119" s="19"/>
      <c r="N119" s="29"/>
      <c r="O119" s="11"/>
    </row>
    <row r="120" spans="2:21" ht="16.5" customHeight="1" x14ac:dyDescent="0.2">
      <c r="B120" s="15">
        <f t="shared" si="24"/>
        <v>102</v>
      </c>
      <c r="C120" s="7" t="s">
        <v>12</v>
      </c>
      <c r="D120" s="40">
        <v>73</v>
      </c>
      <c r="E120" s="8">
        <f t="shared" si="22"/>
        <v>1</v>
      </c>
      <c r="G120" s="15">
        <f t="shared" si="25"/>
        <v>102</v>
      </c>
      <c r="H120" s="7" t="s">
        <v>2</v>
      </c>
      <c r="I120" s="40">
        <v>64</v>
      </c>
      <c r="J120" s="8">
        <f t="shared" si="23"/>
        <v>1</v>
      </c>
      <c r="K120" s="41"/>
      <c r="L120" s="28"/>
      <c r="M120" s="19"/>
      <c r="N120" s="29"/>
      <c r="O120" s="11"/>
    </row>
    <row r="121" spans="2:21" ht="16.5" customHeight="1" x14ac:dyDescent="0.2">
      <c r="B121" s="15">
        <f t="shared" si="24"/>
        <v>103</v>
      </c>
      <c r="C121" s="7" t="s">
        <v>2</v>
      </c>
      <c r="D121" s="7">
        <v>64</v>
      </c>
      <c r="E121" s="8">
        <f t="shared" si="22"/>
        <v>1</v>
      </c>
      <c r="G121" s="15">
        <f t="shared" si="25"/>
        <v>103</v>
      </c>
      <c r="H121" s="7" t="s">
        <v>113</v>
      </c>
      <c r="I121" s="7">
        <v>46</v>
      </c>
      <c r="J121" s="8">
        <f t="shared" si="23"/>
        <v>1</v>
      </c>
      <c r="K121" s="41"/>
      <c r="L121" s="28"/>
      <c r="M121" s="19"/>
      <c r="N121" s="29"/>
      <c r="O121" s="11"/>
    </row>
    <row r="122" spans="2:21" ht="16.5" customHeight="1" x14ac:dyDescent="0.2">
      <c r="B122" s="15">
        <f t="shared" si="24"/>
        <v>104</v>
      </c>
      <c r="C122" s="7" t="s">
        <v>113</v>
      </c>
      <c r="D122" s="40">
        <v>46</v>
      </c>
      <c r="E122" s="8">
        <f t="shared" si="22"/>
        <v>1</v>
      </c>
      <c r="G122" s="15">
        <f t="shared" si="25"/>
        <v>104</v>
      </c>
      <c r="H122" s="7" t="s">
        <v>117</v>
      </c>
      <c r="I122" s="40">
        <v>30</v>
      </c>
      <c r="J122" s="8">
        <f t="shared" si="23"/>
        <v>1</v>
      </c>
      <c r="K122" s="41"/>
      <c r="L122" s="28"/>
      <c r="M122" s="19"/>
      <c r="N122" s="29"/>
      <c r="O122" s="11"/>
      <c r="U122" s="9"/>
    </row>
    <row r="123" spans="2:21" ht="16.5" customHeight="1" x14ac:dyDescent="0.2">
      <c r="B123" s="15">
        <f t="shared" si="24"/>
        <v>105</v>
      </c>
      <c r="C123" s="7" t="s">
        <v>117</v>
      </c>
      <c r="D123" s="40">
        <v>30</v>
      </c>
      <c r="E123" s="8">
        <f t="shared" si="22"/>
        <v>1</v>
      </c>
      <c r="G123" s="30">
        <f t="shared" si="25"/>
        <v>105</v>
      </c>
      <c r="H123" s="67" t="s">
        <v>112</v>
      </c>
      <c r="I123" s="68">
        <v>28</v>
      </c>
      <c r="J123" s="69">
        <f t="shared" si="23"/>
        <v>1</v>
      </c>
      <c r="K123" s="41"/>
      <c r="L123" s="28"/>
      <c r="M123" s="19"/>
      <c r="N123" s="29"/>
      <c r="O123" s="11"/>
    </row>
    <row r="124" spans="2:21" ht="16.5" customHeight="1" x14ac:dyDescent="0.2">
      <c r="B124" s="15">
        <f t="shared" si="24"/>
        <v>106</v>
      </c>
      <c r="C124" s="7" t="s">
        <v>112</v>
      </c>
      <c r="D124" s="7">
        <v>28</v>
      </c>
      <c r="E124" s="8">
        <f t="shared" si="22"/>
        <v>1</v>
      </c>
      <c r="G124" s="65"/>
      <c r="H124" s="66"/>
      <c r="I124" s="66"/>
      <c r="J124" s="62"/>
      <c r="K124" s="11"/>
      <c r="L124" s="28"/>
      <c r="M124" s="19"/>
      <c r="N124" s="29"/>
      <c r="O124" s="11"/>
    </row>
    <row r="125" spans="2:21" ht="16.5" customHeight="1" x14ac:dyDescent="0.2">
      <c r="B125" s="28"/>
      <c r="C125" s="19"/>
      <c r="D125" s="29"/>
      <c r="E125" s="11"/>
      <c r="F125" s="11"/>
      <c r="G125" s="28"/>
      <c r="H125" s="19"/>
      <c r="I125" s="29"/>
      <c r="J125" s="11"/>
      <c r="K125" s="11"/>
      <c r="L125" s="28"/>
      <c r="M125" s="19"/>
      <c r="N125" s="29"/>
      <c r="O125" s="11"/>
    </row>
    <row r="126" spans="2:21" ht="16.5" customHeight="1" x14ac:dyDescent="0.2">
      <c r="D126" s="63" t="s">
        <v>42</v>
      </c>
      <c r="I126" s="10" t="s">
        <v>22</v>
      </c>
      <c r="N126" s="63" t="s">
        <v>40</v>
      </c>
    </row>
    <row r="127" spans="2:21" ht="16.5" customHeight="1" x14ac:dyDescent="0.2">
      <c r="D127" s="10">
        <f>SUM(D5:D34)+SUM(D39:D68)+SUM(D74:D103)+SUM(D108:D124)</f>
        <v>1339584</v>
      </c>
      <c r="I127" s="10">
        <f>SUM(I5:I34)+SUM(I39:I69)+SUM(I74:I103)+SUM(I108:I123)</f>
        <v>1006833</v>
      </c>
      <c r="N127" s="29">
        <f>SUM(N5:N34)+SUM(N39:N68)</f>
        <v>332751</v>
      </c>
    </row>
  </sheetData>
  <mergeCells count="33">
    <mergeCell ref="B116:B117"/>
    <mergeCell ref="G115:G116"/>
    <mergeCell ref="B72:B73"/>
    <mergeCell ref="C72:C73"/>
    <mergeCell ref="G72:G73"/>
    <mergeCell ref="L44:L45"/>
    <mergeCell ref="L51:L52"/>
    <mergeCell ref="H72:H73"/>
    <mergeCell ref="D72:E72"/>
    <mergeCell ref="B106:B107"/>
    <mergeCell ref="C106:C107"/>
    <mergeCell ref="G106:G107"/>
    <mergeCell ref="H106:H107"/>
    <mergeCell ref="M3:M4"/>
    <mergeCell ref="B37:B38"/>
    <mergeCell ref="C37:C38"/>
    <mergeCell ref="G37:G38"/>
    <mergeCell ref="H37:H38"/>
    <mergeCell ref="L37:L38"/>
    <mergeCell ref="M37:M38"/>
    <mergeCell ref="B3:B4"/>
    <mergeCell ref="C3:C4"/>
    <mergeCell ref="G3:G4"/>
    <mergeCell ref="H3:H4"/>
    <mergeCell ref="L3:L4"/>
    <mergeCell ref="L53:L55"/>
    <mergeCell ref="N101:O101"/>
    <mergeCell ref="D106:E106"/>
    <mergeCell ref="I106:J106"/>
    <mergeCell ref="M101:M102"/>
    <mergeCell ref="L66:L67"/>
    <mergeCell ref="L101:L102"/>
    <mergeCell ref="G58:G59"/>
  </mergeCells>
  <phoneticPr fontId="2"/>
  <conditionalFormatting sqref="D5:D34">
    <cfRule type="duplicateValues" dxfId="46" priority="10"/>
  </conditionalFormatting>
  <conditionalFormatting sqref="D39:D69">
    <cfRule type="duplicateValues" dxfId="45" priority="5"/>
  </conditionalFormatting>
  <conditionalFormatting sqref="D74:D103">
    <cfRule type="duplicateValues" dxfId="44" priority="4"/>
  </conditionalFormatting>
  <conditionalFormatting sqref="D108:D113 D121:D124">
    <cfRule type="duplicateValues" dxfId="43" priority="2"/>
  </conditionalFormatting>
  <conditionalFormatting sqref="I5:I34">
    <cfRule type="duplicateValues" dxfId="42" priority="9"/>
  </conditionalFormatting>
  <conditionalFormatting sqref="I39:I57 I60:I69">
    <cfRule type="duplicateValues" dxfId="41" priority="6"/>
  </conditionalFormatting>
  <conditionalFormatting sqref="I74:I103">
    <cfRule type="duplicateValues" dxfId="40" priority="3"/>
  </conditionalFormatting>
  <conditionalFormatting sqref="I108:I113 I121:I123">
    <cfRule type="duplicateValues" dxfId="39" priority="1"/>
  </conditionalFormatting>
  <conditionalFormatting sqref="N5:N34">
    <cfRule type="duplicateValues" dxfId="38" priority="8"/>
  </conditionalFormatting>
  <conditionalFormatting sqref="N39:N42">
    <cfRule type="duplicateValues" dxfId="37" priority="7"/>
  </conditionalFormatting>
  <dataValidations count="1">
    <dataValidation type="custom" allowBlank="1" showInputMessage="1" showErrorMessage="1" sqref="M68:M98 M103:M125 M58:M63" xr:uid="{00000000-0002-0000-0100-000000000000}">
      <formula1>COUNTIF($M$9:$M$81,M58)=1</formula1>
    </dataValidation>
  </dataValidations>
  <pageMargins left="0.56000000000000005" right="0.19685039370078741" top="0.52" bottom="0.51181102362204722" header="0.31496062992125984" footer="0.31496062992125984"/>
  <pageSetup paperSize="9" scale="93" orientation="landscape" r:id="rId1"/>
  <rowBreaks count="3" manualBreakCount="3">
    <brk id="34" max="15" man="1"/>
    <brk id="69" max="15" man="1"/>
    <brk id="103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R112"/>
  <sheetViews>
    <sheetView view="pageBreakPreview" topLeftCell="A77" zoomScale="90" zoomScaleNormal="130" zoomScaleSheetLayoutView="90" workbookViewId="0">
      <selection activeCell="H109" sqref="H109"/>
    </sheetView>
  </sheetViews>
  <sheetFormatPr defaultColWidth="11.6328125" defaultRowHeight="16.5" customHeight="1" x14ac:dyDescent="0.2"/>
  <cols>
    <col min="1" max="1" width="2.6328125" style="1" customWidth="1"/>
    <col min="2" max="2" width="6.26953125" style="63" customWidth="1"/>
    <col min="3" max="3" width="11.6328125" style="46"/>
    <col min="4" max="5" width="11.6328125" style="10"/>
    <col min="6" max="6" width="4.6328125" style="10" customWidth="1"/>
    <col min="7" max="7" width="6.26953125" style="10" customWidth="1"/>
    <col min="8" max="8" width="11.6328125" style="46"/>
    <col min="9" max="10" width="11.6328125" style="10"/>
    <col min="11" max="11" width="4.6328125" style="10" customWidth="1"/>
    <col min="12" max="12" width="6.26953125" style="10" customWidth="1"/>
    <col min="13" max="13" width="11.6328125" style="46"/>
    <col min="14" max="15" width="11.6328125" style="10"/>
    <col min="16" max="16" width="2.6328125" style="10" customWidth="1"/>
    <col min="17" max="16384" width="11.6328125" style="1"/>
  </cols>
  <sheetData>
    <row r="1" spans="1:17" ht="30" customHeight="1" x14ac:dyDescent="0.2">
      <c r="A1" s="3" t="s">
        <v>131</v>
      </c>
      <c r="B1" s="18"/>
      <c r="C1" s="44"/>
      <c r="D1" s="18"/>
      <c r="E1" s="18"/>
      <c r="F1" s="18"/>
      <c r="G1" s="43"/>
      <c r="H1" s="44"/>
      <c r="I1" s="18"/>
      <c r="J1" s="18"/>
      <c r="K1" s="18"/>
      <c r="L1" s="18"/>
      <c r="M1" s="44"/>
      <c r="N1" s="18"/>
      <c r="O1" s="18"/>
      <c r="P1" s="18"/>
      <c r="Q1" s="12"/>
    </row>
    <row r="2" spans="1:17" ht="16.5" customHeight="1" x14ac:dyDescent="0.2">
      <c r="B2" s="75" t="s">
        <v>16</v>
      </c>
      <c r="G2" s="10" t="s">
        <v>33</v>
      </c>
      <c r="L2" s="10" t="s">
        <v>32</v>
      </c>
    </row>
    <row r="3" spans="1:17" ht="16.5" customHeight="1" x14ac:dyDescent="0.2">
      <c r="B3" s="47" t="s">
        <v>4</v>
      </c>
      <c r="C3" s="48" t="s">
        <v>0</v>
      </c>
      <c r="D3" s="58" t="s">
        <v>36</v>
      </c>
      <c r="E3" s="59"/>
      <c r="G3" s="47" t="s">
        <v>4</v>
      </c>
      <c r="H3" s="48" t="s">
        <v>0</v>
      </c>
      <c r="I3" s="58" t="s">
        <v>36</v>
      </c>
      <c r="J3" s="59"/>
      <c r="K3" s="64"/>
      <c r="L3" s="36" t="s">
        <v>4</v>
      </c>
      <c r="M3" s="48" t="s">
        <v>0</v>
      </c>
      <c r="N3" s="58" t="s">
        <v>36</v>
      </c>
      <c r="O3" s="59"/>
    </row>
    <row r="4" spans="1:17" ht="16.5" customHeight="1" x14ac:dyDescent="0.2">
      <c r="B4" s="47"/>
      <c r="C4" s="51"/>
      <c r="D4" s="15" t="s">
        <v>21</v>
      </c>
      <c r="E4" s="15" t="s">
        <v>25</v>
      </c>
      <c r="G4" s="47"/>
      <c r="H4" s="51"/>
      <c r="I4" s="15" t="s">
        <v>21</v>
      </c>
      <c r="J4" s="15" t="s">
        <v>25</v>
      </c>
      <c r="K4" s="64"/>
      <c r="L4" s="37"/>
      <c r="M4" s="51"/>
      <c r="N4" s="15" t="s">
        <v>21</v>
      </c>
      <c r="O4" s="15" t="s">
        <v>25</v>
      </c>
    </row>
    <row r="5" spans="1:17" ht="16.5" customHeight="1" x14ac:dyDescent="0.2">
      <c r="B5" s="15">
        <f>1</f>
        <v>1</v>
      </c>
      <c r="C5" s="7" t="s">
        <v>145</v>
      </c>
      <c r="D5" s="7">
        <v>91542534</v>
      </c>
      <c r="E5" s="8">
        <f t="shared" ref="E5:E34" si="0">ROUNDUP(D5/365,0)</f>
        <v>250802</v>
      </c>
      <c r="G5" s="15">
        <f>1</f>
        <v>1</v>
      </c>
      <c r="H5" s="7" t="s">
        <v>145</v>
      </c>
      <c r="I5" s="7">
        <v>67213224</v>
      </c>
      <c r="J5" s="8">
        <f t="shared" ref="J5:J34" si="1">ROUNDUP(I5/365,0)</f>
        <v>184146</v>
      </c>
      <c r="L5" s="15">
        <f>1</f>
        <v>1</v>
      </c>
      <c r="M5" s="7" t="s">
        <v>146</v>
      </c>
      <c r="N5" s="7">
        <v>33954523</v>
      </c>
      <c r="O5" s="8">
        <f t="shared" ref="O5:O23" si="2">ROUNDUP(N5/365,0)</f>
        <v>93027</v>
      </c>
    </row>
    <row r="6" spans="1:17" ht="16.5" customHeight="1" x14ac:dyDescent="0.2">
      <c r="B6" s="15">
        <f t="shared" ref="B6:B34" si="3">B5+1</f>
        <v>2</v>
      </c>
      <c r="C6" s="7" t="s">
        <v>146</v>
      </c>
      <c r="D6" s="7">
        <v>41140408</v>
      </c>
      <c r="E6" s="8">
        <f t="shared" si="0"/>
        <v>112714</v>
      </c>
      <c r="G6" s="15">
        <f t="shared" ref="G6:G34" si="4">G5+1</f>
        <v>2</v>
      </c>
      <c r="H6" s="7" t="s">
        <v>148</v>
      </c>
      <c r="I6" s="7">
        <v>21493654</v>
      </c>
      <c r="J6" s="8">
        <f t="shared" si="1"/>
        <v>58887</v>
      </c>
      <c r="L6" s="15">
        <f t="shared" ref="L6:L34" si="5">L5+1</f>
        <v>2</v>
      </c>
      <c r="M6" s="7" t="s">
        <v>147</v>
      </c>
      <c r="N6" s="40">
        <v>27491338</v>
      </c>
      <c r="O6" s="8">
        <f t="shared" si="2"/>
        <v>75319</v>
      </c>
    </row>
    <row r="7" spans="1:17" ht="16.5" customHeight="1" x14ac:dyDescent="0.2">
      <c r="B7" s="15">
        <f t="shared" si="3"/>
        <v>3</v>
      </c>
      <c r="C7" s="7" t="s">
        <v>147</v>
      </c>
      <c r="D7" s="40">
        <v>34062645</v>
      </c>
      <c r="E7" s="8">
        <f t="shared" si="0"/>
        <v>93323</v>
      </c>
      <c r="G7" s="15">
        <f t="shared" si="4"/>
        <v>3</v>
      </c>
      <c r="H7" s="7" t="s">
        <v>46</v>
      </c>
      <c r="I7" s="40">
        <v>19261948</v>
      </c>
      <c r="J7" s="8">
        <f t="shared" si="1"/>
        <v>52773</v>
      </c>
      <c r="L7" s="15">
        <f t="shared" si="5"/>
        <v>3</v>
      </c>
      <c r="M7" s="7" t="s">
        <v>145</v>
      </c>
      <c r="N7" s="7">
        <v>24329310</v>
      </c>
      <c r="O7" s="8">
        <f t="shared" si="2"/>
        <v>66656</v>
      </c>
    </row>
    <row r="8" spans="1:17" ht="16.5" customHeight="1" x14ac:dyDescent="0.2">
      <c r="B8" s="15">
        <f t="shared" si="3"/>
        <v>4</v>
      </c>
      <c r="C8" s="7" t="s">
        <v>46</v>
      </c>
      <c r="D8" s="40">
        <v>28396908</v>
      </c>
      <c r="E8" s="8">
        <f t="shared" si="0"/>
        <v>77800</v>
      </c>
      <c r="G8" s="15">
        <f t="shared" si="4"/>
        <v>4</v>
      </c>
      <c r="H8" s="7" t="s">
        <v>47</v>
      </c>
      <c r="I8" s="40">
        <v>19148883</v>
      </c>
      <c r="J8" s="8">
        <f t="shared" si="1"/>
        <v>52463</v>
      </c>
      <c r="L8" s="15">
        <f t="shared" si="5"/>
        <v>4</v>
      </c>
      <c r="M8" s="7" t="s">
        <v>46</v>
      </c>
      <c r="N8" s="40">
        <v>9134960</v>
      </c>
      <c r="O8" s="8">
        <f t="shared" si="2"/>
        <v>25028</v>
      </c>
    </row>
    <row r="9" spans="1:17" ht="16.5" customHeight="1" x14ac:dyDescent="0.2">
      <c r="B9" s="15">
        <f t="shared" si="3"/>
        <v>5</v>
      </c>
      <c r="C9" s="7" t="s">
        <v>148</v>
      </c>
      <c r="D9" s="7">
        <v>25849752</v>
      </c>
      <c r="E9" s="8">
        <f t="shared" si="0"/>
        <v>70822</v>
      </c>
      <c r="G9" s="15">
        <f t="shared" si="4"/>
        <v>5</v>
      </c>
      <c r="H9" s="7" t="s">
        <v>149</v>
      </c>
      <c r="I9" s="40">
        <v>16175048</v>
      </c>
      <c r="J9" s="8">
        <f t="shared" si="1"/>
        <v>44316</v>
      </c>
      <c r="L9" s="15">
        <f t="shared" si="5"/>
        <v>5</v>
      </c>
      <c r="M9" s="7" t="s">
        <v>150</v>
      </c>
      <c r="N9" s="40">
        <v>5413301</v>
      </c>
      <c r="O9" s="8">
        <f t="shared" si="2"/>
        <v>14831</v>
      </c>
    </row>
    <row r="10" spans="1:17" ht="16.5" customHeight="1" x14ac:dyDescent="0.2">
      <c r="B10" s="15">
        <f t="shared" si="3"/>
        <v>6</v>
      </c>
      <c r="C10" s="7" t="s">
        <v>47</v>
      </c>
      <c r="D10" s="40">
        <v>23174996</v>
      </c>
      <c r="E10" s="8">
        <f t="shared" si="0"/>
        <v>63494</v>
      </c>
      <c r="G10" s="15">
        <f t="shared" si="4"/>
        <v>6</v>
      </c>
      <c r="H10" s="7" t="s">
        <v>146</v>
      </c>
      <c r="I10" s="40">
        <v>7185885</v>
      </c>
      <c r="J10" s="8">
        <f t="shared" si="1"/>
        <v>19688</v>
      </c>
      <c r="L10" s="15">
        <f t="shared" si="5"/>
        <v>6</v>
      </c>
      <c r="M10" s="7" t="s">
        <v>148</v>
      </c>
      <c r="N10" s="40">
        <v>4356098</v>
      </c>
      <c r="O10" s="8">
        <f t="shared" si="2"/>
        <v>11935</v>
      </c>
    </row>
    <row r="11" spans="1:17" ht="16.5" customHeight="1" x14ac:dyDescent="0.2">
      <c r="B11" s="15">
        <f t="shared" si="3"/>
        <v>7</v>
      </c>
      <c r="C11" s="7" t="s">
        <v>149</v>
      </c>
      <c r="D11" s="40">
        <v>16175048</v>
      </c>
      <c r="E11" s="8">
        <f t="shared" si="0"/>
        <v>44316</v>
      </c>
      <c r="G11" s="15">
        <f t="shared" si="4"/>
        <v>7</v>
      </c>
      <c r="H11" s="7" t="s">
        <v>147</v>
      </c>
      <c r="I11" s="7">
        <v>6571307</v>
      </c>
      <c r="J11" s="8">
        <f t="shared" si="1"/>
        <v>18004</v>
      </c>
      <c r="L11" s="15">
        <f t="shared" si="5"/>
        <v>7</v>
      </c>
      <c r="M11" s="7" t="s">
        <v>47</v>
      </c>
      <c r="N11" s="7">
        <v>4026113</v>
      </c>
      <c r="O11" s="8">
        <f t="shared" si="2"/>
        <v>11031</v>
      </c>
    </row>
    <row r="12" spans="1:17" ht="16.5" customHeight="1" x14ac:dyDescent="0.2">
      <c r="B12" s="15">
        <f t="shared" si="3"/>
        <v>8</v>
      </c>
      <c r="C12" s="7" t="s">
        <v>150</v>
      </c>
      <c r="D12" s="40">
        <v>11643095</v>
      </c>
      <c r="E12" s="8">
        <f t="shared" si="0"/>
        <v>31899</v>
      </c>
      <c r="G12" s="15">
        <f t="shared" si="4"/>
        <v>8</v>
      </c>
      <c r="H12" s="7" t="s">
        <v>150</v>
      </c>
      <c r="I12" s="40">
        <v>6229794</v>
      </c>
      <c r="J12" s="8">
        <f t="shared" si="1"/>
        <v>17068</v>
      </c>
      <c r="L12" s="15">
        <f t="shared" si="5"/>
        <v>8</v>
      </c>
      <c r="M12" s="7" t="s">
        <v>53</v>
      </c>
      <c r="N12" s="7">
        <v>643227</v>
      </c>
      <c r="O12" s="8">
        <f t="shared" si="2"/>
        <v>1763</v>
      </c>
    </row>
    <row r="13" spans="1:17" ht="16.5" customHeight="1" x14ac:dyDescent="0.2">
      <c r="B13" s="15">
        <f t="shared" si="3"/>
        <v>9</v>
      </c>
      <c r="C13" s="7" t="s">
        <v>49</v>
      </c>
      <c r="D13" s="40">
        <v>5820535</v>
      </c>
      <c r="E13" s="8">
        <f t="shared" si="0"/>
        <v>15947</v>
      </c>
      <c r="G13" s="15">
        <f t="shared" si="4"/>
        <v>9</v>
      </c>
      <c r="H13" s="7" t="s">
        <v>49</v>
      </c>
      <c r="I13" s="40">
        <v>5599012</v>
      </c>
      <c r="J13" s="8">
        <f t="shared" si="1"/>
        <v>15340</v>
      </c>
      <c r="L13" s="15">
        <f t="shared" si="5"/>
        <v>9</v>
      </c>
      <c r="M13" s="7" t="s">
        <v>50</v>
      </c>
      <c r="N13" s="40">
        <v>628251</v>
      </c>
      <c r="O13" s="8">
        <f t="shared" si="2"/>
        <v>1722</v>
      </c>
    </row>
    <row r="14" spans="1:17" ht="16.5" customHeight="1" x14ac:dyDescent="0.2">
      <c r="B14" s="15">
        <f t="shared" si="3"/>
        <v>10</v>
      </c>
      <c r="C14" s="7" t="s">
        <v>11</v>
      </c>
      <c r="D14" s="40">
        <v>4059867</v>
      </c>
      <c r="E14" s="8">
        <f t="shared" si="0"/>
        <v>11123</v>
      </c>
      <c r="G14" s="15">
        <f t="shared" si="4"/>
        <v>10</v>
      </c>
      <c r="H14" s="7" t="s">
        <v>11</v>
      </c>
      <c r="I14" s="40">
        <v>3654610</v>
      </c>
      <c r="J14" s="8">
        <f t="shared" si="1"/>
        <v>10013</v>
      </c>
      <c r="L14" s="15">
        <f t="shared" si="5"/>
        <v>10</v>
      </c>
      <c r="M14" s="7" t="s">
        <v>59</v>
      </c>
      <c r="N14" s="7">
        <v>521737</v>
      </c>
      <c r="O14" s="8">
        <f t="shared" si="2"/>
        <v>1430</v>
      </c>
    </row>
    <row r="15" spans="1:17" ht="16.5" customHeight="1" x14ac:dyDescent="0.2">
      <c r="B15" s="15">
        <f t="shared" si="3"/>
        <v>11</v>
      </c>
      <c r="C15" s="7" t="s">
        <v>50</v>
      </c>
      <c r="D15" s="7">
        <v>3969910</v>
      </c>
      <c r="E15" s="8">
        <f t="shared" si="0"/>
        <v>10877</v>
      </c>
      <c r="G15" s="15">
        <f t="shared" si="4"/>
        <v>11</v>
      </c>
      <c r="H15" s="7" t="s">
        <v>50</v>
      </c>
      <c r="I15" s="40">
        <v>3341659</v>
      </c>
      <c r="J15" s="8">
        <f t="shared" si="1"/>
        <v>9156</v>
      </c>
      <c r="L15" s="15">
        <f t="shared" si="5"/>
        <v>11</v>
      </c>
      <c r="M15" s="7" t="s">
        <v>56</v>
      </c>
      <c r="N15" s="40">
        <v>446522</v>
      </c>
      <c r="O15" s="8">
        <f t="shared" si="2"/>
        <v>1224</v>
      </c>
    </row>
    <row r="16" spans="1:17" ht="16.5" customHeight="1" x14ac:dyDescent="0.2">
      <c r="B16" s="15">
        <f t="shared" si="3"/>
        <v>12</v>
      </c>
      <c r="C16" s="7" t="s">
        <v>53</v>
      </c>
      <c r="D16" s="40">
        <v>3854269</v>
      </c>
      <c r="E16" s="8">
        <f t="shared" si="0"/>
        <v>10560</v>
      </c>
      <c r="G16" s="15">
        <f t="shared" si="4"/>
        <v>12</v>
      </c>
      <c r="H16" s="7" t="s">
        <v>52</v>
      </c>
      <c r="I16" s="7">
        <v>3276030</v>
      </c>
      <c r="J16" s="8">
        <f t="shared" si="1"/>
        <v>8976</v>
      </c>
      <c r="L16" s="15">
        <f t="shared" si="5"/>
        <v>12</v>
      </c>
      <c r="M16" s="7" t="s">
        <v>11</v>
      </c>
      <c r="N16" s="7">
        <v>405257</v>
      </c>
      <c r="O16" s="8">
        <f t="shared" si="2"/>
        <v>1111</v>
      </c>
    </row>
    <row r="17" spans="2:15" ht="16.5" customHeight="1" x14ac:dyDescent="0.2">
      <c r="B17" s="15">
        <f t="shared" si="3"/>
        <v>13</v>
      </c>
      <c r="C17" s="7" t="s">
        <v>52</v>
      </c>
      <c r="D17" s="40">
        <v>3354099</v>
      </c>
      <c r="E17" s="8">
        <f t="shared" si="0"/>
        <v>9190</v>
      </c>
      <c r="G17" s="15">
        <f t="shared" si="4"/>
        <v>13</v>
      </c>
      <c r="H17" s="7" t="s">
        <v>53</v>
      </c>
      <c r="I17" s="40">
        <v>3211042</v>
      </c>
      <c r="J17" s="8">
        <f t="shared" si="1"/>
        <v>8798</v>
      </c>
      <c r="L17" s="15">
        <f t="shared" si="5"/>
        <v>13</v>
      </c>
      <c r="M17" s="7" t="s">
        <v>55</v>
      </c>
      <c r="N17" s="7">
        <v>385232</v>
      </c>
      <c r="O17" s="8">
        <f t="shared" si="2"/>
        <v>1056</v>
      </c>
    </row>
    <row r="18" spans="2:15" ht="16.5" customHeight="1" x14ac:dyDescent="0.2">
      <c r="B18" s="15">
        <f t="shared" si="3"/>
        <v>14</v>
      </c>
      <c r="C18" s="7" t="s">
        <v>55</v>
      </c>
      <c r="D18" s="40">
        <v>3283785</v>
      </c>
      <c r="E18" s="8">
        <f t="shared" si="0"/>
        <v>8997</v>
      </c>
      <c r="G18" s="15">
        <f t="shared" si="4"/>
        <v>14</v>
      </c>
      <c r="H18" s="7" t="s">
        <v>44</v>
      </c>
      <c r="I18" s="40">
        <v>3156063</v>
      </c>
      <c r="J18" s="8">
        <f t="shared" si="1"/>
        <v>8647</v>
      </c>
      <c r="L18" s="15">
        <f t="shared" si="5"/>
        <v>14</v>
      </c>
      <c r="M18" s="7" t="s">
        <v>62</v>
      </c>
      <c r="N18" s="40">
        <v>291043</v>
      </c>
      <c r="O18" s="8">
        <f t="shared" si="2"/>
        <v>798</v>
      </c>
    </row>
    <row r="19" spans="2:15" ht="16.5" customHeight="1" x14ac:dyDescent="0.2">
      <c r="B19" s="15">
        <f t="shared" si="3"/>
        <v>15</v>
      </c>
      <c r="C19" s="7" t="s">
        <v>44</v>
      </c>
      <c r="D19" s="40">
        <v>3215977</v>
      </c>
      <c r="E19" s="8">
        <f t="shared" si="0"/>
        <v>8811</v>
      </c>
      <c r="G19" s="15">
        <f t="shared" si="4"/>
        <v>15</v>
      </c>
      <c r="H19" s="7" t="s">
        <v>55</v>
      </c>
      <c r="I19" s="40">
        <v>2898553</v>
      </c>
      <c r="J19" s="8">
        <f t="shared" si="1"/>
        <v>7942</v>
      </c>
      <c r="L19" s="15">
        <f t="shared" si="5"/>
        <v>15</v>
      </c>
      <c r="M19" s="7" t="s">
        <v>63</v>
      </c>
      <c r="N19" s="40">
        <v>266606</v>
      </c>
      <c r="O19" s="8">
        <f t="shared" si="2"/>
        <v>731</v>
      </c>
    </row>
    <row r="20" spans="2:15" ht="16.5" customHeight="1" x14ac:dyDescent="0.2">
      <c r="B20" s="15">
        <f t="shared" si="3"/>
        <v>16</v>
      </c>
      <c r="C20" s="7" t="s">
        <v>56</v>
      </c>
      <c r="D20" s="40">
        <v>2933923</v>
      </c>
      <c r="E20" s="8">
        <f t="shared" si="0"/>
        <v>8039</v>
      </c>
      <c r="G20" s="15">
        <f t="shared" si="4"/>
        <v>16</v>
      </c>
      <c r="H20" s="7" t="s">
        <v>151</v>
      </c>
      <c r="I20" s="40">
        <v>2759714</v>
      </c>
      <c r="J20" s="8">
        <f t="shared" si="1"/>
        <v>7561</v>
      </c>
      <c r="L20" s="15">
        <f t="shared" si="5"/>
        <v>16</v>
      </c>
      <c r="M20" s="7" t="s">
        <v>60</v>
      </c>
      <c r="N20" s="7">
        <v>252878</v>
      </c>
      <c r="O20" s="8">
        <f t="shared" si="2"/>
        <v>693</v>
      </c>
    </row>
    <row r="21" spans="2:15" ht="16.5" customHeight="1" x14ac:dyDescent="0.2">
      <c r="B21" s="15">
        <f t="shared" si="3"/>
        <v>17</v>
      </c>
      <c r="C21" s="7" t="s">
        <v>151</v>
      </c>
      <c r="D21" s="40">
        <v>2871083</v>
      </c>
      <c r="E21" s="8">
        <f t="shared" si="0"/>
        <v>7866</v>
      </c>
      <c r="G21" s="15">
        <f t="shared" si="4"/>
        <v>17</v>
      </c>
      <c r="H21" s="7" t="s">
        <v>56</v>
      </c>
      <c r="I21" s="40">
        <v>2487401</v>
      </c>
      <c r="J21" s="8">
        <f t="shared" si="1"/>
        <v>6815</v>
      </c>
      <c r="L21" s="15">
        <f t="shared" si="5"/>
        <v>17</v>
      </c>
      <c r="M21" s="7" t="s">
        <v>49</v>
      </c>
      <c r="N21" s="40">
        <v>221523</v>
      </c>
      <c r="O21" s="8">
        <f t="shared" si="2"/>
        <v>607</v>
      </c>
    </row>
    <row r="22" spans="2:15" ht="16.5" customHeight="1" x14ac:dyDescent="0.2">
      <c r="B22" s="15">
        <f t="shared" si="3"/>
        <v>18</v>
      </c>
      <c r="C22" s="7" t="s">
        <v>59</v>
      </c>
      <c r="D22" s="40">
        <v>2238459</v>
      </c>
      <c r="E22" s="8">
        <f t="shared" si="0"/>
        <v>6133</v>
      </c>
      <c r="G22" s="15">
        <f t="shared" si="4"/>
        <v>18</v>
      </c>
      <c r="H22" s="7" t="s">
        <v>41</v>
      </c>
      <c r="I22" s="40">
        <v>2023023</v>
      </c>
      <c r="J22" s="8">
        <f t="shared" si="1"/>
        <v>5543</v>
      </c>
      <c r="L22" s="15">
        <f t="shared" si="5"/>
        <v>18</v>
      </c>
      <c r="M22" s="7" t="s">
        <v>13</v>
      </c>
      <c r="N22" s="7">
        <v>175981</v>
      </c>
      <c r="O22" s="8">
        <f t="shared" si="2"/>
        <v>483</v>
      </c>
    </row>
    <row r="23" spans="2:15" ht="16.5" customHeight="1" x14ac:dyDescent="0.2">
      <c r="B23" s="15">
        <f t="shared" si="3"/>
        <v>19</v>
      </c>
      <c r="C23" s="7" t="s">
        <v>41</v>
      </c>
      <c r="D23" s="40">
        <v>2023023</v>
      </c>
      <c r="E23" s="8">
        <f t="shared" si="0"/>
        <v>5543</v>
      </c>
      <c r="G23" s="15">
        <f t="shared" si="4"/>
        <v>19</v>
      </c>
      <c r="H23" s="7" t="s">
        <v>13</v>
      </c>
      <c r="I23" s="40">
        <v>1844940</v>
      </c>
      <c r="J23" s="8">
        <f t="shared" si="1"/>
        <v>5055</v>
      </c>
      <c r="L23" s="15">
        <f t="shared" si="5"/>
        <v>19</v>
      </c>
      <c r="M23" s="7" t="s">
        <v>64</v>
      </c>
      <c r="N23" s="40">
        <v>156995</v>
      </c>
      <c r="O23" s="8">
        <f t="shared" si="2"/>
        <v>431</v>
      </c>
    </row>
    <row r="24" spans="2:15" ht="16.5" customHeight="1" x14ac:dyDescent="0.2">
      <c r="B24" s="15">
        <f t="shared" si="3"/>
        <v>20</v>
      </c>
      <c r="C24" s="7" t="s">
        <v>13</v>
      </c>
      <c r="D24" s="40">
        <v>2020921</v>
      </c>
      <c r="E24" s="8">
        <f t="shared" si="0"/>
        <v>5537</v>
      </c>
      <c r="G24" s="15">
        <f t="shared" si="4"/>
        <v>20</v>
      </c>
      <c r="H24" s="7" t="s">
        <v>58</v>
      </c>
      <c r="I24" s="40">
        <v>1843883</v>
      </c>
      <c r="J24" s="8">
        <f t="shared" si="1"/>
        <v>5052</v>
      </c>
      <c r="L24" s="15">
        <f t="shared" si="5"/>
        <v>20</v>
      </c>
      <c r="M24" s="7" t="s">
        <v>15</v>
      </c>
      <c r="N24" s="7">
        <v>123217</v>
      </c>
      <c r="O24" s="8">
        <f t="shared" ref="O24:O34" si="6">ROUNDUP(N24/365,0)</f>
        <v>338</v>
      </c>
    </row>
    <row r="25" spans="2:15" ht="16.5" customHeight="1" x14ac:dyDescent="0.2">
      <c r="B25" s="15">
        <f t="shared" si="3"/>
        <v>21</v>
      </c>
      <c r="C25" s="7" t="s">
        <v>58</v>
      </c>
      <c r="D25" s="7">
        <v>1940837</v>
      </c>
      <c r="E25" s="8">
        <f t="shared" si="0"/>
        <v>5318</v>
      </c>
      <c r="G25" s="15">
        <f t="shared" si="4"/>
        <v>21</v>
      </c>
      <c r="H25" s="7" t="s">
        <v>59</v>
      </c>
      <c r="I25" s="7">
        <v>1716722</v>
      </c>
      <c r="J25" s="8">
        <f t="shared" si="1"/>
        <v>4704</v>
      </c>
      <c r="L25" s="15">
        <f t="shared" si="5"/>
        <v>21</v>
      </c>
      <c r="M25" s="7" t="s">
        <v>67</v>
      </c>
      <c r="N25" s="40">
        <v>114427</v>
      </c>
      <c r="O25" s="8">
        <f t="shared" si="6"/>
        <v>314</v>
      </c>
    </row>
    <row r="26" spans="2:15" ht="16.5" customHeight="1" x14ac:dyDescent="0.2">
      <c r="B26" s="15">
        <f t="shared" si="3"/>
        <v>22</v>
      </c>
      <c r="C26" s="7" t="s">
        <v>37</v>
      </c>
      <c r="D26" s="40">
        <v>1634699</v>
      </c>
      <c r="E26" s="8">
        <f t="shared" si="0"/>
        <v>4479</v>
      </c>
      <c r="G26" s="15">
        <f t="shared" si="4"/>
        <v>22</v>
      </c>
      <c r="H26" s="7" t="s">
        <v>37</v>
      </c>
      <c r="I26" s="40">
        <v>1600105</v>
      </c>
      <c r="J26" s="8">
        <f t="shared" si="1"/>
        <v>4384</v>
      </c>
      <c r="L26" s="15">
        <f t="shared" si="5"/>
        <v>22</v>
      </c>
      <c r="M26" s="7" t="s">
        <v>151</v>
      </c>
      <c r="N26" s="7">
        <v>111369</v>
      </c>
      <c r="O26" s="8">
        <f t="shared" si="6"/>
        <v>306</v>
      </c>
    </row>
    <row r="27" spans="2:15" ht="16.5" customHeight="1" x14ac:dyDescent="0.2">
      <c r="B27" s="15">
        <f t="shared" si="3"/>
        <v>23</v>
      </c>
      <c r="C27" s="7" t="s">
        <v>60</v>
      </c>
      <c r="D27" s="40">
        <v>1509415</v>
      </c>
      <c r="E27" s="8">
        <f t="shared" si="0"/>
        <v>4136</v>
      </c>
      <c r="G27" s="15">
        <f t="shared" si="4"/>
        <v>23</v>
      </c>
      <c r="H27" s="7" t="s">
        <v>1</v>
      </c>
      <c r="I27" s="40">
        <v>1257846</v>
      </c>
      <c r="J27" s="8">
        <f t="shared" si="1"/>
        <v>3447</v>
      </c>
      <c r="L27" s="15">
        <f t="shared" si="5"/>
        <v>23</v>
      </c>
      <c r="M27" s="7" t="s">
        <v>58</v>
      </c>
      <c r="N27" s="40">
        <v>96954</v>
      </c>
      <c r="O27" s="8">
        <f t="shared" si="6"/>
        <v>266</v>
      </c>
    </row>
    <row r="28" spans="2:15" ht="16.5" customHeight="1" x14ac:dyDescent="0.2">
      <c r="B28" s="15">
        <f t="shared" si="3"/>
        <v>24</v>
      </c>
      <c r="C28" s="7" t="s">
        <v>62</v>
      </c>
      <c r="D28" s="40">
        <v>1470690</v>
      </c>
      <c r="E28" s="8">
        <f t="shared" si="0"/>
        <v>4030</v>
      </c>
      <c r="G28" s="15">
        <f t="shared" si="4"/>
        <v>24</v>
      </c>
      <c r="H28" s="7" t="s">
        <v>60</v>
      </c>
      <c r="I28" s="40">
        <v>1256537</v>
      </c>
      <c r="J28" s="8">
        <f t="shared" si="1"/>
        <v>3443</v>
      </c>
      <c r="L28" s="15">
        <f t="shared" si="5"/>
        <v>24</v>
      </c>
      <c r="M28" s="7" t="s">
        <v>34</v>
      </c>
      <c r="N28" s="7">
        <v>94887</v>
      </c>
      <c r="O28" s="8">
        <f t="shared" si="6"/>
        <v>260</v>
      </c>
    </row>
    <row r="29" spans="2:15" ht="16.5" customHeight="1" x14ac:dyDescent="0.2">
      <c r="B29" s="15">
        <f t="shared" si="3"/>
        <v>25</v>
      </c>
      <c r="C29" s="7" t="s">
        <v>51</v>
      </c>
      <c r="D29" s="40">
        <v>1329031</v>
      </c>
      <c r="E29" s="8">
        <f t="shared" si="0"/>
        <v>3642</v>
      </c>
      <c r="G29" s="15">
        <f t="shared" si="4"/>
        <v>25</v>
      </c>
      <c r="H29" s="7" t="s">
        <v>51</v>
      </c>
      <c r="I29" s="40">
        <v>1241896</v>
      </c>
      <c r="J29" s="8">
        <f t="shared" si="1"/>
        <v>3403</v>
      </c>
      <c r="L29" s="15">
        <f t="shared" si="5"/>
        <v>25</v>
      </c>
      <c r="M29" s="7" t="s">
        <v>118</v>
      </c>
      <c r="N29" s="40">
        <v>93496</v>
      </c>
      <c r="O29" s="8">
        <f t="shared" si="6"/>
        <v>257</v>
      </c>
    </row>
    <row r="30" spans="2:15" ht="16.5" customHeight="1" x14ac:dyDescent="0.2">
      <c r="B30" s="15">
        <f t="shared" si="3"/>
        <v>26</v>
      </c>
      <c r="C30" s="7" t="s">
        <v>1</v>
      </c>
      <c r="D30" s="7">
        <v>1290305</v>
      </c>
      <c r="E30" s="8">
        <f t="shared" si="0"/>
        <v>3536</v>
      </c>
      <c r="G30" s="15">
        <f t="shared" si="4"/>
        <v>26</v>
      </c>
      <c r="H30" s="7" t="s">
        <v>62</v>
      </c>
      <c r="I30" s="7">
        <v>1179647</v>
      </c>
      <c r="J30" s="8">
        <f t="shared" si="1"/>
        <v>3232</v>
      </c>
      <c r="L30" s="15">
        <f t="shared" si="5"/>
        <v>26</v>
      </c>
      <c r="M30" s="7" t="s">
        <v>66</v>
      </c>
      <c r="N30" s="7">
        <v>91534</v>
      </c>
      <c r="O30" s="8">
        <f t="shared" si="6"/>
        <v>251</v>
      </c>
    </row>
    <row r="31" spans="2:15" ht="16.5" customHeight="1" x14ac:dyDescent="0.2">
      <c r="B31" s="15">
        <f t="shared" si="3"/>
        <v>27</v>
      </c>
      <c r="C31" s="7" t="s">
        <v>15</v>
      </c>
      <c r="D31" s="7">
        <v>1236950</v>
      </c>
      <c r="E31" s="8">
        <f t="shared" si="0"/>
        <v>3389</v>
      </c>
      <c r="G31" s="15">
        <f t="shared" si="4"/>
        <v>27</v>
      </c>
      <c r="H31" s="7" t="s">
        <v>69</v>
      </c>
      <c r="I31" s="40">
        <v>1160100</v>
      </c>
      <c r="J31" s="8">
        <f t="shared" si="1"/>
        <v>3179</v>
      </c>
      <c r="L31" s="15">
        <f t="shared" si="5"/>
        <v>27</v>
      </c>
      <c r="M31" s="7" t="s">
        <v>51</v>
      </c>
      <c r="N31" s="40">
        <v>87135</v>
      </c>
      <c r="O31" s="8">
        <f t="shared" si="6"/>
        <v>239</v>
      </c>
    </row>
    <row r="32" spans="2:15" ht="16.5" customHeight="1" x14ac:dyDescent="0.2">
      <c r="B32" s="15">
        <f t="shared" si="3"/>
        <v>28</v>
      </c>
      <c r="C32" s="7" t="s">
        <v>69</v>
      </c>
      <c r="D32" s="40">
        <v>1223151</v>
      </c>
      <c r="E32" s="8">
        <f t="shared" si="0"/>
        <v>3352</v>
      </c>
      <c r="G32" s="15">
        <f t="shared" si="4"/>
        <v>28</v>
      </c>
      <c r="H32" s="7" t="s">
        <v>84</v>
      </c>
      <c r="I32" s="7">
        <v>1136810</v>
      </c>
      <c r="J32" s="8">
        <f t="shared" si="1"/>
        <v>3115</v>
      </c>
      <c r="L32" s="15">
        <f t="shared" si="5"/>
        <v>28</v>
      </c>
      <c r="M32" s="7" t="s">
        <v>52</v>
      </c>
      <c r="N32" s="7">
        <v>78069</v>
      </c>
      <c r="O32" s="8">
        <f t="shared" si="6"/>
        <v>214</v>
      </c>
    </row>
    <row r="33" spans="1:18" ht="16.5" customHeight="1" x14ac:dyDescent="0.2">
      <c r="B33" s="15">
        <f t="shared" si="3"/>
        <v>29</v>
      </c>
      <c r="C33" s="7" t="s">
        <v>34</v>
      </c>
      <c r="D33" s="7">
        <v>1143193</v>
      </c>
      <c r="E33" s="8">
        <f t="shared" si="0"/>
        <v>3133</v>
      </c>
      <c r="G33" s="15">
        <f t="shared" si="4"/>
        <v>29</v>
      </c>
      <c r="H33" s="7" t="s">
        <v>15</v>
      </c>
      <c r="I33" s="7">
        <v>1113733</v>
      </c>
      <c r="J33" s="8">
        <f t="shared" si="1"/>
        <v>3052</v>
      </c>
      <c r="L33" s="15">
        <f t="shared" si="5"/>
        <v>29</v>
      </c>
      <c r="M33" s="7" t="s">
        <v>69</v>
      </c>
      <c r="N33" s="40">
        <v>63051</v>
      </c>
      <c r="O33" s="8">
        <f t="shared" si="6"/>
        <v>173</v>
      </c>
    </row>
    <row r="34" spans="1:18" ht="16.5" customHeight="1" x14ac:dyDescent="0.2">
      <c r="B34" s="15">
        <f t="shared" si="3"/>
        <v>30</v>
      </c>
      <c r="C34" s="7" t="s">
        <v>84</v>
      </c>
      <c r="D34" s="7">
        <v>1137979</v>
      </c>
      <c r="E34" s="8">
        <f t="shared" si="0"/>
        <v>3118</v>
      </c>
      <c r="G34" s="15">
        <f t="shared" si="4"/>
        <v>30</v>
      </c>
      <c r="H34" s="7" t="s">
        <v>83</v>
      </c>
      <c r="I34" s="40">
        <v>1057252</v>
      </c>
      <c r="J34" s="8">
        <f t="shared" si="1"/>
        <v>2897</v>
      </c>
      <c r="L34" s="15">
        <f t="shared" si="5"/>
        <v>30</v>
      </c>
      <c r="M34" s="7" t="s">
        <v>44</v>
      </c>
      <c r="N34" s="7">
        <v>59914</v>
      </c>
      <c r="O34" s="8">
        <f t="shared" si="6"/>
        <v>165</v>
      </c>
    </row>
    <row r="35" spans="1:18" ht="30" customHeight="1" x14ac:dyDescent="0.2">
      <c r="A35" s="3" t="s">
        <v>132</v>
      </c>
      <c r="B35" s="18"/>
      <c r="C35" s="42"/>
      <c r="D35" s="57"/>
      <c r="E35" s="18"/>
      <c r="F35" s="18"/>
      <c r="G35" s="43"/>
      <c r="H35" s="44"/>
      <c r="I35" s="18"/>
      <c r="J35" s="18"/>
      <c r="K35" s="18"/>
      <c r="L35" s="76"/>
      <c r="M35" s="77"/>
      <c r="N35" s="76"/>
      <c r="O35" s="76"/>
      <c r="P35" s="18"/>
      <c r="Q35" s="12"/>
    </row>
    <row r="36" spans="1:18" ht="16.5" customHeight="1" x14ac:dyDescent="0.2">
      <c r="B36" s="75" t="s">
        <v>16</v>
      </c>
      <c r="G36" s="10" t="s">
        <v>33</v>
      </c>
      <c r="L36" s="10" t="s">
        <v>32</v>
      </c>
      <c r="M36" s="19"/>
      <c r="N36" s="11"/>
      <c r="O36" s="11"/>
    </row>
    <row r="37" spans="1:18" ht="16.5" customHeight="1" x14ac:dyDescent="0.2">
      <c r="B37" s="47" t="s">
        <v>4</v>
      </c>
      <c r="C37" s="48" t="s">
        <v>0</v>
      </c>
      <c r="D37" s="58" t="s">
        <v>36</v>
      </c>
      <c r="E37" s="59"/>
      <c r="G37" s="47" t="s">
        <v>4</v>
      </c>
      <c r="H37" s="48" t="s">
        <v>0</v>
      </c>
      <c r="I37" s="58" t="s">
        <v>36</v>
      </c>
      <c r="J37" s="59"/>
      <c r="K37" s="50"/>
      <c r="L37" s="47" t="s">
        <v>4</v>
      </c>
      <c r="M37" s="48" t="s">
        <v>0</v>
      </c>
      <c r="N37" s="58" t="s">
        <v>36</v>
      </c>
      <c r="O37" s="59"/>
    </row>
    <row r="38" spans="1:18" ht="16.5" customHeight="1" x14ac:dyDescent="0.2">
      <c r="B38" s="47"/>
      <c r="C38" s="51"/>
      <c r="D38" s="15" t="s">
        <v>21</v>
      </c>
      <c r="E38" s="15" t="s">
        <v>25</v>
      </c>
      <c r="G38" s="47"/>
      <c r="H38" s="51"/>
      <c r="I38" s="15" t="s">
        <v>21</v>
      </c>
      <c r="J38" s="15" t="s">
        <v>25</v>
      </c>
      <c r="K38" s="50"/>
      <c r="L38" s="47"/>
      <c r="M38" s="51"/>
      <c r="N38" s="15" t="s">
        <v>21</v>
      </c>
      <c r="O38" s="15" t="s">
        <v>25</v>
      </c>
    </row>
    <row r="39" spans="1:18" ht="16.5" customHeight="1" x14ac:dyDescent="0.2">
      <c r="B39" s="15">
        <f>B34+1</f>
        <v>31</v>
      </c>
      <c r="C39" s="7" t="s">
        <v>83</v>
      </c>
      <c r="D39" s="40">
        <v>1116425</v>
      </c>
      <c r="E39" s="8">
        <f t="shared" ref="E39:E68" si="7">ROUNDUP(D39/365,0)</f>
        <v>3059</v>
      </c>
      <c r="G39" s="15">
        <f>G34+1</f>
        <v>31</v>
      </c>
      <c r="H39" s="7" t="s">
        <v>34</v>
      </c>
      <c r="I39" s="7">
        <v>1048306</v>
      </c>
      <c r="J39" s="8">
        <f t="shared" ref="J39:J68" si="8">ROUNDUP(I39/365,0)</f>
        <v>2873</v>
      </c>
      <c r="L39" s="15">
        <f>L34+1</f>
        <v>31</v>
      </c>
      <c r="M39" s="7" t="s">
        <v>83</v>
      </c>
      <c r="N39" s="7">
        <v>59173</v>
      </c>
      <c r="O39" s="8">
        <f t="shared" ref="O39:O52" si="9">ROUNDUP(N39/365,0)</f>
        <v>163</v>
      </c>
    </row>
    <row r="40" spans="1:18" ht="16.5" customHeight="1" x14ac:dyDescent="0.2">
      <c r="B40" s="15">
        <f t="shared" ref="B40:B68" si="10">B39+1</f>
        <v>32</v>
      </c>
      <c r="C40" s="7" t="s">
        <v>54</v>
      </c>
      <c r="D40" s="40">
        <v>918668</v>
      </c>
      <c r="E40" s="8">
        <f t="shared" si="7"/>
        <v>2517</v>
      </c>
      <c r="G40" s="15">
        <f t="shared" ref="G40:G68" si="11">G39+1</f>
        <v>32</v>
      </c>
      <c r="H40" s="7" t="s">
        <v>54</v>
      </c>
      <c r="I40" s="40">
        <v>918327</v>
      </c>
      <c r="J40" s="8">
        <f t="shared" si="8"/>
        <v>2516</v>
      </c>
      <c r="L40" s="15">
        <f t="shared" ref="L40:L52" si="12">L39+1</f>
        <v>32</v>
      </c>
      <c r="M40" s="7" t="s">
        <v>65</v>
      </c>
      <c r="N40" s="40">
        <v>40152</v>
      </c>
      <c r="O40" s="8">
        <f t="shared" si="9"/>
        <v>111</v>
      </c>
      <c r="Q40" s="9"/>
      <c r="R40" s="9"/>
    </row>
    <row r="41" spans="1:18" ht="16.5" customHeight="1" x14ac:dyDescent="0.2">
      <c r="B41" s="15">
        <f t="shared" si="10"/>
        <v>33</v>
      </c>
      <c r="C41" s="7" t="s">
        <v>20</v>
      </c>
      <c r="D41" s="7">
        <v>886411</v>
      </c>
      <c r="E41" s="8">
        <f t="shared" si="7"/>
        <v>2429</v>
      </c>
      <c r="G41" s="15">
        <f t="shared" si="11"/>
        <v>33</v>
      </c>
      <c r="H41" s="7" t="s">
        <v>20</v>
      </c>
      <c r="I41" s="7">
        <v>878827</v>
      </c>
      <c r="J41" s="8">
        <f t="shared" si="8"/>
        <v>2408</v>
      </c>
      <c r="L41" s="15">
        <f t="shared" si="12"/>
        <v>33</v>
      </c>
      <c r="M41" s="7" t="s">
        <v>27</v>
      </c>
      <c r="N41" s="7">
        <v>36745</v>
      </c>
      <c r="O41" s="8">
        <f t="shared" si="9"/>
        <v>101</v>
      </c>
      <c r="Q41" s="6"/>
      <c r="R41" s="6"/>
    </row>
    <row r="42" spans="1:18" ht="16.5" customHeight="1" x14ac:dyDescent="0.2">
      <c r="B42" s="15">
        <f t="shared" si="10"/>
        <v>34</v>
      </c>
      <c r="C42" s="7" t="s">
        <v>8</v>
      </c>
      <c r="D42" s="40">
        <v>876044</v>
      </c>
      <c r="E42" s="8">
        <f t="shared" si="7"/>
        <v>2401</v>
      </c>
      <c r="G42" s="15">
        <f t="shared" si="11"/>
        <v>34</v>
      </c>
      <c r="H42" s="7" t="s">
        <v>8</v>
      </c>
      <c r="I42" s="40">
        <v>876044</v>
      </c>
      <c r="J42" s="8">
        <f t="shared" si="8"/>
        <v>2401</v>
      </c>
      <c r="L42" s="15">
        <f t="shared" si="12"/>
        <v>34</v>
      </c>
      <c r="M42" s="7" t="s">
        <v>37</v>
      </c>
      <c r="N42" s="40">
        <v>34594</v>
      </c>
      <c r="O42" s="8">
        <f t="shared" si="9"/>
        <v>95</v>
      </c>
    </row>
    <row r="43" spans="1:18" ht="16.5" customHeight="1" x14ac:dyDescent="0.2">
      <c r="B43" s="15">
        <f t="shared" si="10"/>
        <v>35</v>
      </c>
      <c r="C43" s="7" t="s">
        <v>6</v>
      </c>
      <c r="D43" s="40">
        <v>843324</v>
      </c>
      <c r="E43" s="8">
        <f t="shared" si="7"/>
        <v>2311</v>
      </c>
      <c r="G43" s="15">
        <f t="shared" si="11"/>
        <v>35</v>
      </c>
      <c r="H43" s="7" t="s">
        <v>6</v>
      </c>
      <c r="I43" s="7">
        <v>843324</v>
      </c>
      <c r="J43" s="8">
        <f t="shared" si="8"/>
        <v>2311</v>
      </c>
      <c r="L43" s="15">
        <f t="shared" si="12"/>
        <v>35</v>
      </c>
      <c r="M43" s="7" t="s">
        <v>82</v>
      </c>
      <c r="N43" s="7">
        <v>33231</v>
      </c>
      <c r="O43" s="8">
        <f t="shared" si="9"/>
        <v>92</v>
      </c>
    </row>
    <row r="44" spans="1:18" ht="16.5" customHeight="1" x14ac:dyDescent="0.2">
      <c r="B44" s="15">
        <f t="shared" si="10"/>
        <v>36</v>
      </c>
      <c r="C44" s="7" t="s">
        <v>66</v>
      </c>
      <c r="D44" s="7">
        <v>828870</v>
      </c>
      <c r="E44" s="8">
        <f t="shared" si="7"/>
        <v>2271</v>
      </c>
      <c r="G44" s="15">
        <f t="shared" si="11"/>
        <v>36</v>
      </c>
      <c r="H44" s="7" t="s">
        <v>152</v>
      </c>
      <c r="I44" s="40">
        <v>788641</v>
      </c>
      <c r="J44" s="8">
        <f t="shared" si="8"/>
        <v>2161</v>
      </c>
      <c r="L44" s="15">
        <f t="shared" si="12"/>
        <v>36</v>
      </c>
      <c r="M44" s="7" t="s">
        <v>1</v>
      </c>
      <c r="N44" s="40">
        <v>32459</v>
      </c>
      <c r="O44" s="8">
        <f t="shared" si="9"/>
        <v>89</v>
      </c>
    </row>
    <row r="45" spans="1:18" ht="16.5" customHeight="1" x14ac:dyDescent="0.2">
      <c r="B45" s="15">
        <f t="shared" si="10"/>
        <v>37</v>
      </c>
      <c r="C45" s="7" t="s">
        <v>152</v>
      </c>
      <c r="D45" s="7">
        <v>788641</v>
      </c>
      <c r="E45" s="8">
        <f t="shared" si="7"/>
        <v>2161</v>
      </c>
      <c r="G45" s="15">
        <f t="shared" si="11"/>
        <v>37</v>
      </c>
      <c r="H45" s="7" t="s">
        <v>66</v>
      </c>
      <c r="I45" s="40">
        <v>737336</v>
      </c>
      <c r="J45" s="8">
        <f t="shared" si="8"/>
        <v>2021</v>
      </c>
      <c r="L45" s="15">
        <f t="shared" si="12"/>
        <v>37</v>
      </c>
      <c r="M45" s="7" t="s">
        <v>88</v>
      </c>
      <c r="N45" s="40">
        <v>25291</v>
      </c>
      <c r="O45" s="8">
        <f t="shared" si="9"/>
        <v>70</v>
      </c>
    </row>
    <row r="46" spans="1:18" ht="16.5" customHeight="1" x14ac:dyDescent="0.2">
      <c r="B46" s="15">
        <f t="shared" si="10"/>
        <v>38</v>
      </c>
      <c r="C46" s="7" t="s">
        <v>67</v>
      </c>
      <c r="D46" s="40">
        <v>735625</v>
      </c>
      <c r="E46" s="8">
        <f t="shared" si="7"/>
        <v>2016</v>
      </c>
      <c r="G46" s="15">
        <f t="shared" si="11"/>
        <v>38</v>
      </c>
      <c r="H46" s="7" t="s">
        <v>88</v>
      </c>
      <c r="I46" s="40">
        <v>669654</v>
      </c>
      <c r="J46" s="8">
        <f t="shared" si="8"/>
        <v>1835</v>
      </c>
      <c r="L46" s="15">
        <f t="shared" si="12"/>
        <v>38</v>
      </c>
      <c r="M46" s="7" t="s">
        <v>20</v>
      </c>
      <c r="N46" s="40">
        <v>7584</v>
      </c>
      <c r="O46" s="8">
        <f t="shared" si="9"/>
        <v>21</v>
      </c>
    </row>
    <row r="47" spans="1:18" ht="16.5" customHeight="1" x14ac:dyDescent="0.2">
      <c r="B47" s="15">
        <f t="shared" si="10"/>
        <v>39</v>
      </c>
      <c r="C47" s="7" t="s">
        <v>63</v>
      </c>
      <c r="D47" s="40">
        <v>734490</v>
      </c>
      <c r="E47" s="8">
        <f t="shared" si="7"/>
        <v>2013</v>
      </c>
      <c r="G47" s="15">
        <f t="shared" si="11"/>
        <v>39</v>
      </c>
      <c r="H47" s="7" t="s">
        <v>67</v>
      </c>
      <c r="I47" s="7">
        <v>621198</v>
      </c>
      <c r="J47" s="8">
        <f t="shared" si="8"/>
        <v>1702</v>
      </c>
      <c r="L47" s="15">
        <f t="shared" si="12"/>
        <v>39</v>
      </c>
      <c r="M47" s="7" t="s">
        <v>35</v>
      </c>
      <c r="N47" s="7">
        <v>1291</v>
      </c>
      <c r="O47" s="8">
        <f t="shared" si="9"/>
        <v>4</v>
      </c>
    </row>
    <row r="48" spans="1:18" ht="16.5" customHeight="1" x14ac:dyDescent="0.2">
      <c r="B48" s="15">
        <f t="shared" si="10"/>
        <v>40</v>
      </c>
      <c r="C48" s="7" t="s">
        <v>88</v>
      </c>
      <c r="D48" s="40">
        <v>694945</v>
      </c>
      <c r="E48" s="8">
        <f t="shared" si="7"/>
        <v>1904</v>
      </c>
      <c r="G48" s="15">
        <f t="shared" si="11"/>
        <v>40</v>
      </c>
      <c r="H48" s="7" t="s">
        <v>70</v>
      </c>
      <c r="I48" s="40">
        <v>585892</v>
      </c>
      <c r="J48" s="8">
        <f t="shared" si="8"/>
        <v>1606</v>
      </c>
      <c r="L48" s="15">
        <f t="shared" si="12"/>
        <v>40</v>
      </c>
      <c r="M48" s="7" t="s">
        <v>84</v>
      </c>
      <c r="N48" s="40">
        <v>1169</v>
      </c>
      <c r="O48" s="8">
        <f t="shared" si="9"/>
        <v>4</v>
      </c>
    </row>
    <row r="49" spans="2:15" ht="16.5" customHeight="1" x14ac:dyDescent="0.2">
      <c r="B49" s="15">
        <f t="shared" si="10"/>
        <v>41</v>
      </c>
      <c r="C49" s="7" t="s">
        <v>64</v>
      </c>
      <c r="D49" s="7">
        <v>628786</v>
      </c>
      <c r="E49" s="8">
        <f t="shared" si="7"/>
        <v>1723</v>
      </c>
      <c r="G49" s="15">
        <f t="shared" si="11"/>
        <v>41</v>
      </c>
      <c r="H49" s="7" t="s">
        <v>104</v>
      </c>
      <c r="I49" s="7">
        <v>543964</v>
      </c>
      <c r="J49" s="8">
        <f t="shared" si="8"/>
        <v>1491</v>
      </c>
      <c r="L49" s="15">
        <f t="shared" si="12"/>
        <v>41</v>
      </c>
      <c r="M49" s="7" t="s">
        <v>7</v>
      </c>
      <c r="N49" s="7">
        <v>664</v>
      </c>
      <c r="O49" s="8">
        <f t="shared" si="9"/>
        <v>2</v>
      </c>
    </row>
    <row r="50" spans="2:15" ht="16.5" customHeight="1" x14ac:dyDescent="0.2">
      <c r="B50" s="15">
        <f t="shared" si="10"/>
        <v>42</v>
      </c>
      <c r="C50" s="7" t="s">
        <v>70</v>
      </c>
      <c r="D50" s="7">
        <v>585892</v>
      </c>
      <c r="E50" s="8">
        <f t="shared" si="7"/>
        <v>1606</v>
      </c>
      <c r="G50" s="15">
        <f t="shared" si="11"/>
        <v>42</v>
      </c>
      <c r="H50" s="7" t="s">
        <v>64</v>
      </c>
      <c r="I50" s="7">
        <v>471791</v>
      </c>
      <c r="J50" s="8">
        <f t="shared" si="8"/>
        <v>1293</v>
      </c>
      <c r="L50" s="15">
        <f t="shared" si="12"/>
        <v>42</v>
      </c>
      <c r="M50" s="7" t="s">
        <v>79</v>
      </c>
      <c r="N50" s="7">
        <v>597</v>
      </c>
      <c r="O50" s="8">
        <f t="shared" si="9"/>
        <v>2</v>
      </c>
    </row>
    <row r="51" spans="2:15" ht="16.5" customHeight="1" x14ac:dyDescent="0.2">
      <c r="B51" s="15">
        <f t="shared" si="10"/>
        <v>43</v>
      </c>
      <c r="C51" s="7" t="s">
        <v>104</v>
      </c>
      <c r="D51" s="7">
        <v>543964</v>
      </c>
      <c r="E51" s="8">
        <f t="shared" si="7"/>
        <v>1491</v>
      </c>
      <c r="G51" s="15">
        <f t="shared" si="11"/>
        <v>43</v>
      </c>
      <c r="H51" s="7" t="s">
        <v>63</v>
      </c>
      <c r="I51" s="40">
        <v>467884</v>
      </c>
      <c r="J51" s="8">
        <f t="shared" si="8"/>
        <v>1282</v>
      </c>
      <c r="L51" s="15">
        <f t="shared" si="12"/>
        <v>43</v>
      </c>
      <c r="M51" s="7" t="s">
        <v>54</v>
      </c>
      <c r="N51" s="40">
        <v>341</v>
      </c>
      <c r="O51" s="8">
        <f t="shared" si="9"/>
        <v>1</v>
      </c>
    </row>
    <row r="52" spans="2:15" ht="16.5" customHeight="1" x14ac:dyDescent="0.2">
      <c r="B52" s="15">
        <f t="shared" si="10"/>
        <v>44</v>
      </c>
      <c r="C52" s="7" t="s">
        <v>27</v>
      </c>
      <c r="D52" s="40">
        <v>499766</v>
      </c>
      <c r="E52" s="8">
        <f t="shared" si="7"/>
        <v>1370</v>
      </c>
      <c r="G52" s="15">
        <f t="shared" si="11"/>
        <v>44</v>
      </c>
      <c r="H52" s="7" t="s">
        <v>27</v>
      </c>
      <c r="I52" s="7">
        <v>463021</v>
      </c>
      <c r="J52" s="8">
        <f t="shared" si="8"/>
        <v>1269</v>
      </c>
      <c r="L52" s="30">
        <f t="shared" si="12"/>
        <v>44</v>
      </c>
      <c r="M52" s="67" t="s">
        <v>110</v>
      </c>
      <c r="N52" s="67">
        <v>10</v>
      </c>
      <c r="O52" s="69">
        <f t="shared" si="9"/>
        <v>1</v>
      </c>
    </row>
    <row r="53" spans="2:15" ht="16.5" customHeight="1" x14ac:dyDescent="0.2">
      <c r="B53" s="15">
        <f t="shared" si="10"/>
        <v>45</v>
      </c>
      <c r="C53" s="7" t="s">
        <v>118</v>
      </c>
      <c r="D53" s="7">
        <v>493544</v>
      </c>
      <c r="E53" s="8">
        <f t="shared" si="7"/>
        <v>1353</v>
      </c>
      <c r="G53" s="15">
        <f t="shared" si="11"/>
        <v>45</v>
      </c>
      <c r="H53" s="7" t="s">
        <v>74</v>
      </c>
      <c r="I53" s="60">
        <v>417082</v>
      </c>
      <c r="J53" s="8">
        <f t="shared" si="8"/>
        <v>1143</v>
      </c>
      <c r="L53" s="65"/>
      <c r="M53" s="66"/>
      <c r="N53" s="78"/>
      <c r="O53" s="62"/>
    </row>
    <row r="54" spans="2:15" ht="16.5" customHeight="1" x14ac:dyDescent="0.2">
      <c r="B54" s="15">
        <f t="shared" si="10"/>
        <v>46</v>
      </c>
      <c r="C54" s="7" t="s">
        <v>74</v>
      </c>
      <c r="D54" s="60">
        <v>417082</v>
      </c>
      <c r="E54" s="8">
        <f t="shared" si="7"/>
        <v>1143</v>
      </c>
      <c r="G54" s="15">
        <f t="shared" si="11"/>
        <v>46</v>
      </c>
      <c r="H54" s="7" t="s">
        <v>118</v>
      </c>
      <c r="I54" s="7">
        <v>400048</v>
      </c>
      <c r="J54" s="8">
        <f t="shared" si="8"/>
        <v>1097</v>
      </c>
      <c r="L54" s="28"/>
      <c r="M54" s="19"/>
      <c r="N54" s="29"/>
      <c r="O54" s="11"/>
    </row>
    <row r="55" spans="2:15" ht="16.5" customHeight="1" x14ac:dyDescent="0.2">
      <c r="B55" s="15">
        <f t="shared" si="10"/>
        <v>47</v>
      </c>
      <c r="C55" s="7" t="s">
        <v>65</v>
      </c>
      <c r="D55" s="7">
        <v>382610</v>
      </c>
      <c r="E55" s="8">
        <f t="shared" si="7"/>
        <v>1049</v>
      </c>
      <c r="G55" s="15">
        <f t="shared" si="11"/>
        <v>47</v>
      </c>
      <c r="H55" s="7" t="s">
        <v>98</v>
      </c>
      <c r="I55" s="7">
        <v>375049</v>
      </c>
      <c r="J55" s="8">
        <f t="shared" si="8"/>
        <v>1028</v>
      </c>
      <c r="L55" s="28"/>
      <c r="M55" s="19"/>
      <c r="N55" s="79"/>
      <c r="O55" s="11"/>
    </row>
    <row r="56" spans="2:15" ht="16.5" customHeight="1" x14ac:dyDescent="0.2">
      <c r="B56" s="15">
        <f t="shared" si="10"/>
        <v>48</v>
      </c>
      <c r="C56" s="7" t="s">
        <v>98</v>
      </c>
      <c r="D56" s="7">
        <v>375049</v>
      </c>
      <c r="E56" s="8">
        <f t="shared" si="7"/>
        <v>1028</v>
      </c>
      <c r="G56" s="15">
        <f t="shared" si="11"/>
        <v>48</v>
      </c>
      <c r="H56" s="7" t="s">
        <v>7</v>
      </c>
      <c r="I56" s="40">
        <v>373704</v>
      </c>
      <c r="J56" s="8">
        <f t="shared" si="8"/>
        <v>1024</v>
      </c>
      <c r="L56" s="28"/>
      <c r="M56" s="19"/>
      <c r="N56" s="19"/>
      <c r="O56" s="11"/>
    </row>
    <row r="57" spans="2:15" ht="16.5" customHeight="1" x14ac:dyDescent="0.2">
      <c r="B57" s="15">
        <f t="shared" si="10"/>
        <v>49</v>
      </c>
      <c r="C57" s="7" t="s">
        <v>7</v>
      </c>
      <c r="D57" s="40">
        <v>374368</v>
      </c>
      <c r="E57" s="8">
        <f t="shared" si="7"/>
        <v>1026</v>
      </c>
      <c r="G57" s="15">
        <f t="shared" si="11"/>
        <v>49</v>
      </c>
      <c r="H57" s="7" t="s">
        <v>81</v>
      </c>
      <c r="I57" s="7">
        <v>368401</v>
      </c>
      <c r="J57" s="8">
        <f t="shared" si="8"/>
        <v>1010</v>
      </c>
      <c r="L57" s="28"/>
      <c r="M57" s="19"/>
      <c r="N57" s="19"/>
      <c r="O57" s="11"/>
    </row>
    <row r="58" spans="2:15" ht="16.5" customHeight="1" x14ac:dyDescent="0.2">
      <c r="B58" s="15">
        <f t="shared" si="10"/>
        <v>50</v>
      </c>
      <c r="C58" s="7" t="s">
        <v>81</v>
      </c>
      <c r="D58" s="40">
        <v>368401</v>
      </c>
      <c r="E58" s="8">
        <f t="shared" si="7"/>
        <v>1010</v>
      </c>
      <c r="G58" s="15">
        <f t="shared" si="11"/>
        <v>50</v>
      </c>
      <c r="H58" s="7" t="s">
        <v>65</v>
      </c>
      <c r="I58" s="40">
        <v>342458</v>
      </c>
      <c r="J58" s="8">
        <f t="shared" si="8"/>
        <v>939</v>
      </c>
      <c r="L58" s="28"/>
      <c r="M58" s="19"/>
      <c r="N58" s="19"/>
      <c r="O58" s="11"/>
    </row>
    <row r="59" spans="2:15" ht="16.5" customHeight="1" x14ac:dyDescent="0.2">
      <c r="B59" s="15">
        <f t="shared" si="10"/>
        <v>51</v>
      </c>
      <c r="C59" s="7" t="s">
        <v>82</v>
      </c>
      <c r="D59" s="7">
        <v>280420</v>
      </c>
      <c r="E59" s="8">
        <f t="shared" si="7"/>
        <v>769</v>
      </c>
      <c r="G59" s="15">
        <f t="shared" si="11"/>
        <v>51</v>
      </c>
      <c r="H59" s="7" t="s">
        <v>79</v>
      </c>
      <c r="I59" s="7">
        <v>259244</v>
      </c>
      <c r="J59" s="8">
        <f t="shared" si="8"/>
        <v>711</v>
      </c>
      <c r="L59" s="28"/>
      <c r="M59" s="19"/>
      <c r="N59" s="19"/>
      <c r="O59" s="11"/>
    </row>
    <row r="60" spans="2:15" ht="16.5" customHeight="1" x14ac:dyDescent="0.2">
      <c r="B60" s="15">
        <f t="shared" si="10"/>
        <v>52</v>
      </c>
      <c r="C60" s="7" t="s">
        <v>79</v>
      </c>
      <c r="D60" s="7">
        <v>259841</v>
      </c>
      <c r="E60" s="8">
        <f t="shared" si="7"/>
        <v>712</v>
      </c>
      <c r="G60" s="15">
        <f t="shared" si="11"/>
        <v>52</v>
      </c>
      <c r="H60" s="7" t="s">
        <v>82</v>
      </c>
      <c r="I60" s="7">
        <v>247189</v>
      </c>
      <c r="J60" s="8">
        <f t="shared" si="8"/>
        <v>678</v>
      </c>
      <c r="L60" s="28"/>
      <c r="M60" s="19"/>
      <c r="N60" s="19"/>
      <c r="O60" s="11"/>
    </row>
    <row r="61" spans="2:15" ht="16.5" customHeight="1" x14ac:dyDescent="0.2">
      <c r="B61" s="15">
        <f t="shared" si="10"/>
        <v>53</v>
      </c>
      <c r="C61" s="7" t="s">
        <v>35</v>
      </c>
      <c r="D61" s="7">
        <v>247604</v>
      </c>
      <c r="E61" s="8">
        <f t="shared" si="7"/>
        <v>679</v>
      </c>
      <c r="G61" s="15">
        <f t="shared" si="11"/>
        <v>53</v>
      </c>
      <c r="H61" s="7" t="s">
        <v>35</v>
      </c>
      <c r="I61" s="7">
        <v>246313</v>
      </c>
      <c r="J61" s="8">
        <f t="shared" si="8"/>
        <v>675</v>
      </c>
      <c r="L61" s="28"/>
      <c r="M61" s="19"/>
      <c r="N61" s="19"/>
      <c r="O61" s="11"/>
    </row>
    <row r="62" spans="2:15" ht="16.5" customHeight="1" x14ac:dyDescent="0.2">
      <c r="B62" s="15">
        <f t="shared" si="10"/>
        <v>54</v>
      </c>
      <c r="C62" s="7" t="s">
        <v>78</v>
      </c>
      <c r="D62" s="7">
        <v>244795</v>
      </c>
      <c r="E62" s="8">
        <f t="shared" si="7"/>
        <v>671</v>
      </c>
      <c r="G62" s="15">
        <f t="shared" si="11"/>
        <v>54</v>
      </c>
      <c r="H62" s="7" t="s">
        <v>78</v>
      </c>
      <c r="I62" s="7">
        <v>244795</v>
      </c>
      <c r="J62" s="8">
        <f t="shared" si="8"/>
        <v>671</v>
      </c>
      <c r="L62" s="28"/>
      <c r="M62" s="19"/>
      <c r="N62" s="19"/>
      <c r="O62" s="11"/>
    </row>
    <row r="63" spans="2:15" ht="16.5" customHeight="1" x14ac:dyDescent="0.2">
      <c r="B63" s="15">
        <f t="shared" si="10"/>
        <v>55</v>
      </c>
      <c r="C63" s="7" t="s">
        <v>102</v>
      </c>
      <c r="D63" s="7">
        <v>238339</v>
      </c>
      <c r="E63" s="8">
        <f t="shared" si="7"/>
        <v>653</v>
      </c>
      <c r="G63" s="15">
        <f t="shared" si="11"/>
        <v>55</v>
      </c>
      <c r="H63" s="7" t="s">
        <v>102</v>
      </c>
      <c r="I63" s="7">
        <v>238339</v>
      </c>
      <c r="J63" s="8">
        <f t="shared" si="8"/>
        <v>653</v>
      </c>
      <c r="L63" s="74"/>
      <c r="M63" s="80"/>
      <c r="N63" s="74"/>
      <c r="O63" s="74"/>
    </row>
    <row r="64" spans="2:15" ht="16.5" customHeight="1" x14ac:dyDescent="0.2">
      <c r="B64" s="15">
        <f t="shared" si="10"/>
        <v>56</v>
      </c>
      <c r="C64" s="7" t="s">
        <v>75</v>
      </c>
      <c r="D64" s="40">
        <v>218936</v>
      </c>
      <c r="E64" s="8">
        <f t="shared" si="7"/>
        <v>600</v>
      </c>
      <c r="G64" s="15">
        <f t="shared" si="11"/>
        <v>56</v>
      </c>
      <c r="H64" s="7" t="s">
        <v>75</v>
      </c>
      <c r="I64" s="40">
        <v>218936</v>
      </c>
      <c r="J64" s="8">
        <f t="shared" si="8"/>
        <v>600</v>
      </c>
      <c r="L64" s="11"/>
      <c r="M64" s="19"/>
      <c r="N64" s="11"/>
      <c r="O64" s="11"/>
    </row>
    <row r="65" spans="1:17" ht="16.5" customHeight="1" x14ac:dyDescent="0.2">
      <c r="B65" s="15">
        <f t="shared" si="10"/>
        <v>57</v>
      </c>
      <c r="C65" s="7" t="s">
        <v>110</v>
      </c>
      <c r="D65" s="40">
        <v>214081</v>
      </c>
      <c r="E65" s="8">
        <f t="shared" si="7"/>
        <v>587</v>
      </c>
      <c r="G65" s="15">
        <f t="shared" si="11"/>
        <v>57</v>
      </c>
      <c r="H65" s="7" t="s">
        <v>110</v>
      </c>
      <c r="I65" s="40">
        <v>214071</v>
      </c>
      <c r="J65" s="8">
        <f t="shared" si="8"/>
        <v>587</v>
      </c>
      <c r="L65" s="29"/>
      <c r="M65" s="19"/>
      <c r="N65" s="29"/>
      <c r="O65" s="29"/>
    </row>
    <row r="66" spans="1:17" ht="16.5" customHeight="1" x14ac:dyDescent="0.2">
      <c r="B66" s="15">
        <f t="shared" si="10"/>
        <v>58</v>
      </c>
      <c r="C66" s="7" t="s">
        <v>73</v>
      </c>
      <c r="D66" s="40">
        <v>202028</v>
      </c>
      <c r="E66" s="8">
        <f t="shared" si="7"/>
        <v>554</v>
      </c>
      <c r="G66" s="15">
        <f t="shared" si="11"/>
        <v>58</v>
      </c>
      <c r="H66" s="7" t="s">
        <v>73</v>
      </c>
      <c r="I66" s="40">
        <v>202028</v>
      </c>
      <c r="J66" s="8">
        <f t="shared" si="8"/>
        <v>554</v>
      </c>
      <c r="L66" s="29"/>
      <c r="M66" s="54"/>
      <c r="N66" s="28"/>
      <c r="O66" s="28"/>
    </row>
    <row r="67" spans="1:17" ht="16.5" customHeight="1" x14ac:dyDescent="0.2">
      <c r="B67" s="15">
        <f t="shared" si="10"/>
        <v>59</v>
      </c>
      <c r="C67" s="7" t="s">
        <v>91</v>
      </c>
      <c r="D67" s="40">
        <v>199618</v>
      </c>
      <c r="E67" s="8">
        <f t="shared" si="7"/>
        <v>547</v>
      </c>
      <c r="G67" s="15">
        <f t="shared" si="11"/>
        <v>59</v>
      </c>
      <c r="H67" s="7" t="s">
        <v>91</v>
      </c>
      <c r="I67" s="40">
        <v>199618</v>
      </c>
      <c r="J67" s="8">
        <f t="shared" si="8"/>
        <v>547</v>
      </c>
      <c r="L67" s="28"/>
      <c r="M67" s="19"/>
      <c r="N67" s="19"/>
      <c r="O67" s="11"/>
    </row>
    <row r="68" spans="1:17" ht="16.5" customHeight="1" x14ac:dyDescent="0.2">
      <c r="B68" s="15">
        <f t="shared" si="10"/>
        <v>60</v>
      </c>
      <c r="C68" s="7" t="s">
        <v>72</v>
      </c>
      <c r="D68" s="40">
        <v>199574</v>
      </c>
      <c r="E68" s="8">
        <f t="shared" si="7"/>
        <v>547</v>
      </c>
      <c r="G68" s="15">
        <f t="shared" si="11"/>
        <v>60</v>
      </c>
      <c r="H68" s="7" t="s">
        <v>72</v>
      </c>
      <c r="I68" s="40">
        <v>199574</v>
      </c>
      <c r="J68" s="8">
        <f t="shared" si="8"/>
        <v>547</v>
      </c>
      <c r="L68" s="28"/>
      <c r="M68" s="19"/>
      <c r="N68" s="19"/>
      <c r="O68" s="11"/>
    </row>
    <row r="69" spans="1:17" ht="30" customHeight="1" x14ac:dyDescent="0.2">
      <c r="A69" s="3" t="s">
        <v>133</v>
      </c>
      <c r="B69" s="18"/>
      <c r="C69" s="42"/>
      <c r="D69" s="42"/>
      <c r="E69" s="18"/>
      <c r="F69" s="18"/>
      <c r="G69" s="43"/>
      <c r="H69" s="44"/>
      <c r="I69" s="18"/>
      <c r="J69" s="18"/>
      <c r="K69" s="18"/>
      <c r="L69" s="57"/>
      <c r="M69" s="42"/>
      <c r="N69" s="42"/>
      <c r="O69" s="57"/>
      <c r="P69" s="18"/>
      <c r="Q69" s="12"/>
    </row>
    <row r="70" spans="1:17" ht="16.5" customHeight="1" x14ac:dyDescent="0.2">
      <c r="B70" s="75" t="s">
        <v>16</v>
      </c>
      <c r="G70" s="10" t="s">
        <v>33</v>
      </c>
      <c r="L70" s="28"/>
      <c r="M70" s="19"/>
      <c r="N70" s="19"/>
      <c r="O70" s="11"/>
    </row>
    <row r="71" spans="1:17" ht="16.5" customHeight="1" x14ac:dyDescent="0.2">
      <c r="B71" s="47" t="s">
        <v>4</v>
      </c>
      <c r="C71" s="48" t="s">
        <v>0</v>
      </c>
      <c r="D71" s="58" t="s">
        <v>36</v>
      </c>
      <c r="E71" s="59"/>
      <c r="G71" s="47" t="s">
        <v>4</v>
      </c>
      <c r="H71" s="48" t="s">
        <v>0</v>
      </c>
      <c r="I71" s="58" t="s">
        <v>36</v>
      </c>
      <c r="J71" s="59"/>
      <c r="K71" s="50"/>
      <c r="L71" s="28"/>
      <c r="M71" s="19"/>
      <c r="N71" s="19"/>
      <c r="O71" s="11"/>
    </row>
    <row r="72" spans="1:17" ht="16.5" customHeight="1" x14ac:dyDescent="0.2">
      <c r="B72" s="47"/>
      <c r="C72" s="51"/>
      <c r="D72" s="15" t="s">
        <v>21</v>
      </c>
      <c r="E72" s="15" t="s">
        <v>25</v>
      </c>
      <c r="G72" s="47"/>
      <c r="H72" s="51"/>
      <c r="I72" s="15" t="s">
        <v>21</v>
      </c>
      <c r="J72" s="15" t="s">
        <v>25</v>
      </c>
      <c r="K72" s="50"/>
      <c r="L72" s="28"/>
      <c r="M72" s="19"/>
      <c r="N72" s="19"/>
      <c r="O72" s="11"/>
    </row>
    <row r="73" spans="1:17" ht="16.5" customHeight="1" x14ac:dyDescent="0.2">
      <c r="B73" s="15">
        <f>B68+1</f>
        <v>61</v>
      </c>
      <c r="C73" s="7" t="s">
        <v>153</v>
      </c>
      <c r="D73" s="40">
        <v>187273</v>
      </c>
      <c r="E73" s="8">
        <f t="shared" ref="E73:E102" si="13">ROUNDUP(D73/365,0)</f>
        <v>514</v>
      </c>
      <c r="G73" s="15">
        <f>G68+1</f>
        <v>61</v>
      </c>
      <c r="H73" s="7" t="s">
        <v>153</v>
      </c>
      <c r="I73" s="40">
        <v>187273</v>
      </c>
      <c r="J73" s="8">
        <f t="shared" ref="J73:J102" si="14">ROUNDUP(I73/365,0)</f>
        <v>514</v>
      </c>
      <c r="L73" s="28"/>
      <c r="M73" s="19"/>
      <c r="N73" s="19"/>
      <c r="O73" s="11"/>
    </row>
    <row r="74" spans="1:17" ht="16.5" customHeight="1" x14ac:dyDescent="0.2">
      <c r="B74" s="15">
        <f t="shared" ref="B74:B102" si="15">B73+1</f>
        <v>62</v>
      </c>
      <c r="C74" s="7" t="s">
        <v>71</v>
      </c>
      <c r="D74" s="7">
        <v>175098</v>
      </c>
      <c r="E74" s="8">
        <f t="shared" si="13"/>
        <v>480</v>
      </c>
      <c r="G74" s="15">
        <f t="shared" ref="G74:G102" si="16">G73+1</f>
        <v>62</v>
      </c>
      <c r="H74" s="7" t="s">
        <v>71</v>
      </c>
      <c r="I74" s="7">
        <v>175098</v>
      </c>
      <c r="J74" s="8">
        <f t="shared" si="14"/>
        <v>480</v>
      </c>
      <c r="L74" s="28"/>
      <c r="M74" s="19"/>
      <c r="N74" s="19"/>
      <c r="O74" s="11"/>
    </row>
    <row r="75" spans="1:17" ht="16.5" customHeight="1" x14ac:dyDescent="0.2">
      <c r="B75" s="15">
        <f t="shared" si="15"/>
        <v>63</v>
      </c>
      <c r="C75" s="7" t="s">
        <v>38</v>
      </c>
      <c r="D75" s="7">
        <v>145458</v>
      </c>
      <c r="E75" s="8">
        <f t="shared" si="13"/>
        <v>399</v>
      </c>
      <c r="G75" s="15">
        <f t="shared" si="16"/>
        <v>63</v>
      </c>
      <c r="H75" s="7" t="s">
        <v>38</v>
      </c>
      <c r="I75" s="7">
        <v>145458</v>
      </c>
      <c r="J75" s="8">
        <f t="shared" si="14"/>
        <v>399</v>
      </c>
      <c r="L75" s="28"/>
      <c r="M75" s="19"/>
      <c r="N75" s="19"/>
      <c r="O75" s="11"/>
    </row>
    <row r="76" spans="1:17" ht="16.5" customHeight="1" x14ac:dyDescent="0.2">
      <c r="B76" s="15">
        <f t="shared" si="15"/>
        <v>64</v>
      </c>
      <c r="C76" s="7" t="s">
        <v>154</v>
      </c>
      <c r="D76" s="40">
        <v>122729</v>
      </c>
      <c r="E76" s="8">
        <f t="shared" si="13"/>
        <v>337</v>
      </c>
      <c r="G76" s="15">
        <f t="shared" si="16"/>
        <v>64</v>
      </c>
      <c r="H76" s="7" t="s">
        <v>154</v>
      </c>
      <c r="I76" s="40">
        <v>122729</v>
      </c>
      <c r="J76" s="8">
        <f t="shared" si="14"/>
        <v>337</v>
      </c>
      <c r="L76" s="28"/>
      <c r="M76" s="19"/>
      <c r="N76" s="19"/>
      <c r="O76" s="11"/>
    </row>
    <row r="77" spans="1:17" ht="16.5" customHeight="1" x14ac:dyDescent="0.2">
      <c r="B77" s="15">
        <f t="shared" si="15"/>
        <v>65</v>
      </c>
      <c r="C77" s="7" t="s">
        <v>101</v>
      </c>
      <c r="D77" s="7">
        <v>117340</v>
      </c>
      <c r="E77" s="8">
        <f t="shared" si="13"/>
        <v>322</v>
      </c>
      <c r="G77" s="15">
        <f t="shared" si="16"/>
        <v>65</v>
      </c>
      <c r="H77" s="7" t="s">
        <v>101</v>
      </c>
      <c r="I77" s="7">
        <v>117340</v>
      </c>
      <c r="J77" s="8">
        <f t="shared" si="14"/>
        <v>322</v>
      </c>
      <c r="L77" s="28"/>
      <c r="M77" s="19"/>
      <c r="N77" s="19"/>
      <c r="O77" s="11"/>
    </row>
    <row r="78" spans="1:17" ht="16.5" customHeight="1" x14ac:dyDescent="0.2">
      <c r="B78" s="15">
        <f t="shared" si="15"/>
        <v>66</v>
      </c>
      <c r="C78" s="7" t="s">
        <v>109</v>
      </c>
      <c r="D78" s="40">
        <v>113312</v>
      </c>
      <c r="E78" s="8">
        <f t="shared" si="13"/>
        <v>311</v>
      </c>
      <c r="G78" s="15">
        <f t="shared" si="16"/>
        <v>66</v>
      </c>
      <c r="H78" s="7" t="s">
        <v>109</v>
      </c>
      <c r="I78" s="40">
        <v>113312</v>
      </c>
      <c r="J78" s="8">
        <f t="shared" si="14"/>
        <v>311</v>
      </c>
      <c r="L78" s="28"/>
      <c r="M78" s="19"/>
      <c r="N78" s="19"/>
      <c r="O78" s="11"/>
    </row>
    <row r="79" spans="1:17" ht="16.5" customHeight="1" x14ac:dyDescent="0.2">
      <c r="B79" s="15">
        <f t="shared" si="15"/>
        <v>67</v>
      </c>
      <c r="C79" s="7" t="s">
        <v>39</v>
      </c>
      <c r="D79" s="40">
        <v>112068</v>
      </c>
      <c r="E79" s="8">
        <f t="shared" si="13"/>
        <v>308</v>
      </c>
      <c r="G79" s="15">
        <f t="shared" si="16"/>
        <v>67</v>
      </c>
      <c r="H79" s="7" t="s">
        <v>39</v>
      </c>
      <c r="I79" s="40">
        <v>112068</v>
      </c>
      <c r="J79" s="8">
        <f t="shared" si="14"/>
        <v>308</v>
      </c>
      <c r="L79" s="28"/>
      <c r="M79" s="19"/>
      <c r="N79" s="19"/>
      <c r="O79" s="11"/>
    </row>
    <row r="80" spans="1:17" ht="16.5" customHeight="1" x14ac:dyDescent="0.2">
      <c r="B80" s="15">
        <f t="shared" si="15"/>
        <v>68</v>
      </c>
      <c r="C80" s="7" t="s">
        <v>86</v>
      </c>
      <c r="D80" s="40">
        <v>102611</v>
      </c>
      <c r="E80" s="8">
        <f t="shared" si="13"/>
        <v>282</v>
      </c>
      <c r="G80" s="15">
        <f t="shared" si="16"/>
        <v>68</v>
      </c>
      <c r="H80" s="7" t="s">
        <v>86</v>
      </c>
      <c r="I80" s="40">
        <v>102611</v>
      </c>
      <c r="J80" s="8">
        <f t="shared" si="14"/>
        <v>282</v>
      </c>
      <c r="L80" s="28"/>
      <c r="M80" s="19"/>
      <c r="N80" s="19"/>
      <c r="O80" s="11"/>
    </row>
    <row r="81" spans="2:15" ht="16.5" customHeight="1" x14ac:dyDescent="0.2">
      <c r="B81" s="15">
        <f t="shared" si="15"/>
        <v>69</v>
      </c>
      <c r="C81" s="7" t="s">
        <v>92</v>
      </c>
      <c r="D81" s="40">
        <v>92980</v>
      </c>
      <c r="E81" s="8">
        <f t="shared" si="13"/>
        <v>255</v>
      </c>
      <c r="G81" s="15">
        <f t="shared" si="16"/>
        <v>69</v>
      </c>
      <c r="H81" s="7" t="s">
        <v>92</v>
      </c>
      <c r="I81" s="40">
        <v>92980</v>
      </c>
      <c r="J81" s="8">
        <f t="shared" si="14"/>
        <v>255</v>
      </c>
      <c r="L81" s="28"/>
      <c r="M81" s="19"/>
      <c r="N81" s="19"/>
      <c r="O81" s="11"/>
    </row>
    <row r="82" spans="2:15" ht="16.5" customHeight="1" x14ac:dyDescent="0.2">
      <c r="B82" s="15">
        <f t="shared" si="15"/>
        <v>70</v>
      </c>
      <c r="C82" s="7" t="s">
        <v>107</v>
      </c>
      <c r="D82" s="7">
        <v>83466</v>
      </c>
      <c r="E82" s="8">
        <f t="shared" si="13"/>
        <v>229</v>
      </c>
      <c r="G82" s="15">
        <f t="shared" si="16"/>
        <v>70</v>
      </c>
      <c r="H82" s="7" t="s">
        <v>107</v>
      </c>
      <c r="I82" s="7">
        <v>83466</v>
      </c>
      <c r="J82" s="8">
        <f t="shared" si="14"/>
        <v>229</v>
      </c>
      <c r="L82" s="28"/>
      <c r="M82" s="19"/>
      <c r="N82" s="19"/>
      <c r="O82" s="11"/>
    </row>
    <row r="83" spans="2:15" ht="16.5" customHeight="1" x14ac:dyDescent="0.2">
      <c r="B83" s="15">
        <f t="shared" si="15"/>
        <v>71</v>
      </c>
      <c r="C83" s="7" t="s">
        <v>94</v>
      </c>
      <c r="D83" s="40">
        <v>75915</v>
      </c>
      <c r="E83" s="8">
        <f t="shared" si="13"/>
        <v>208</v>
      </c>
      <c r="G83" s="15">
        <f t="shared" si="16"/>
        <v>71</v>
      </c>
      <c r="H83" s="7" t="s">
        <v>94</v>
      </c>
      <c r="I83" s="40">
        <v>75915</v>
      </c>
      <c r="J83" s="8">
        <f t="shared" si="14"/>
        <v>208</v>
      </c>
      <c r="L83" s="28"/>
      <c r="M83" s="19"/>
      <c r="N83" s="19"/>
      <c r="O83" s="11"/>
    </row>
    <row r="84" spans="2:15" ht="16.5" customHeight="1" x14ac:dyDescent="0.2">
      <c r="B84" s="15">
        <f t="shared" si="15"/>
        <v>72</v>
      </c>
      <c r="C84" s="7" t="s">
        <v>57</v>
      </c>
      <c r="D84" s="40">
        <v>75566</v>
      </c>
      <c r="E84" s="8">
        <f t="shared" si="13"/>
        <v>208</v>
      </c>
      <c r="G84" s="15">
        <f t="shared" si="16"/>
        <v>72</v>
      </c>
      <c r="H84" s="7" t="s">
        <v>57</v>
      </c>
      <c r="I84" s="40">
        <v>75566</v>
      </c>
      <c r="J84" s="8">
        <f t="shared" si="14"/>
        <v>208</v>
      </c>
      <c r="L84" s="28"/>
      <c r="M84" s="19"/>
      <c r="N84" s="19"/>
      <c r="O84" s="11"/>
    </row>
    <row r="85" spans="2:15" ht="16.5" customHeight="1" x14ac:dyDescent="0.2">
      <c r="B85" s="15">
        <f t="shared" si="15"/>
        <v>73</v>
      </c>
      <c r="C85" s="7" t="s">
        <v>122</v>
      </c>
      <c r="D85" s="40">
        <v>60021</v>
      </c>
      <c r="E85" s="8">
        <f t="shared" si="13"/>
        <v>165</v>
      </c>
      <c r="G85" s="15">
        <f t="shared" si="16"/>
        <v>73</v>
      </c>
      <c r="H85" s="7" t="s">
        <v>122</v>
      </c>
      <c r="I85" s="40">
        <v>60021</v>
      </c>
      <c r="J85" s="8">
        <f t="shared" si="14"/>
        <v>165</v>
      </c>
      <c r="L85" s="28"/>
      <c r="M85" s="19"/>
      <c r="N85" s="19"/>
      <c r="O85" s="11"/>
    </row>
    <row r="86" spans="2:15" ht="16.5" customHeight="1" x14ac:dyDescent="0.2">
      <c r="B86" s="15">
        <f t="shared" si="15"/>
        <v>74</v>
      </c>
      <c r="C86" s="7" t="s">
        <v>105</v>
      </c>
      <c r="D86" s="7">
        <v>51153</v>
      </c>
      <c r="E86" s="8">
        <f t="shared" si="13"/>
        <v>141</v>
      </c>
      <c r="G86" s="15">
        <f t="shared" si="16"/>
        <v>74</v>
      </c>
      <c r="H86" s="7" t="s">
        <v>105</v>
      </c>
      <c r="I86" s="7">
        <v>51153</v>
      </c>
      <c r="J86" s="8">
        <f t="shared" si="14"/>
        <v>141</v>
      </c>
      <c r="L86" s="28"/>
      <c r="M86" s="19"/>
      <c r="N86" s="19"/>
      <c r="O86" s="11"/>
    </row>
    <row r="87" spans="2:15" ht="16.5" customHeight="1" x14ac:dyDescent="0.2">
      <c r="B87" s="15">
        <f t="shared" si="15"/>
        <v>75</v>
      </c>
      <c r="C87" s="7" t="s">
        <v>108</v>
      </c>
      <c r="D87" s="7">
        <v>39946</v>
      </c>
      <c r="E87" s="8">
        <f t="shared" si="13"/>
        <v>110</v>
      </c>
      <c r="G87" s="15">
        <f t="shared" si="16"/>
        <v>75</v>
      </c>
      <c r="H87" s="7" t="s">
        <v>108</v>
      </c>
      <c r="I87" s="7">
        <v>39946</v>
      </c>
      <c r="J87" s="8">
        <f t="shared" si="14"/>
        <v>110</v>
      </c>
      <c r="L87" s="28"/>
      <c r="M87" s="19"/>
      <c r="N87" s="19"/>
      <c r="O87" s="11"/>
    </row>
    <row r="88" spans="2:15" ht="16.5" customHeight="1" x14ac:dyDescent="0.2">
      <c r="B88" s="15">
        <f t="shared" si="15"/>
        <v>76</v>
      </c>
      <c r="C88" s="7" t="s">
        <v>68</v>
      </c>
      <c r="D88" s="40">
        <v>38659</v>
      </c>
      <c r="E88" s="8">
        <f t="shared" si="13"/>
        <v>106</v>
      </c>
      <c r="G88" s="15">
        <f t="shared" si="16"/>
        <v>76</v>
      </c>
      <c r="H88" s="7" t="s">
        <v>68</v>
      </c>
      <c r="I88" s="40">
        <v>38659</v>
      </c>
      <c r="J88" s="8">
        <f t="shared" si="14"/>
        <v>106</v>
      </c>
      <c r="L88" s="28"/>
      <c r="M88" s="19"/>
      <c r="N88" s="29"/>
      <c r="O88" s="11"/>
    </row>
    <row r="89" spans="2:15" ht="16.5" customHeight="1" x14ac:dyDescent="0.2">
      <c r="B89" s="15">
        <f t="shared" si="15"/>
        <v>77</v>
      </c>
      <c r="C89" s="7" t="s">
        <v>103</v>
      </c>
      <c r="D89" s="7">
        <v>35679</v>
      </c>
      <c r="E89" s="8">
        <f t="shared" si="13"/>
        <v>98</v>
      </c>
      <c r="G89" s="15">
        <f t="shared" si="16"/>
        <v>77</v>
      </c>
      <c r="H89" s="7" t="s">
        <v>103</v>
      </c>
      <c r="I89" s="7">
        <v>35679</v>
      </c>
      <c r="J89" s="8">
        <f t="shared" si="14"/>
        <v>98</v>
      </c>
      <c r="L89" s="28"/>
      <c r="M89" s="19"/>
      <c r="N89" s="29"/>
      <c r="O89" s="11"/>
    </row>
    <row r="90" spans="2:15" ht="16.5" customHeight="1" x14ac:dyDescent="0.2">
      <c r="B90" s="15">
        <f t="shared" si="15"/>
        <v>78</v>
      </c>
      <c r="C90" s="7" t="s">
        <v>100</v>
      </c>
      <c r="D90" s="40">
        <v>34100</v>
      </c>
      <c r="E90" s="8">
        <f t="shared" si="13"/>
        <v>94</v>
      </c>
      <c r="G90" s="15">
        <f t="shared" si="16"/>
        <v>78</v>
      </c>
      <c r="H90" s="7" t="s">
        <v>100</v>
      </c>
      <c r="I90" s="40">
        <v>34100</v>
      </c>
      <c r="J90" s="8">
        <f t="shared" si="14"/>
        <v>94</v>
      </c>
      <c r="L90" s="28"/>
      <c r="M90" s="19"/>
      <c r="N90" s="29"/>
      <c r="O90" s="11"/>
    </row>
    <row r="91" spans="2:15" ht="16.5" customHeight="1" x14ac:dyDescent="0.2">
      <c r="B91" s="15">
        <f t="shared" si="15"/>
        <v>79</v>
      </c>
      <c r="C91" s="7" t="s">
        <v>89</v>
      </c>
      <c r="D91" s="40">
        <v>30859</v>
      </c>
      <c r="E91" s="8">
        <f t="shared" si="13"/>
        <v>85</v>
      </c>
      <c r="G91" s="15">
        <f t="shared" si="16"/>
        <v>79</v>
      </c>
      <c r="H91" s="7" t="s">
        <v>89</v>
      </c>
      <c r="I91" s="40">
        <v>30859</v>
      </c>
      <c r="J91" s="8">
        <f t="shared" si="14"/>
        <v>85</v>
      </c>
      <c r="L91" s="28"/>
      <c r="M91" s="19"/>
      <c r="N91" s="29"/>
      <c r="O91" s="11"/>
    </row>
    <row r="92" spans="2:15" ht="16.5" customHeight="1" x14ac:dyDescent="0.2">
      <c r="B92" s="15">
        <f t="shared" si="15"/>
        <v>80</v>
      </c>
      <c r="C92" s="7" t="s">
        <v>97</v>
      </c>
      <c r="D92" s="7">
        <v>28408</v>
      </c>
      <c r="E92" s="8">
        <f t="shared" si="13"/>
        <v>78</v>
      </c>
      <c r="G92" s="15">
        <f t="shared" si="16"/>
        <v>80</v>
      </c>
      <c r="H92" s="7" t="s">
        <v>97</v>
      </c>
      <c r="I92" s="7">
        <v>28408</v>
      </c>
      <c r="J92" s="8">
        <f t="shared" si="14"/>
        <v>78</v>
      </c>
      <c r="L92" s="28"/>
      <c r="M92" s="19"/>
      <c r="N92" s="29"/>
      <c r="O92" s="11"/>
    </row>
    <row r="93" spans="2:15" ht="16.5" customHeight="1" x14ac:dyDescent="0.2">
      <c r="B93" s="15">
        <f t="shared" si="15"/>
        <v>81</v>
      </c>
      <c r="C93" s="7" t="s">
        <v>95</v>
      </c>
      <c r="D93" s="7">
        <v>25654</v>
      </c>
      <c r="E93" s="8">
        <f t="shared" si="13"/>
        <v>71</v>
      </c>
      <c r="G93" s="15">
        <f t="shared" si="16"/>
        <v>81</v>
      </c>
      <c r="H93" s="7" t="s">
        <v>95</v>
      </c>
      <c r="I93" s="7">
        <v>25654</v>
      </c>
      <c r="J93" s="8">
        <f t="shared" si="14"/>
        <v>71</v>
      </c>
      <c r="L93" s="28"/>
      <c r="M93" s="19"/>
      <c r="N93" s="29"/>
      <c r="O93" s="11"/>
    </row>
    <row r="94" spans="2:15" ht="16.5" customHeight="1" x14ac:dyDescent="0.2">
      <c r="B94" s="15">
        <f t="shared" si="15"/>
        <v>82</v>
      </c>
      <c r="C94" s="7" t="s">
        <v>61</v>
      </c>
      <c r="D94" s="40">
        <v>25606</v>
      </c>
      <c r="E94" s="8">
        <f t="shared" si="13"/>
        <v>71</v>
      </c>
      <c r="G94" s="15">
        <f t="shared" si="16"/>
        <v>82</v>
      </c>
      <c r="H94" s="7" t="s">
        <v>61</v>
      </c>
      <c r="I94" s="40">
        <v>25606</v>
      </c>
      <c r="J94" s="8">
        <f t="shared" si="14"/>
        <v>71</v>
      </c>
      <c r="L94" s="28"/>
      <c r="M94" s="19"/>
      <c r="N94" s="29"/>
      <c r="O94" s="11"/>
    </row>
    <row r="95" spans="2:15" ht="16.5" customHeight="1" x14ac:dyDescent="0.2">
      <c r="B95" s="15">
        <f t="shared" si="15"/>
        <v>83</v>
      </c>
      <c r="C95" s="7" t="s">
        <v>120</v>
      </c>
      <c r="D95" s="7">
        <v>20243</v>
      </c>
      <c r="E95" s="8">
        <f t="shared" si="13"/>
        <v>56</v>
      </c>
      <c r="G95" s="15">
        <f t="shared" si="16"/>
        <v>83</v>
      </c>
      <c r="H95" s="7" t="s">
        <v>120</v>
      </c>
      <c r="I95" s="7">
        <v>20243</v>
      </c>
      <c r="J95" s="8">
        <f t="shared" si="14"/>
        <v>56</v>
      </c>
      <c r="L95" s="28"/>
      <c r="M95" s="19"/>
      <c r="N95" s="29"/>
      <c r="O95" s="11"/>
    </row>
    <row r="96" spans="2:15" ht="16.5" customHeight="1" x14ac:dyDescent="0.2">
      <c r="B96" s="15">
        <f t="shared" si="15"/>
        <v>84</v>
      </c>
      <c r="C96" s="7" t="s">
        <v>87</v>
      </c>
      <c r="D96" s="40">
        <v>15159</v>
      </c>
      <c r="E96" s="8">
        <f t="shared" si="13"/>
        <v>42</v>
      </c>
      <c r="G96" s="15">
        <f t="shared" si="16"/>
        <v>84</v>
      </c>
      <c r="H96" s="7" t="s">
        <v>87</v>
      </c>
      <c r="I96" s="40">
        <v>15159</v>
      </c>
      <c r="J96" s="8">
        <f t="shared" si="14"/>
        <v>42</v>
      </c>
      <c r="L96" s="28"/>
      <c r="M96" s="19"/>
      <c r="N96" s="29"/>
      <c r="O96" s="11"/>
    </row>
    <row r="97" spans="1:18" ht="16.5" customHeight="1" x14ac:dyDescent="0.2">
      <c r="B97" s="15">
        <f t="shared" si="15"/>
        <v>85</v>
      </c>
      <c r="C97" s="7" t="s">
        <v>85</v>
      </c>
      <c r="D97" s="40">
        <v>964</v>
      </c>
      <c r="E97" s="8">
        <f t="shared" si="13"/>
        <v>3</v>
      </c>
      <c r="G97" s="15">
        <f t="shared" si="16"/>
        <v>85</v>
      </c>
      <c r="H97" s="7" t="s">
        <v>85</v>
      </c>
      <c r="I97" s="40">
        <v>964</v>
      </c>
      <c r="J97" s="8">
        <f t="shared" si="14"/>
        <v>3</v>
      </c>
    </row>
    <row r="98" spans="1:18" ht="16.5" customHeight="1" x14ac:dyDescent="0.2">
      <c r="B98" s="15">
        <f t="shared" si="15"/>
        <v>86</v>
      </c>
      <c r="C98" s="7" t="s">
        <v>119</v>
      </c>
      <c r="D98" s="40">
        <v>941</v>
      </c>
      <c r="E98" s="8">
        <f t="shared" si="13"/>
        <v>3</v>
      </c>
      <c r="G98" s="15">
        <f t="shared" si="16"/>
        <v>86</v>
      </c>
      <c r="H98" s="7" t="s">
        <v>119</v>
      </c>
      <c r="I98" s="40">
        <v>941</v>
      </c>
      <c r="J98" s="8">
        <f t="shared" si="14"/>
        <v>3</v>
      </c>
    </row>
    <row r="99" spans="1:18" ht="16.5" customHeight="1" x14ac:dyDescent="0.2">
      <c r="B99" s="15">
        <f t="shared" si="15"/>
        <v>87</v>
      </c>
      <c r="C99" s="7" t="s">
        <v>111</v>
      </c>
      <c r="D99" s="40">
        <v>378</v>
      </c>
      <c r="E99" s="8">
        <f t="shared" si="13"/>
        <v>2</v>
      </c>
      <c r="G99" s="15">
        <f t="shared" si="16"/>
        <v>87</v>
      </c>
      <c r="H99" s="7" t="s">
        <v>111</v>
      </c>
      <c r="I99" s="40">
        <v>378</v>
      </c>
      <c r="J99" s="8">
        <f t="shared" si="14"/>
        <v>2</v>
      </c>
    </row>
    <row r="100" spans="1:18" ht="16.5" customHeight="1" x14ac:dyDescent="0.2">
      <c r="B100" s="15">
        <f t="shared" si="15"/>
        <v>88</v>
      </c>
      <c r="C100" s="7" t="s">
        <v>12</v>
      </c>
      <c r="D100" s="40">
        <v>175</v>
      </c>
      <c r="E100" s="8">
        <f t="shared" si="13"/>
        <v>1</v>
      </c>
      <c r="G100" s="15">
        <f t="shared" si="16"/>
        <v>88</v>
      </c>
      <c r="H100" s="7" t="s">
        <v>12</v>
      </c>
      <c r="I100" s="40">
        <v>175</v>
      </c>
      <c r="J100" s="8">
        <f t="shared" si="14"/>
        <v>1</v>
      </c>
    </row>
    <row r="101" spans="1:18" ht="16.5" customHeight="1" x14ac:dyDescent="0.2">
      <c r="B101" s="15">
        <f t="shared" si="15"/>
        <v>89</v>
      </c>
      <c r="C101" s="7" t="s">
        <v>112</v>
      </c>
      <c r="D101" s="40">
        <v>85</v>
      </c>
      <c r="E101" s="8">
        <f t="shared" si="13"/>
        <v>1</v>
      </c>
      <c r="G101" s="15">
        <f t="shared" si="16"/>
        <v>89</v>
      </c>
      <c r="H101" s="7" t="s">
        <v>112</v>
      </c>
      <c r="I101" s="40">
        <v>85</v>
      </c>
      <c r="J101" s="8">
        <f t="shared" si="14"/>
        <v>1</v>
      </c>
    </row>
    <row r="102" spans="1:18" ht="16.5" customHeight="1" x14ac:dyDescent="0.2">
      <c r="B102" s="15">
        <f t="shared" si="15"/>
        <v>90</v>
      </c>
      <c r="C102" s="7" t="s">
        <v>80</v>
      </c>
      <c r="D102" s="40">
        <v>70</v>
      </c>
      <c r="E102" s="8">
        <f t="shared" si="13"/>
        <v>1</v>
      </c>
      <c r="G102" s="15">
        <f t="shared" si="16"/>
        <v>90</v>
      </c>
      <c r="H102" s="7" t="s">
        <v>80</v>
      </c>
      <c r="I102" s="40">
        <v>70</v>
      </c>
      <c r="J102" s="8">
        <f t="shared" si="14"/>
        <v>1</v>
      </c>
    </row>
    <row r="103" spans="1:18" ht="30" customHeight="1" x14ac:dyDescent="0.2">
      <c r="A103" s="3" t="s">
        <v>155</v>
      </c>
      <c r="B103" s="18"/>
      <c r="C103" s="42"/>
      <c r="D103" s="57"/>
      <c r="E103" s="18"/>
      <c r="F103" s="18"/>
      <c r="G103" s="43"/>
      <c r="H103" s="44"/>
      <c r="I103" s="18"/>
      <c r="J103" s="18"/>
      <c r="K103" s="18"/>
      <c r="L103" s="76"/>
      <c r="M103" s="77"/>
      <c r="N103" s="76"/>
      <c r="O103" s="76"/>
      <c r="P103" s="18"/>
      <c r="Q103" s="12"/>
    </row>
    <row r="104" spans="1:18" ht="16.5" customHeight="1" x14ac:dyDescent="0.2">
      <c r="B104" s="75" t="s">
        <v>16</v>
      </c>
      <c r="G104" s="10" t="s">
        <v>33</v>
      </c>
      <c r="L104" s="11"/>
      <c r="M104" s="19"/>
      <c r="N104" s="11"/>
      <c r="O104" s="11"/>
    </row>
    <row r="105" spans="1:18" ht="16.5" customHeight="1" x14ac:dyDescent="0.2">
      <c r="B105" s="47" t="s">
        <v>4</v>
      </c>
      <c r="C105" s="48" t="s">
        <v>0</v>
      </c>
      <c r="D105" s="58" t="s">
        <v>36</v>
      </c>
      <c r="E105" s="59"/>
      <c r="G105" s="47" t="s">
        <v>4</v>
      </c>
      <c r="H105" s="48" t="s">
        <v>0</v>
      </c>
      <c r="I105" s="58" t="s">
        <v>36</v>
      </c>
      <c r="J105" s="59"/>
      <c r="K105" s="50"/>
      <c r="L105" s="55"/>
      <c r="M105" s="61"/>
      <c r="N105" s="55"/>
      <c r="O105" s="81"/>
    </row>
    <row r="106" spans="1:18" ht="16.5" customHeight="1" x14ac:dyDescent="0.2">
      <c r="B106" s="47"/>
      <c r="C106" s="51"/>
      <c r="D106" s="15" t="s">
        <v>21</v>
      </c>
      <c r="E106" s="15" t="s">
        <v>25</v>
      </c>
      <c r="G106" s="47"/>
      <c r="H106" s="51"/>
      <c r="I106" s="15" t="s">
        <v>21</v>
      </c>
      <c r="J106" s="15" t="s">
        <v>25</v>
      </c>
      <c r="K106" s="50"/>
      <c r="L106" s="55"/>
      <c r="M106" s="61"/>
      <c r="N106" s="28"/>
      <c r="O106" s="28"/>
    </row>
    <row r="107" spans="1:18" ht="16.5" customHeight="1" x14ac:dyDescent="0.2">
      <c r="B107" s="15">
        <f>B102+1</f>
        <v>91</v>
      </c>
      <c r="C107" s="7" t="s">
        <v>76</v>
      </c>
      <c r="D107" s="40">
        <v>53</v>
      </c>
      <c r="E107" s="8">
        <f t="shared" ref="E107:E108" si="17">ROUNDUP(D107/365,0)</f>
        <v>1</v>
      </c>
      <c r="G107" s="15">
        <f>G102+1</f>
        <v>91</v>
      </c>
      <c r="H107" s="7" t="s">
        <v>76</v>
      </c>
      <c r="I107" s="40">
        <v>53</v>
      </c>
      <c r="J107" s="8">
        <f t="shared" ref="J107:J108" si="18">ROUNDUP(I107/365,0)</f>
        <v>1</v>
      </c>
      <c r="L107" s="28"/>
      <c r="M107" s="19"/>
      <c r="N107" s="29"/>
      <c r="O107" s="11"/>
    </row>
    <row r="108" spans="1:18" ht="16.5" customHeight="1" x14ac:dyDescent="0.2">
      <c r="B108" s="15">
        <f>B107+1</f>
        <v>92</v>
      </c>
      <c r="C108" s="7" t="s">
        <v>96</v>
      </c>
      <c r="D108" s="40">
        <v>14</v>
      </c>
      <c r="E108" s="8">
        <f t="shared" si="17"/>
        <v>1</v>
      </c>
      <c r="G108" s="15">
        <f>G107+1</f>
        <v>92</v>
      </c>
      <c r="H108" s="7" t="s">
        <v>96</v>
      </c>
      <c r="I108" s="40">
        <v>14</v>
      </c>
      <c r="J108" s="8">
        <f t="shared" si="18"/>
        <v>1</v>
      </c>
      <c r="L108" s="28"/>
      <c r="M108" s="19"/>
      <c r="N108" s="19"/>
      <c r="O108" s="11"/>
      <c r="Q108" s="9"/>
      <c r="R108" s="9"/>
    </row>
    <row r="109" spans="1:18" ht="16.5" customHeight="1" x14ac:dyDescent="0.2">
      <c r="B109" s="15">
        <f>B108+1</f>
        <v>93</v>
      </c>
      <c r="C109" s="7" t="s">
        <v>93</v>
      </c>
      <c r="D109" s="40">
        <v>4</v>
      </c>
      <c r="E109" s="8">
        <f t="shared" ref="E109" si="19">ROUNDUP(D109/365,0)</f>
        <v>1</v>
      </c>
      <c r="G109" s="15">
        <f>G108+1</f>
        <v>93</v>
      </c>
      <c r="H109" s="7" t="s">
        <v>93</v>
      </c>
      <c r="I109" s="40">
        <v>4</v>
      </c>
      <c r="J109" s="8">
        <f t="shared" ref="J109" si="20">ROUNDUP(I109/365,0)</f>
        <v>1</v>
      </c>
      <c r="L109" s="28"/>
      <c r="M109" s="19"/>
      <c r="N109" s="19"/>
      <c r="O109" s="11"/>
      <c r="Q109" s="9"/>
      <c r="R109" s="9"/>
    </row>
    <row r="110" spans="1:18" ht="16.5" customHeight="1" x14ac:dyDescent="0.2">
      <c r="B110" s="75"/>
      <c r="L110" s="28"/>
      <c r="M110" s="19"/>
      <c r="N110" s="19"/>
      <c r="O110" s="11"/>
    </row>
    <row r="111" spans="1:18" ht="16.5" customHeight="1" x14ac:dyDescent="0.2">
      <c r="D111" s="63" t="s">
        <v>42</v>
      </c>
      <c r="I111" s="82" t="s">
        <v>22</v>
      </c>
      <c r="N111" s="82" t="s">
        <v>40</v>
      </c>
    </row>
    <row r="112" spans="1:18" ht="16.5" customHeight="1" x14ac:dyDescent="0.2">
      <c r="D112" s="10">
        <f>SUM(D5:D34)+SUM(D39:D68)+SUM(D73:D102)+SUM(D107:D109)</f>
        <v>342757615</v>
      </c>
      <c r="I112" s="10">
        <f>SUM(I5:I34)+SUM(I39:I68)+SUM(I73:I102)+SUM(I107:I109)</f>
        <v>228369366</v>
      </c>
      <c r="N112" s="10">
        <f>SUM(N5:N34)+SUM(N39:N55)</f>
        <v>114388249</v>
      </c>
    </row>
  </sheetData>
  <mergeCells count="33">
    <mergeCell ref="D71:E71"/>
    <mergeCell ref="I71:J71"/>
    <mergeCell ref="B3:B4"/>
    <mergeCell ref="C3:C4"/>
    <mergeCell ref="G3:G4"/>
    <mergeCell ref="H3:H4"/>
    <mergeCell ref="B37:B38"/>
    <mergeCell ref="C37:C38"/>
    <mergeCell ref="G37:G38"/>
    <mergeCell ref="H37:H38"/>
    <mergeCell ref="B71:B72"/>
    <mergeCell ref="C71:C72"/>
    <mergeCell ref="G71:G72"/>
    <mergeCell ref="H71:H72"/>
    <mergeCell ref="D3:E3"/>
    <mergeCell ref="I3:J3"/>
    <mergeCell ref="N3:O3"/>
    <mergeCell ref="D37:E37"/>
    <mergeCell ref="I37:J37"/>
    <mergeCell ref="N37:O37"/>
    <mergeCell ref="L3:L4"/>
    <mergeCell ref="M3:M4"/>
    <mergeCell ref="L37:L38"/>
    <mergeCell ref="M37:M38"/>
    <mergeCell ref="I105:J105"/>
    <mergeCell ref="L105:L106"/>
    <mergeCell ref="M105:M106"/>
    <mergeCell ref="N105:O105"/>
    <mergeCell ref="B105:B106"/>
    <mergeCell ref="C105:C106"/>
    <mergeCell ref="D105:E105"/>
    <mergeCell ref="G105:G106"/>
    <mergeCell ref="H105:H106"/>
  </mergeCells>
  <phoneticPr fontId="2"/>
  <conditionalFormatting sqref="D5:D34">
    <cfRule type="duplicateValues" dxfId="36" priority="8"/>
  </conditionalFormatting>
  <conditionalFormatting sqref="D39:D68">
    <cfRule type="duplicateValues" dxfId="35" priority="3"/>
  </conditionalFormatting>
  <conditionalFormatting sqref="D73:D102">
    <cfRule type="duplicateValues" dxfId="34" priority="1"/>
  </conditionalFormatting>
  <conditionalFormatting sqref="I5:I34">
    <cfRule type="duplicateValues" dxfId="33" priority="7"/>
  </conditionalFormatting>
  <conditionalFormatting sqref="I39:I68">
    <cfRule type="duplicateValues" dxfId="32" priority="4"/>
  </conditionalFormatting>
  <conditionalFormatting sqref="I73:I102">
    <cfRule type="duplicateValues" dxfId="31" priority="2"/>
  </conditionalFormatting>
  <conditionalFormatting sqref="N5:N34">
    <cfRule type="duplicateValues" dxfId="30" priority="6"/>
  </conditionalFormatting>
  <conditionalFormatting sqref="N39:N52">
    <cfRule type="duplicateValues" dxfId="29" priority="5"/>
  </conditionalFormatting>
  <printOptions horizontalCentered="1"/>
  <pageMargins left="0.47244094488188981" right="0.27559055118110237" top="0.51181102362204722" bottom="0.47244094488188981" header="0.31496062992125984" footer="0.31496062992125984"/>
  <pageSetup paperSize="9" scale="84" orientation="landscape" r:id="rId1"/>
  <rowBreaks count="3" manualBreakCount="3">
    <brk id="34" max="15" man="1"/>
    <brk id="68" max="15" man="1"/>
    <brk id="102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1:R112"/>
  <sheetViews>
    <sheetView showGridLines="0" view="pageBreakPreview" topLeftCell="A55" zoomScale="90" zoomScaleNormal="130" zoomScaleSheetLayoutView="90" workbookViewId="0">
      <selection activeCell="X98" sqref="X98"/>
    </sheetView>
  </sheetViews>
  <sheetFormatPr defaultColWidth="11.6328125" defaultRowHeight="16.5" customHeight="1" x14ac:dyDescent="0.2"/>
  <cols>
    <col min="1" max="1" width="2.6328125" style="1" customWidth="1"/>
    <col min="2" max="2" width="6.26953125" style="2" customWidth="1"/>
    <col min="3" max="3" width="11.6328125" style="46"/>
    <col min="4" max="5" width="11.6328125" style="10"/>
    <col min="6" max="6" width="4.6328125" style="10" customWidth="1"/>
    <col min="7" max="7" width="6.26953125" style="10" customWidth="1"/>
    <col min="8" max="8" width="11.6328125" style="46"/>
    <col min="9" max="10" width="11.6328125" style="10"/>
    <col min="11" max="11" width="4.6328125" style="10" customWidth="1"/>
    <col min="12" max="12" width="6.26953125" style="10" customWidth="1"/>
    <col min="13" max="13" width="11.6328125" style="46"/>
    <col min="14" max="15" width="11.6328125" style="10"/>
    <col min="16" max="16" width="2.6328125" style="1" customWidth="1"/>
    <col min="17" max="16384" width="11.6328125" style="1"/>
  </cols>
  <sheetData>
    <row r="1" spans="1:17" ht="30" customHeight="1" x14ac:dyDescent="0.2">
      <c r="A1" s="3" t="s">
        <v>134</v>
      </c>
      <c r="B1" s="3"/>
      <c r="C1" s="44"/>
      <c r="D1" s="18"/>
      <c r="E1" s="18"/>
      <c r="F1" s="18"/>
      <c r="G1" s="43"/>
      <c r="H1" s="44"/>
      <c r="I1" s="18"/>
      <c r="J1" s="18"/>
      <c r="K1" s="18"/>
      <c r="L1" s="18"/>
      <c r="M1" s="44"/>
      <c r="N1" s="18"/>
      <c r="O1" s="18"/>
      <c r="P1" s="3"/>
      <c r="Q1" s="12"/>
    </row>
    <row r="2" spans="1:17" ht="16.5" customHeight="1" x14ac:dyDescent="0.2">
      <c r="B2" s="14" t="s">
        <v>16</v>
      </c>
      <c r="G2" s="10" t="s">
        <v>33</v>
      </c>
      <c r="L2" s="10" t="s">
        <v>32</v>
      </c>
    </row>
    <row r="3" spans="1:17" ht="16.5" customHeight="1" x14ac:dyDescent="0.2">
      <c r="B3" s="35" t="s">
        <v>4</v>
      </c>
      <c r="C3" s="48" t="s">
        <v>0</v>
      </c>
      <c r="D3" s="58" t="s">
        <v>36</v>
      </c>
      <c r="E3" s="59"/>
      <c r="G3" s="47" t="s">
        <v>4</v>
      </c>
      <c r="H3" s="48" t="s">
        <v>0</v>
      </c>
      <c r="I3" s="58" t="s">
        <v>36</v>
      </c>
      <c r="J3" s="59"/>
      <c r="K3" s="64"/>
      <c r="L3" s="36" t="s">
        <v>4</v>
      </c>
      <c r="M3" s="48" t="s">
        <v>0</v>
      </c>
      <c r="N3" s="58" t="s">
        <v>36</v>
      </c>
      <c r="O3" s="59"/>
    </row>
    <row r="4" spans="1:17" ht="16.5" customHeight="1" x14ac:dyDescent="0.2">
      <c r="B4" s="35"/>
      <c r="C4" s="51"/>
      <c r="D4" s="15" t="s">
        <v>21</v>
      </c>
      <c r="E4" s="15" t="s">
        <v>25</v>
      </c>
      <c r="G4" s="47"/>
      <c r="H4" s="51"/>
      <c r="I4" s="15" t="s">
        <v>21</v>
      </c>
      <c r="J4" s="15" t="s">
        <v>25</v>
      </c>
      <c r="K4" s="64"/>
      <c r="L4" s="37"/>
      <c r="M4" s="51"/>
      <c r="N4" s="15" t="s">
        <v>21</v>
      </c>
      <c r="O4" s="15" t="s">
        <v>25</v>
      </c>
    </row>
    <row r="5" spans="1:17" ht="16.5" customHeight="1" x14ac:dyDescent="0.2">
      <c r="B5" s="4">
        <f>1</f>
        <v>1</v>
      </c>
      <c r="C5" s="7" t="s">
        <v>145</v>
      </c>
      <c r="D5" s="7">
        <v>92327013</v>
      </c>
      <c r="E5" s="8">
        <f t="shared" ref="E5:E34" si="0">ROUNDUP(D5/365,0)</f>
        <v>252951</v>
      </c>
      <c r="G5" s="15">
        <f>1</f>
        <v>1</v>
      </c>
      <c r="H5" s="7" t="s">
        <v>145</v>
      </c>
      <c r="I5" s="7">
        <v>67750809</v>
      </c>
      <c r="J5" s="8">
        <f t="shared" ref="J5:J34" si="1">ROUNDUP(I5/365,0)</f>
        <v>185619</v>
      </c>
      <c r="L5" s="15">
        <f>1</f>
        <v>1</v>
      </c>
      <c r="M5" s="7" t="s">
        <v>146</v>
      </c>
      <c r="N5" s="7">
        <v>34276632</v>
      </c>
      <c r="O5" s="8">
        <f t="shared" ref="O5:O34" si="2">ROUNDUP(N5/365,0)</f>
        <v>93909</v>
      </c>
    </row>
    <row r="6" spans="1:17" ht="16.5" customHeight="1" x14ac:dyDescent="0.2">
      <c r="B6" s="4">
        <f t="shared" ref="B6:B34" si="3">B5+1</f>
        <v>2</v>
      </c>
      <c r="C6" s="7" t="s">
        <v>146</v>
      </c>
      <c r="D6" s="7">
        <v>41474817</v>
      </c>
      <c r="E6" s="8">
        <f t="shared" si="0"/>
        <v>113630</v>
      </c>
      <c r="G6" s="15">
        <f t="shared" ref="G6:G34" si="4">G5+1</f>
        <v>2</v>
      </c>
      <c r="H6" s="7" t="s">
        <v>148</v>
      </c>
      <c r="I6" s="7">
        <v>21487467</v>
      </c>
      <c r="J6" s="8">
        <f t="shared" si="1"/>
        <v>58870</v>
      </c>
      <c r="L6" s="15">
        <f t="shared" ref="L6:L34" si="5">L5+1</f>
        <v>2</v>
      </c>
      <c r="M6" s="7" t="s">
        <v>147</v>
      </c>
      <c r="N6" s="40">
        <v>27049239</v>
      </c>
      <c r="O6" s="8">
        <f t="shared" si="2"/>
        <v>74108</v>
      </c>
    </row>
    <row r="7" spans="1:17" ht="16.5" customHeight="1" x14ac:dyDescent="0.2">
      <c r="B7" s="4">
        <f t="shared" si="3"/>
        <v>3</v>
      </c>
      <c r="C7" s="7" t="s">
        <v>147</v>
      </c>
      <c r="D7" s="40">
        <v>33513674</v>
      </c>
      <c r="E7" s="8">
        <f t="shared" si="0"/>
        <v>91819</v>
      </c>
      <c r="G7" s="15">
        <f t="shared" si="4"/>
        <v>3</v>
      </c>
      <c r="H7" s="7" t="s">
        <v>46</v>
      </c>
      <c r="I7" s="40">
        <v>19442309</v>
      </c>
      <c r="J7" s="8">
        <f t="shared" si="1"/>
        <v>53267</v>
      </c>
      <c r="L7" s="15">
        <f t="shared" si="5"/>
        <v>3</v>
      </c>
      <c r="M7" s="7" t="s">
        <v>145</v>
      </c>
      <c r="N7" s="7">
        <v>24576204</v>
      </c>
      <c r="O7" s="8">
        <f t="shared" si="2"/>
        <v>67333</v>
      </c>
    </row>
    <row r="8" spans="1:17" ht="16.5" customHeight="1" x14ac:dyDescent="0.2">
      <c r="B8" s="4">
        <f t="shared" si="3"/>
        <v>4</v>
      </c>
      <c r="C8" s="7" t="s">
        <v>46</v>
      </c>
      <c r="D8" s="40">
        <v>28837292</v>
      </c>
      <c r="E8" s="8">
        <f t="shared" si="0"/>
        <v>79007</v>
      </c>
      <c r="G8" s="15">
        <f t="shared" si="4"/>
        <v>4</v>
      </c>
      <c r="H8" s="7" t="s">
        <v>47</v>
      </c>
      <c r="I8" s="40">
        <v>19319781</v>
      </c>
      <c r="J8" s="8">
        <f t="shared" si="1"/>
        <v>52931</v>
      </c>
      <c r="L8" s="15">
        <f t="shared" si="5"/>
        <v>4</v>
      </c>
      <c r="M8" s="7" t="s">
        <v>46</v>
      </c>
      <c r="N8" s="40">
        <v>9394983</v>
      </c>
      <c r="O8" s="8">
        <f t="shared" si="2"/>
        <v>25740</v>
      </c>
    </row>
    <row r="9" spans="1:17" ht="16.5" customHeight="1" x14ac:dyDescent="0.2">
      <c r="B9" s="4">
        <f t="shared" si="3"/>
        <v>5</v>
      </c>
      <c r="C9" s="7" t="s">
        <v>148</v>
      </c>
      <c r="D9" s="7">
        <v>26023467</v>
      </c>
      <c r="E9" s="8">
        <f t="shared" si="0"/>
        <v>71298</v>
      </c>
      <c r="G9" s="15">
        <f t="shared" si="4"/>
        <v>5</v>
      </c>
      <c r="H9" s="7" t="s">
        <v>149</v>
      </c>
      <c r="I9" s="40">
        <v>16286735</v>
      </c>
      <c r="J9" s="8">
        <f t="shared" si="1"/>
        <v>44622</v>
      </c>
      <c r="L9" s="15">
        <f t="shared" si="5"/>
        <v>5</v>
      </c>
      <c r="M9" s="7" t="s">
        <v>150</v>
      </c>
      <c r="N9" s="40">
        <v>5355445</v>
      </c>
      <c r="O9" s="8">
        <f t="shared" si="2"/>
        <v>14673</v>
      </c>
    </row>
    <row r="10" spans="1:17" ht="16.5" customHeight="1" x14ac:dyDescent="0.2">
      <c r="B10" s="4">
        <f t="shared" si="3"/>
        <v>6</v>
      </c>
      <c r="C10" s="7" t="s">
        <v>47</v>
      </c>
      <c r="D10" s="40">
        <v>23524878</v>
      </c>
      <c r="E10" s="8">
        <f t="shared" si="0"/>
        <v>64452</v>
      </c>
      <c r="G10" s="15">
        <f t="shared" si="4"/>
        <v>6</v>
      </c>
      <c r="H10" s="7" t="s">
        <v>146</v>
      </c>
      <c r="I10" s="40">
        <v>7198185</v>
      </c>
      <c r="J10" s="8">
        <f t="shared" si="1"/>
        <v>19722</v>
      </c>
      <c r="L10" s="15">
        <f t="shared" si="5"/>
        <v>6</v>
      </c>
      <c r="M10" s="7" t="s">
        <v>148</v>
      </c>
      <c r="N10" s="40">
        <v>4536000</v>
      </c>
      <c r="O10" s="8">
        <f t="shared" si="2"/>
        <v>12428</v>
      </c>
    </row>
    <row r="11" spans="1:17" ht="16.5" customHeight="1" x14ac:dyDescent="0.2">
      <c r="B11" s="4">
        <f t="shared" si="3"/>
        <v>7</v>
      </c>
      <c r="C11" s="7" t="s">
        <v>149</v>
      </c>
      <c r="D11" s="40">
        <v>16286735</v>
      </c>
      <c r="E11" s="8">
        <f t="shared" si="0"/>
        <v>44622</v>
      </c>
      <c r="G11" s="15">
        <f t="shared" si="4"/>
        <v>7</v>
      </c>
      <c r="H11" s="7" t="s">
        <v>147</v>
      </c>
      <c r="I11" s="7">
        <v>6464435</v>
      </c>
      <c r="J11" s="8">
        <f t="shared" si="1"/>
        <v>17711</v>
      </c>
      <c r="L11" s="15">
        <f t="shared" si="5"/>
        <v>7</v>
      </c>
      <c r="M11" s="7" t="s">
        <v>47</v>
      </c>
      <c r="N11" s="7">
        <v>4205097</v>
      </c>
      <c r="O11" s="8">
        <f t="shared" si="2"/>
        <v>11521</v>
      </c>
    </row>
    <row r="12" spans="1:17" ht="16.5" customHeight="1" x14ac:dyDescent="0.2">
      <c r="B12" s="4">
        <f t="shared" si="3"/>
        <v>8</v>
      </c>
      <c r="C12" s="7" t="s">
        <v>150</v>
      </c>
      <c r="D12" s="40">
        <v>11583658</v>
      </c>
      <c r="E12" s="8">
        <f t="shared" si="0"/>
        <v>31737</v>
      </c>
      <c r="G12" s="15">
        <f t="shared" si="4"/>
        <v>8</v>
      </c>
      <c r="H12" s="7" t="s">
        <v>150</v>
      </c>
      <c r="I12" s="40">
        <v>6228213</v>
      </c>
      <c r="J12" s="8">
        <f t="shared" si="1"/>
        <v>17064</v>
      </c>
      <c r="L12" s="15">
        <f t="shared" si="5"/>
        <v>8</v>
      </c>
      <c r="M12" s="7" t="s">
        <v>50</v>
      </c>
      <c r="N12" s="7">
        <v>661378</v>
      </c>
      <c r="O12" s="8">
        <f t="shared" si="2"/>
        <v>1812</v>
      </c>
    </row>
    <row r="13" spans="1:17" ht="16.5" customHeight="1" x14ac:dyDescent="0.2">
      <c r="B13" s="4">
        <f t="shared" si="3"/>
        <v>9</v>
      </c>
      <c r="C13" s="7" t="s">
        <v>49</v>
      </c>
      <c r="D13" s="40">
        <v>5926530</v>
      </c>
      <c r="E13" s="8">
        <f t="shared" si="0"/>
        <v>16238</v>
      </c>
      <c r="G13" s="15">
        <f t="shared" si="4"/>
        <v>9</v>
      </c>
      <c r="H13" s="7" t="s">
        <v>49</v>
      </c>
      <c r="I13" s="40">
        <v>5660924</v>
      </c>
      <c r="J13" s="8">
        <f t="shared" si="1"/>
        <v>15510</v>
      </c>
      <c r="L13" s="15">
        <f t="shared" si="5"/>
        <v>9</v>
      </c>
      <c r="M13" s="7" t="s">
        <v>53</v>
      </c>
      <c r="N13" s="40">
        <v>641539</v>
      </c>
      <c r="O13" s="8">
        <f t="shared" si="2"/>
        <v>1758</v>
      </c>
    </row>
    <row r="14" spans="1:17" ht="16.5" customHeight="1" x14ac:dyDescent="0.2">
      <c r="B14" s="4">
        <f t="shared" si="3"/>
        <v>10</v>
      </c>
      <c r="C14" s="7" t="s">
        <v>11</v>
      </c>
      <c r="D14" s="40">
        <v>4172783</v>
      </c>
      <c r="E14" s="8">
        <f t="shared" si="0"/>
        <v>11433</v>
      </c>
      <c r="G14" s="15">
        <f t="shared" si="4"/>
        <v>10</v>
      </c>
      <c r="H14" s="7" t="s">
        <v>11</v>
      </c>
      <c r="I14" s="40">
        <v>3642828</v>
      </c>
      <c r="J14" s="8">
        <f t="shared" si="1"/>
        <v>9981</v>
      </c>
      <c r="L14" s="15">
        <f t="shared" si="5"/>
        <v>10</v>
      </c>
      <c r="M14" s="7" t="s">
        <v>11</v>
      </c>
      <c r="N14" s="7">
        <v>529955</v>
      </c>
      <c r="O14" s="8">
        <f t="shared" si="2"/>
        <v>1452</v>
      </c>
    </row>
    <row r="15" spans="1:17" ht="16.5" customHeight="1" x14ac:dyDescent="0.2">
      <c r="B15" s="4">
        <f t="shared" si="3"/>
        <v>11</v>
      </c>
      <c r="C15" s="7" t="s">
        <v>50</v>
      </c>
      <c r="D15" s="7">
        <v>4031331</v>
      </c>
      <c r="E15" s="8">
        <f t="shared" si="0"/>
        <v>11045</v>
      </c>
      <c r="G15" s="15">
        <f t="shared" si="4"/>
        <v>11</v>
      </c>
      <c r="H15" s="7" t="s">
        <v>50</v>
      </c>
      <c r="I15" s="40">
        <v>3369953</v>
      </c>
      <c r="J15" s="8">
        <f t="shared" si="1"/>
        <v>9233</v>
      </c>
      <c r="L15" s="15">
        <f t="shared" si="5"/>
        <v>11</v>
      </c>
      <c r="M15" s="7" t="s">
        <v>59</v>
      </c>
      <c r="N15" s="40">
        <v>521199</v>
      </c>
      <c r="O15" s="8">
        <f t="shared" si="2"/>
        <v>1428</v>
      </c>
    </row>
    <row r="16" spans="1:17" ht="16.5" customHeight="1" x14ac:dyDescent="0.2">
      <c r="B16" s="4">
        <f t="shared" si="3"/>
        <v>12</v>
      </c>
      <c r="C16" s="7" t="s">
        <v>53</v>
      </c>
      <c r="D16" s="40">
        <v>3851661</v>
      </c>
      <c r="E16" s="8">
        <f t="shared" si="0"/>
        <v>10553</v>
      </c>
      <c r="G16" s="15">
        <f t="shared" si="4"/>
        <v>12</v>
      </c>
      <c r="H16" s="7" t="s">
        <v>52</v>
      </c>
      <c r="I16" s="7">
        <v>3316374</v>
      </c>
      <c r="J16" s="8">
        <f t="shared" si="1"/>
        <v>9086</v>
      </c>
      <c r="L16" s="15">
        <f t="shared" si="5"/>
        <v>12</v>
      </c>
      <c r="M16" s="7" t="s">
        <v>56</v>
      </c>
      <c r="N16" s="7">
        <v>480341</v>
      </c>
      <c r="O16" s="8">
        <f t="shared" si="2"/>
        <v>1317</v>
      </c>
    </row>
    <row r="17" spans="2:15" ht="16.5" customHeight="1" x14ac:dyDescent="0.2">
      <c r="B17" s="4">
        <f t="shared" si="3"/>
        <v>13</v>
      </c>
      <c r="C17" s="7" t="s">
        <v>52</v>
      </c>
      <c r="D17" s="40">
        <v>3402621</v>
      </c>
      <c r="E17" s="8">
        <f t="shared" si="0"/>
        <v>9323</v>
      </c>
      <c r="G17" s="15">
        <f t="shared" si="4"/>
        <v>13</v>
      </c>
      <c r="H17" s="7" t="s">
        <v>53</v>
      </c>
      <c r="I17" s="40">
        <v>3210122</v>
      </c>
      <c r="J17" s="8">
        <f t="shared" si="1"/>
        <v>8795</v>
      </c>
      <c r="L17" s="15">
        <f t="shared" si="5"/>
        <v>13</v>
      </c>
      <c r="M17" s="7" t="s">
        <v>55</v>
      </c>
      <c r="N17" s="7">
        <v>398147</v>
      </c>
      <c r="O17" s="8">
        <f t="shared" si="2"/>
        <v>1091</v>
      </c>
    </row>
    <row r="18" spans="2:15" ht="16.5" customHeight="1" x14ac:dyDescent="0.2">
      <c r="B18" s="4">
        <f t="shared" si="3"/>
        <v>14</v>
      </c>
      <c r="C18" s="7" t="s">
        <v>55</v>
      </c>
      <c r="D18" s="40">
        <v>3329527</v>
      </c>
      <c r="E18" s="8">
        <f t="shared" si="0"/>
        <v>9122</v>
      </c>
      <c r="G18" s="15">
        <f t="shared" si="4"/>
        <v>14</v>
      </c>
      <c r="H18" s="7" t="s">
        <v>44</v>
      </c>
      <c r="I18" s="40">
        <v>3196123</v>
      </c>
      <c r="J18" s="8">
        <f t="shared" si="1"/>
        <v>8757</v>
      </c>
      <c r="L18" s="15">
        <f t="shared" si="5"/>
        <v>14</v>
      </c>
      <c r="M18" s="7" t="s">
        <v>62</v>
      </c>
      <c r="N18" s="40">
        <v>275253</v>
      </c>
      <c r="O18" s="8">
        <f t="shared" si="2"/>
        <v>755</v>
      </c>
    </row>
    <row r="19" spans="2:15" ht="16.5" customHeight="1" x14ac:dyDescent="0.2">
      <c r="B19" s="4">
        <f t="shared" si="3"/>
        <v>15</v>
      </c>
      <c r="C19" s="7" t="s">
        <v>44</v>
      </c>
      <c r="D19" s="40">
        <v>3265633</v>
      </c>
      <c r="E19" s="8">
        <f t="shared" si="0"/>
        <v>8947</v>
      </c>
      <c r="G19" s="15">
        <f t="shared" si="4"/>
        <v>15</v>
      </c>
      <c r="H19" s="7" t="s">
        <v>55</v>
      </c>
      <c r="I19" s="40">
        <v>2931380</v>
      </c>
      <c r="J19" s="8">
        <f t="shared" si="1"/>
        <v>8032</v>
      </c>
      <c r="L19" s="15">
        <f t="shared" si="5"/>
        <v>15</v>
      </c>
      <c r="M19" s="7" t="s">
        <v>49</v>
      </c>
      <c r="N19" s="40">
        <v>265606</v>
      </c>
      <c r="O19" s="8">
        <f t="shared" si="2"/>
        <v>728</v>
      </c>
    </row>
    <row r="20" spans="2:15" ht="16.5" customHeight="1" x14ac:dyDescent="0.2">
      <c r="B20" s="4">
        <f t="shared" si="3"/>
        <v>16</v>
      </c>
      <c r="C20" s="7" t="s">
        <v>56</v>
      </c>
      <c r="D20" s="40">
        <v>2954942</v>
      </c>
      <c r="E20" s="8">
        <f t="shared" si="0"/>
        <v>8096</v>
      </c>
      <c r="G20" s="15">
        <f t="shared" si="4"/>
        <v>16</v>
      </c>
      <c r="H20" s="7" t="s">
        <v>151</v>
      </c>
      <c r="I20" s="40">
        <v>2790650</v>
      </c>
      <c r="J20" s="8">
        <f t="shared" si="1"/>
        <v>7646</v>
      </c>
      <c r="L20" s="15">
        <f t="shared" si="5"/>
        <v>16</v>
      </c>
      <c r="M20" s="7" t="s">
        <v>63</v>
      </c>
      <c r="N20" s="7">
        <v>258827</v>
      </c>
      <c r="O20" s="8">
        <f t="shared" si="2"/>
        <v>710</v>
      </c>
    </row>
    <row r="21" spans="2:15" ht="16.5" customHeight="1" x14ac:dyDescent="0.2">
      <c r="B21" s="4">
        <f t="shared" si="3"/>
        <v>17</v>
      </c>
      <c r="C21" s="7" t="s">
        <v>151</v>
      </c>
      <c r="D21" s="40">
        <v>2926581</v>
      </c>
      <c r="E21" s="8">
        <f t="shared" si="0"/>
        <v>8019</v>
      </c>
      <c r="G21" s="15">
        <f t="shared" si="4"/>
        <v>17</v>
      </c>
      <c r="H21" s="7" t="s">
        <v>56</v>
      </c>
      <c r="I21" s="40">
        <v>2474601</v>
      </c>
      <c r="J21" s="8">
        <f t="shared" si="1"/>
        <v>6780</v>
      </c>
      <c r="L21" s="15">
        <f t="shared" si="5"/>
        <v>17</v>
      </c>
      <c r="M21" s="7" t="s">
        <v>60</v>
      </c>
      <c r="N21" s="40">
        <v>248047</v>
      </c>
      <c r="O21" s="8">
        <f t="shared" si="2"/>
        <v>680</v>
      </c>
    </row>
    <row r="22" spans="2:15" ht="16.5" customHeight="1" x14ac:dyDescent="0.2">
      <c r="B22" s="4">
        <f t="shared" si="3"/>
        <v>18</v>
      </c>
      <c r="C22" s="7" t="s">
        <v>59</v>
      </c>
      <c r="D22" s="40">
        <v>2253027</v>
      </c>
      <c r="E22" s="8">
        <f t="shared" si="0"/>
        <v>6173</v>
      </c>
      <c r="G22" s="15">
        <f t="shared" si="4"/>
        <v>18</v>
      </c>
      <c r="H22" s="7" t="s">
        <v>41</v>
      </c>
      <c r="I22" s="40">
        <v>2053502</v>
      </c>
      <c r="J22" s="8">
        <f t="shared" si="1"/>
        <v>5627</v>
      </c>
      <c r="L22" s="15">
        <f t="shared" si="5"/>
        <v>18</v>
      </c>
      <c r="M22" s="7" t="s">
        <v>13</v>
      </c>
      <c r="N22" s="7">
        <v>200295</v>
      </c>
      <c r="O22" s="8">
        <f t="shared" si="2"/>
        <v>549</v>
      </c>
    </row>
    <row r="23" spans="2:15" ht="16.5" customHeight="1" x14ac:dyDescent="0.2">
      <c r="B23" s="4">
        <f t="shared" si="3"/>
        <v>19</v>
      </c>
      <c r="C23" s="7" t="s">
        <v>13</v>
      </c>
      <c r="D23" s="40">
        <v>2069076</v>
      </c>
      <c r="E23" s="8">
        <f t="shared" si="0"/>
        <v>5669</v>
      </c>
      <c r="G23" s="15">
        <f t="shared" si="4"/>
        <v>19</v>
      </c>
      <c r="H23" s="7" t="s">
        <v>13</v>
      </c>
      <c r="I23" s="40">
        <v>1868781</v>
      </c>
      <c r="J23" s="8">
        <f t="shared" si="1"/>
        <v>5120</v>
      </c>
      <c r="L23" s="15">
        <f t="shared" si="5"/>
        <v>19</v>
      </c>
      <c r="M23" s="7" t="s">
        <v>64</v>
      </c>
      <c r="N23" s="40">
        <v>158709</v>
      </c>
      <c r="O23" s="8">
        <f t="shared" si="2"/>
        <v>435</v>
      </c>
    </row>
    <row r="24" spans="2:15" ht="16.5" customHeight="1" x14ac:dyDescent="0.2">
      <c r="B24" s="4">
        <f t="shared" si="3"/>
        <v>20</v>
      </c>
      <c r="C24" s="7" t="s">
        <v>41</v>
      </c>
      <c r="D24" s="40">
        <v>2053502</v>
      </c>
      <c r="E24" s="8">
        <f t="shared" si="0"/>
        <v>5627</v>
      </c>
      <c r="G24" s="15">
        <f t="shared" si="4"/>
        <v>20</v>
      </c>
      <c r="H24" s="7" t="s">
        <v>58</v>
      </c>
      <c r="I24" s="40">
        <v>1863442</v>
      </c>
      <c r="J24" s="8">
        <f t="shared" si="1"/>
        <v>5106</v>
      </c>
      <c r="L24" s="15">
        <f t="shared" si="5"/>
        <v>20</v>
      </c>
      <c r="M24" s="7" t="s">
        <v>67</v>
      </c>
      <c r="N24" s="40">
        <v>136392</v>
      </c>
      <c r="O24" s="8">
        <f t="shared" si="2"/>
        <v>374</v>
      </c>
    </row>
    <row r="25" spans="2:15" ht="16.5" customHeight="1" x14ac:dyDescent="0.2">
      <c r="B25" s="4">
        <f t="shared" si="3"/>
        <v>21</v>
      </c>
      <c r="C25" s="7" t="s">
        <v>58</v>
      </c>
      <c r="D25" s="7">
        <v>1972872</v>
      </c>
      <c r="E25" s="8">
        <f t="shared" si="0"/>
        <v>5406</v>
      </c>
      <c r="G25" s="15">
        <f t="shared" si="4"/>
        <v>21</v>
      </c>
      <c r="H25" s="7" t="s">
        <v>59</v>
      </c>
      <c r="I25" s="7">
        <v>1731828</v>
      </c>
      <c r="J25" s="8">
        <f t="shared" si="1"/>
        <v>4745</v>
      </c>
      <c r="L25" s="15">
        <f t="shared" si="5"/>
        <v>21</v>
      </c>
      <c r="M25" s="7" t="s">
        <v>151</v>
      </c>
      <c r="N25" s="40">
        <v>135931</v>
      </c>
      <c r="O25" s="8">
        <f t="shared" si="2"/>
        <v>373</v>
      </c>
    </row>
    <row r="26" spans="2:15" ht="16.5" customHeight="1" x14ac:dyDescent="0.2">
      <c r="B26" s="4">
        <f t="shared" si="3"/>
        <v>22</v>
      </c>
      <c r="C26" s="7" t="s">
        <v>37</v>
      </c>
      <c r="D26" s="40">
        <v>1649496</v>
      </c>
      <c r="E26" s="8">
        <f t="shared" si="0"/>
        <v>4520</v>
      </c>
      <c r="G26" s="15">
        <f t="shared" si="4"/>
        <v>22</v>
      </c>
      <c r="H26" s="7" t="s">
        <v>37</v>
      </c>
      <c r="I26" s="40">
        <v>1615469</v>
      </c>
      <c r="J26" s="8">
        <f t="shared" si="1"/>
        <v>4426</v>
      </c>
      <c r="L26" s="15">
        <f t="shared" si="5"/>
        <v>22</v>
      </c>
      <c r="M26" s="7" t="s">
        <v>15</v>
      </c>
      <c r="N26" s="40">
        <v>130142</v>
      </c>
      <c r="O26" s="8">
        <f t="shared" si="2"/>
        <v>357</v>
      </c>
    </row>
    <row r="27" spans="2:15" ht="16.5" customHeight="1" x14ac:dyDescent="0.2">
      <c r="B27" s="4">
        <f t="shared" si="3"/>
        <v>23</v>
      </c>
      <c r="C27" s="7" t="s">
        <v>60</v>
      </c>
      <c r="D27" s="40">
        <v>1491422</v>
      </c>
      <c r="E27" s="8">
        <f t="shared" si="0"/>
        <v>4087</v>
      </c>
      <c r="G27" s="15">
        <f t="shared" si="4"/>
        <v>23</v>
      </c>
      <c r="H27" s="7" t="s">
        <v>1</v>
      </c>
      <c r="I27" s="40">
        <v>1251655</v>
      </c>
      <c r="J27" s="8">
        <f t="shared" si="1"/>
        <v>3430</v>
      </c>
      <c r="L27" s="15">
        <f t="shared" si="5"/>
        <v>23</v>
      </c>
      <c r="M27" s="7" t="s">
        <v>58</v>
      </c>
      <c r="N27" s="40">
        <v>109430</v>
      </c>
      <c r="O27" s="8">
        <f t="shared" si="2"/>
        <v>300</v>
      </c>
    </row>
    <row r="28" spans="2:15" ht="16.5" customHeight="1" x14ac:dyDescent="0.2">
      <c r="B28" s="4">
        <f t="shared" si="3"/>
        <v>24</v>
      </c>
      <c r="C28" s="7" t="s">
        <v>62</v>
      </c>
      <c r="D28" s="40">
        <v>1472533</v>
      </c>
      <c r="E28" s="8">
        <f t="shared" si="0"/>
        <v>4035</v>
      </c>
      <c r="G28" s="15">
        <f t="shared" si="4"/>
        <v>24</v>
      </c>
      <c r="H28" s="7" t="s">
        <v>60</v>
      </c>
      <c r="I28" s="40">
        <v>1243375</v>
      </c>
      <c r="J28" s="8">
        <f t="shared" si="1"/>
        <v>3407</v>
      </c>
      <c r="L28" s="15">
        <f t="shared" si="5"/>
        <v>24</v>
      </c>
      <c r="M28" s="7" t="s">
        <v>118</v>
      </c>
      <c r="N28" s="40">
        <v>102679</v>
      </c>
      <c r="O28" s="8">
        <f t="shared" si="2"/>
        <v>282</v>
      </c>
    </row>
    <row r="29" spans="2:15" ht="16.5" customHeight="1" x14ac:dyDescent="0.2">
      <c r="B29" s="4">
        <f t="shared" si="3"/>
        <v>25</v>
      </c>
      <c r="C29" s="7" t="s">
        <v>51</v>
      </c>
      <c r="D29" s="40">
        <v>1327111</v>
      </c>
      <c r="E29" s="8">
        <f t="shared" si="0"/>
        <v>3636</v>
      </c>
      <c r="G29" s="15">
        <f t="shared" si="4"/>
        <v>25</v>
      </c>
      <c r="H29" s="7" t="s">
        <v>51</v>
      </c>
      <c r="I29" s="40">
        <v>1238306</v>
      </c>
      <c r="J29" s="8">
        <f t="shared" si="1"/>
        <v>3393</v>
      </c>
      <c r="L29" s="15">
        <f t="shared" si="5"/>
        <v>25</v>
      </c>
      <c r="M29" s="7" t="s">
        <v>34</v>
      </c>
      <c r="N29" s="40">
        <v>89567</v>
      </c>
      <c r="O29" s="8">
        <f t="shared" si="2"/>
        <v>246</v>
      </c>
    </row>
    <row r="30" spans="2:15" ht="16.5" customHeight="1" x14ac:dyDescent="0.2">
      <c r="B30" s="4">
        <f t="shared" si="3"/>
        <v>26</v>
      </c>
      <c r="C30" s="7" t="s">
        <v>1</v>
      </c>
      <c r="D30" s="7">
        <v>1284358</v>
      </c>
      <c r="E30" s="8">
        <f t="shared" si="0"/>
        <v>3519</v>
      </c>
      <c r="G30" s="15">
        <f t="shared" si="4"/>
        <v>26</v>
      </c>
      <c r="H30" s="7" t="s">
        <v>62</v>
      </c>
      <c r="I30" s="7">
        <v>1197280</v>
      </c>
      <c r="J30" s="8">
        <f t="shared" si="1"/>
        <v>3281</v>
      </c>
      <c r="L30" s="15">
        <f t="shared" si="5"/>
        <v>26</v>
      </c>
      <c r="M30" s="7" t="s">
        <v>51</v>
      </c>
      <c r="N30" s="40">
        <v>88805</v>
      </c>
      <c r="O30" s="8">
        <f t="shared" si="2"/>
        <v>244</v>
      </c>
    </row>
    <row r="31" spans="2:15" ht="16.5" customHeight="1" x14ac:dyDescent="0.2">
      <c r="B31" s="4">
        <f t="shared" si="3"/>
        <v>27</v>
      </c>
      <c r="C31" s="7" t="s">
        <v>15</v>
      </c>
      <c r="D31" s="7">
        <v>1265580</v>
      </c>
      <c r="E31" s="8">
        <f t="shared" si="0"/>
        <v>3468</v>
      </c>
      <c r="G31" s="15">
        <f t="shared" si="4"/>
        <v>27</v>
      </c>
      <c r="H31" s="7" t="s">
        <v>69</v>
      </c>
      <c r="I31" s="40">
        <v>1154205</v>
      </c>
      <c r="J31" s="8">
        <f t="shared" si="1"/>
        <v>3163</v>
      </c>
      <c r="L31" s="15">
        <f t="shared" si="5"/>
        <v>27</v>
      </c>
      <c r="M31" s="7" t="s">
        <v>52</v>
      </c>
      <c r="N31" s="7">
        <v>86247</v>
      </c>
      <c r="O31" s="8">
        <f t="shared" si="2"/>
        <v>237</v>
      </c>
    </row>
    <row r="32" spans="2:15" ht="16.5" customHeight="1" x14ac:dyDescent="0.2">
      <c r="B32" s="4">
        <f t="shared" si="3"/>
        <v>28</v>
      </c>
      <c r="C32" s="7" t="s">
        <v>69</v>
      </c>
      <c r="D32" s="40">
        <v>1207025</v>
      </c>
      <c r="E32" s="8">
        <f t="shared" si="0"/>
        <v>3307</v>
      </c>
      <c r="G32" s="15">
        <f t="shared" si="4"/>
        <v>28</v>
      </c>
      <c r="H32" s="7" t="s">
        <v>84</v>
      </c>
      <c r="I32" s="7">
        <v>1152834</v>
      </c>
      <c r="J32" s="8">
        <f t="shared" si="1"/>
        <v>3159</v>
      </c>
      <c r="L32" s="15">
        <f t="shared" si="5"/>
        <v>28</v>
      </c>
      <c r="M32" s="7" t="s">
        <v>66</v>
      </c>
      <c r="N32" s="7">
        <v>82527</v>
      </c>
      <c r="O32" s="8">
        <f t="shared" si="2"/>
        <v>227</v>
      </c>
    </row>
    <row r="33" spans="1:18" ht="16.5" customHeight="1" x14ac:dyDescent="0.2">
      <c r="B33" s="4">
        <f t="shared" si="3"/>
        <v>29</v>
      </c>
      <c r="C33" s="7" t="s">
        <v>84</v>
      </c>
      <c r="D33" s="7">
        <v>1153415</v>
      </c>
      <c r="E33" s="8">
        <f t="shared" si="0"/>
        <v>3161</v>
      </c>
      <c r="G33" s="15">
        <f t="shared" si="4"/>
        <v>29</v>
      </c>
      <c r="H33" s="7" t="s">
        <v>15</v>
      </c>
      <c r="I33" s="7">
        <v>1135438</v>
      </c>
      <c r="J33" s="8">
        <f t="shared" si="1"/>
        <v>3111</v>
      </c>
      <c r="L33" s="15">
        <f t="shared" si="5"/>
        <v>29</v>
      </c>
      <c r="M33" s="7" t="s">
        <v>44</v>
      </c>
      <c r="N33" s="40">
        <v>69510</v>
      </c>
      <c r="O33" s="8">
        <f t="shared" si="2"/>
        <v>191</v>
      </c>
    </row>
    <row r="34" spans="1:18" ht="16.5" customHeight="1" x14ac:dyDescent="0.2">
      <c r="B34" s="4">
        <f t="shared" si="3"/>
        <v>30</v>
      </c>
      <c r="C34" s="7" t="s">
        <v>34</v>
      </c>
      <c r="D34" s="7">
        <v>1150662</v>
      </c>
      <c r="E34" s="8">
        <f t="shared" si="0"/>
        <v>3153</v>
      </c>
      <c r="G34" s="15">
        <f t="shared" si="4"/>
        <v>30</v>
      </c>
      <c r="H34" s="7" t="s">
        <v>83</v>
      </c>
      <c r="I34" s="40">
        <v>1064123</v>
      </c>
      <c r="J34" s="8">
        <f t="shared" si="1"/>
        <v>2916</v>
      </c>
      <c r="L34" s="15">
        <f t="shared" si="5"/>
        <v>30</v>
      </c>
      <c r="M34" s="7" t="s">
        <v>83</v>
      </c>
      <c r="N34" s="40">
        <v>54376</v>
      </c>
      <c r="O34" s="8">
        <f t="shared" si="2"/>
        <v>149</v>
      </c>
    </row>
    <row r="35" spans="1:18" ht="30" customHeight="1" x14ac:dyDescent="0.2">
      <c r="A35" s="3" t="s">
        <v>135</v>
      </c>
      <c r="B35" s="3"/>
      <c r="C35" s="42"/>
      <c r="D35" s="57"/>
      <c r="E35" s="18"/>
      <c r="F35" s="18"/>
      <c r="G35" s="43"/>
      <c r="H35" s="44"/>
      <c r="I35" s="18"/>
      <c r="J35" s="18"/>
      <c r="K35" s="18"/>
      <c r="L35" s="18"/>
      <c r="M35" s="44"/>
      <c r="N35" s="18"/>
      <c r="O35" s="18"/>
      <c r="P35" s="3"/>
      <c r="Q35" s="12"/>
    </row>
    <row r="36" spans="1:18" ht="16.5" customHeight="1" x14ac:dyDescent="0.2">
      <c r="B36" s="14" t="s">
        <v>16</v>
      </c>
      <c r="G36" s="10" t="s">
        <v>33</v>
      </c>
      <c r="L36" s="10" t="s">
        <v>32</v>
      </c>
      <c r="M36" s="19"/>
      <c r="N36" s="11"/>
      <c r="O36" s="11"/>
    </row>
    <row r="37" spans="1:18" ht="16.5" customHeight="1" x14ac:dyDescent="0.2">
      <c r="B37" s="35" t="s">
        <v>4</v>
      </c>
      <c r="C37" s="48" t="s">
        <v>0</v>
      </c>
      <c r="D37" s="58" t="s">
        <v>36</v>
      </c>
      <c r="E37" s="59"/>
      <c r="G37" s="47" t="s">
        <v>4</v>
      </c>
      <c r="H37" s="48" t="s">
        <v>0</v>
      </c>
      <c r="I37" s="58" t="s">
        <v>36</v>
      </c>
      <c r="J37" s="59"/>
      <c r="K37" s="50"/>
      <c r="L37" s="47" t="s">
        <v>4</v>
      </c>
      <c r="M37" s="87" t="s">
        <v>0</v>
      </c>
      <c r="N37" s="47" t="s">
        <v>36</v>
      </c>
      <c r="O37" s="88"/>
    </row>
    <row r="38" spans="1:18" ht="16.5" customHeight="1" x14ac:dyDescent="0.2">
      <c r="B38" s="35"/>
      <c r="C38" s="51"/>
      <c r="D38" s="15" t="s">
        <v>21</v>
      </c>
      <c r="E38" s="15" t="s">
        <v>25</v>
      </c>
      <c r="G38" s="47"/>
      <c r="H38" s="51"/>
      <c r="I38" s="15" t="s">
        <v>21</v>
      </c>
      <c r="J38" s="15" t="s">
        <v>25</v>
      </c>
      <c r="K38" s="50"/>
      <c r="L38" s="47"/>
      <c r="M38" s="87"/>
      <c r="N38" s="15" t="s">
        <v>21</v>
      </c>
      <c r="O38" s="15" t="s">
        <v>25</v>
      </c>
    </row>
    <row r="39" spans="1:18" ht="16.5" customHeight="1" x14ac:dyDescent="0.2">
      <c r="B39" s="4">
        <f>B34+1</f>
        <v>31</v>
      </c>
      <c r="C39" s="7" t="s">
        <v>83</v>
      </c>
      <c r="D39" s="40">
        <v>1118499</v>
      </c>
      <c r="E39" s="8">
        <f t="shared" ref="E39:E68" si="6">ROUNDUP(D39/365,0)</f>
        <v>3065</v>
      </c>
      <c r="G39" s="15">
        <f>G34+1</f>
        <v>31</v>
      </c>
      <c r="H39" s="7" t="s">
        <v>34</v>
      </c>
      <c r="I39" s="7">
        <v>1061095</v>
      </c>
      <c r="J39" s="8">
        <f t="shared" ref="J39:J68" si="7">ROUNDUP(I39/365,0)</f>
        <v>2908</v>
      </c>
      <c r="L39" s="15">
        <f>L34+1</f>
        <v>31</v>
      </c>
      <c r="M39" s="7" t="s">
        <v>69</v>
      </c>
      <c r="N39" s="7">
        <v>52820</v>
      </c>
      <c r="O39" s="8">
        <f t="shared" ref="O39:O52" si="8">ROUNDUP(N39/365,0)</f>
        <v>145</v>
      </c>
    </row>
    <row r="40" spans="1:18" ht="16.5" customHeight="1" x14ac:dyDescent="0.2">
      <c r="B40" s="4">
        <f t="shared" ref="B40:B68" si="9">B39+1</f>
        <v>32</v>
      </c>
      <c r="C40" s="7" t="s">
        <v>54</v>
      </c>
      <c r="D40" s="40">
        <v>902080</v>
      </c>
      <c r="E40" s="8">
        <f t="shared" si="6"/>
        <v>2472</v>
      </c>
      <c r="G40" s="15">
        <f t="shared" ref="G40:G68" si="10">G39+1</f>
        <v>32</v>
      </c>
      <c r="H40" s="7" t="s">
        <v>54</v>
      </c>
      <c r="I40" s="40">
        <v>901714</v>
      </c>
      <c r="J40" s="8">
        <f t="shared" si="7"/>
        <v>2471</v>
      </c>
      <c r="L40" s="15">
        <f t="shared" ref="L40:L52" si="11">L39+1</f>
        <v>32</v>
      </c>
      <c r="M40" s="7" t="s">
        <v>88</v>
      </c>
      <c r="N40" s="40">
        <v>42625</v>
      </c>
      <c r="O40" s="8">
        <f t="shared" si="8"/>
        <v>117</v>
      </c>
      <c r="Q40" s="9"/>
      <c r="R40" s="9"/>
    </row>
    <row r="41" spans="1:18" ht="16.5" customHeight="1" x14ac:dyDescent="0.2">
      <c r="B41" s="4">
        <f t="shared" si="9"/>
        <v>33</v>
      </c>
      <c r="C41" s="7" t="s">
        <v>8</v>
      </c>
      <c r="D41" s="7">
        <v>886293</v>
      </c>
      <c r="E41" s="8">
        <f t="shared" si="6"/>
        <v>2429</v>
      </c>
      <c r="G41" s="15">
        <f t="shared" si="10"/>
        <v>33</v>
      </c>
      <c r="H41" s="7" t="s">
        <v>8</v>
      </c>
      <c r="I41" s="7">
        <v>886293</v>
      </c>
      <c r="J41" s="8">
        <f t="shared" si="7"/>
        <v>2429</v>
      </c>
      <c r="L41" s="15">
        <f t="shared" si="11"/>
        <v>33</v>
      </c>
      <c r="M41" s="7" t="s">
        <v>65</v>
      </c>
      <c r="N41" s="7">
        <v>34515</v>
      </c>
      <c r="O41" s="8">
        <f t="shared" si="8"/>
        <v>95</v>
      </c>
      <c r="Q41" s="6"/>
      <c r="R41" s="6"/>
    </row>
    <row r="42" spans="1:18" ht="16.5" customHeight="1" x14ac:dyDescent="0.2">
      <c r="B42" s="4">
        <f t="shared" si="9"/>
        <v>34</v>
      </c>
      <c r="C42" s="7" t="s">
        <v>20</v>
      </c>
      <c r="D42" s="40">
        <v>876017</v>
      </c>
      <c r="E42" s="8">
        <f t="shared" si="6"/>
        <v>2401</v>
      </c>
      <c r="G42" s="15">
        <f t="shared" si="10"/>
        <v>34</v>
      </c>
      <c r="H42" s="7" t="s">
        <v>20</v>
      </c>
      <c r="I42" s="40">
        <v>868719</v>
      </c>
      <c r="J42" s="8">
        <f t="shared" si="7"/>
        <v>2381</v>
      </c>
      <c r="L42" s="15">
        <f t="shared" si="11"/>
        <v>34</v>
      </c>
      <c r="M42" s="7" t="s">
        <v>37</v>
      </c>
      <c r="N42" s="40">
        <v>34027</v>
      </c>
      <c r="O42" s="8">
        <f t="shared" si="8"/>
        <v>94</v>
      </c>
    </row>
    <row r="43" spans="1:18" ht="16.5" customHeight="1" x14ac:dyDescent="0.2">
      <c r="B43" s="4">
        <f t="shared" si="9"/>
        <v>35</v>
      </c>
      <c r="C43" s="7" t="s">
        <v>6</v>
      </c>
      <c r="D43" s="40">
        <v>845099</v>
      </c>
      <c r="E43" s="8">
        <f t="shared" si="6"/>
        <v>2316</v>
      </c>
      <c r="G43" s="15">
        <f t="shared" si="10"/>
        <v>35</v>
      </c>
      <c r="H43" s="7" t="s">
        <v>6</v>
      </c>
      <c r="I43" s="7">
        <v>845099</v>
      </c>
      <c r="J43" s="8">
        <f t="shared" si="7"/>
        <v>2316</v>
      </c>
      <c r="L43" s="15">
        <f t="shared" si="11"/>
        <v>35</v>
      </c>
      <c r="M43" s="7" t="s">
        <v>27</v>
      </c>
      <c r="N43" s="7">
        <v>33484</v>
      </c>
      <c r="O43" s="8">
        <f t="shared" si="8"/>
        <v>92</v>
      </c>
    </row>
    <row r="44" spans="1:18" ht="16.5" customHeight="1" x14ac:dyDescent="0.2">
      <c r="B44" s="4">
        <f t="shared" si="9"/>
        <v>36</v>
      </c>
      <c r="C44" s="7" t="s">
        <v>66</v>
      </c>
      <c r="D44" s="7">
        <v>834265</v>
      </c>
      <c r="E44" s="8">
        <f t="shared" si="6"/>
        <v>2286</v>
      </c>
      <c r="G44" s="15">
        <f t="shared" si="10"/>
        <v>36</v>
      </c>
      <c r="H44" s="7" t="s">
        <v>152</v>
      </c>
      <c r="I44" s="40">
        <v>793534</v>
      </c>
      <c r="J44" s="8">
        <f t="shared" si="7"/>
        <v>2175</v>
      </c>
      <c r="L44" s="15">
        <f t="shared" si="11"/>
        <v>36</v>
      </c>
      <c r="M44" s="7" t="s">
        <v>82</v>
      </c>
      <c r="N44" s="40">
        <v>33254</v>
      </c>
      <c r="O44" s="8">
        <f t="shared" si="8"/>
        <v>92</v>
      </c>
    </row>
    <row r="45" spans="1:18" ht="16.5" customHeight="1" x14ac:dyDescent="0.2">
      <c r="B45" s="4">
        <f t="shared" si="9"/>
        <v>37</v>
      </c>
      <c r="C45" s="7" t="s">
        <v>152</v>
      </c>
      <c r="D45" s="7">
        <v>793534</v>
      </c>
      <c r="E45" s="8">
        <f t="shared" si="6"/>
        <v>2175</v>
      </c>
      <c r="G45" s="15">
        <f t="shared" si="10"/>
        <v>37</v>
      </c>
      <c r="H45" s="7" t="s">
        <v>66</v>
      </c>
      <c r="I45" s="40">
        <v>751738</v>
      </c>
      <c r="J45" s="8">
        <f t="shared" si="7"/>
        <v>2060</v>
      </c>
      <c r="L45" s="15">
        <f t="shared" si="11"/>
        <v>37</v>
      </c>
      <c r="M45" s="7" t="s">
        <v>1</v>
      </c>
      <c r="N45" s="40">
        <v>32703</v>
      </c>
      <c r="O45" s="8">
        <f t="shared" si="8"/>
        <v>90</v>
      </c>
    </row>
    <row r="46" spans="1:18" ht="16.5" customHeight="1" x14ac:dyDescent="0.2">
      <c r="B46" s="4">
        <f t="shared" si="9"/>
        <v>38</v>
      </c>
      <c r="C46" s="7" t="s">
        <v>67</v>
      </c>
      <c r="D46" s="40">
        <v>775126</v>
      </c>
      <c r="E46" s="8">
        <f t="shared" si="6"/>
        <v>2124</v>
      </c>
      <c r="G46" s="15">
        <f t="shared" si="10"/>
        <v>38</v>
      </c>
      <c r="H46" s="7" t="s">
        <v>88</v>
      </c>
      <c r="I46" s="40">
        <v>673247</v>
      </c>
      <c r="J46" s="8">
        <f t="shared" si="7"/>
        <v>1845</v>
      </c>
      <c r="L46" s="15">
        <f t="shared" si="11"/>
        <v>38</v>
      </c>
      <c r="M46" s="7" t="s">
        <v>20</v>
      </c>
      <c r="N46" s="40">
        <v>7298</v>
      </c>
      <c r="O46" s="8">
        <f t="shared" si="8"/>
        <v>20</v>
      </c>
    </row>
    <row r="47" spans="1:18" ht="16.5" customHeight="1" x14ac:dyDescent="0.2">
      <c r="B47" s="4">
        <f t="shared" si="9"/>
        <v>39</v>
      </c>
      <c r="C47" s="7" t="s">
        <v>63</v>
      </c>
      <c r="D47" s="40">
        <v>722688</v>
      </c>
      <c r="E47" s="8">
        <f t="shared" si="6"/>
        <v>1980</v>
      </c>
      <c r="G47" s="15">
        <f t="shared" si="10"/>
        <v>39</v>
      </c>
      <c r="H47" s="7" t="s">
        <v>67</v>
      </c>
      <c r="I47" s="7">
        <v>638734</v>
      </c>
      <c r="J47" s="8">
        <f t="shared" si="7"/>
        <v>1750</v>
      </c>
      <c r="L47" s="15">
        <f t="shared" si="11"/>
        <v>39</v>
      </c>
      <c r="M47" s="7" t="s">
        <v>79</v>
      </c>
      <c r="N47" s="7">
        <v>1601</v>
      </c>
      <c r="O47" s="8">
        <f t="shared" si="8"/>
        <v>5</v>
      </c>
    </row>
    <row r="48" spans="1:18" ht="16.5" customHeight="1" x14ac:dyDescent="0.2">
      <c r="B48" s="4">
        <f t="shared" si="9"/>
        <v>40</v>
      </c>
      <c r="C48" s="7" t="s">
        <v>88</v>
      </c>
      <c r="D48" s="40">
        <v>715872</v>
      </c>
      <c r="E48" s="8">
        <f t="shared" si="6"/>
        <v>1962</v>
      </c>
      <c r="G48" s="15">
        <f t="shared" si="10"/>
        <v>40</v>
      </c>
      <c r="H48" s="7" t="s">
        <v>70</v>
      </c>
      <c r="I48" s="40">
        <v>576410</v>
      </c>
      <c r="J48" s="8">
        <f t="shared" si="7"/>
        <v>1580</v>
      </c>
      <c r="L48" s="15">
        <f t="shared" si="11"/>
        <v>40</v>
      </c>
      <c r="M48" s="7" t="s">
        <v>35</v>
      </c>
      <c r="N48" s="40">
        <v>976</v>
      </c>
      <c r="O48" s="8">
        <f t="shared" si="8"/>
        <v>3</v>
      </c>
    </row>
    <row r="49" spans="2:15" ht="16.5" customHeight="1" x14ac:dyDescent="0.2">
      <c r="B49" s="4">
        <f t="shared" si="9"/>
        <v>41</v>
      </c>
      <c r="C49" s="7" t="s">
        <v>64</v>
      </c>
      <c r="D49" s="7">
        <v>640814</v>
      </c>
      <c r="E49" s="8">
        <f t="shared" si="6"/>
        <v>1756</v>
      </c>
      <c r="G49" s="15">
        <f t="shared" si="10"/>
        <v>41</v>
      </c>
      <c r="H49" s="7" t="s">
        <v>104</v>
      </c>
      <c r="I49" s="7">
        <v>550725</v>
      </c>
      <c r="J49" s="8">
        <f t="shared" si="7"/>
        <v>1509</v>
      </c>
      <c r="L49" s="15">
        <f t="shared" si="11"/>
        <v>41</v>
      </c>
      <c r="M49" s="7" t="s">
        <v>7</v>
      </c>
      <c r="N49" s="7">
        <v>664</v>
      </c>
      <c r="O49" s="8">
        <f t="shared" si="8"/>
        <v>2</v>
      </c>
    </row>
    <row r="50" spans="2:15" ht="16.5" customHeight="1" x14ac:dyDescent="0.2">
      <c r="B50" s="4">
        <f t="shared" si="9"/>
        <v>42</v>
      </c>
      <c r="C50" s="7" t="s">
        <v>70</v>
      </c>
      <c r="D50" s="7">
        <v>576410</v>
      </c>
      <c r="E50" s="8">
        <f t="shared" si="6"/>
        <v>1580</v>
      </c>
      <c r="G50" s="15">
        <f t="shared" si="10"/>
        <v>42</v>
      </c>
      <c r="H50" s="7" t="s">
        <v>64</v>
      </c>
      <c r="I50" s="7">
        <v>482105</v>
      </c>
      <c r="J50" s="8">
        <f t="shared" si="7"/>
        <v>1321</v>
      </c>
      <c r="L50" s="15">
        <f t="shared" si="11"/>
        <v>42</v>
      </c>
      <c r="M50" s="7" t="s">
        <v>84</v>
      </c>
      <c r="N50" s="7">
        <v>581</v>
      </c>
      <c r="O50" s="8">
        <f t="shared" si="8"/>
        <v>2</v>
      </c>
    </row>
    <row r="51" spans="2:15" ht="16.5" customHeight="1" x14ac:dyDescent="0.2">
      <c r="B51" s="15">
        <f t="shared" si="9"/>
        <v>43</v>
      </c>
      <c r="C51" s="7" t="s">
        <v>104</v>
      </c>
      <c r="D51" s="7">
        <v>550725</v>
      </c>
      <c r="E51" s="8">
        <f t="shared" si="6"/>
        <v>1509</v>
      </c>
      <c r="G51" s="15">
        <f t="shared" si="10"/>
        <v>43</v>
      </c>
      <c r="H51" s="7" t="s">
        <v>63</v>
      </c>
      <c r="I51" s="40">
        <v>463861</v>
      </c>
      <c r="J51" s="8">
        <f t="shared" si="7"/>
        <v>1271</v>
      </c>
      <c r="L51" s="15">
        <f t="shared" si="11"/>
        <v>43</v>
      </c>
      <c r="M51" s="7" t="s">
        <v>54</v>
      </c>
      <c r="N51" s="40">
        <v>366</v>
      </c>
      <c r="O51" s="8">
        <f t="shared" si="8"/>
        <v>2</v>
      </c>
    </row>
    <row r="52" spans="2:15" ht="16.5" customHeight="1" x14ac:dyDescent="0.2">
      <c r="B52" s="4">
        <f t="shared" si="9"/>
        <v>44</v>
      </c>
      <c r="C52" s="7" t="s">
        <v>118</v>
      </c>
      <c r="D52" s="40">
        <v>512486</v>
      </c>
      <c r="E52" s="8">
        <f t="shared" si="6"/>
        <v>1405</v>
      </c>
      <c r="G52" s="15">
        <f t="shared" si="10"/>
        <v>44</v>
      </c>
      <c r="H52" s="7" t="s">
        <v>27</v>
      </c>
      <c r="I52" s="7">
        <v>456833</v>
      </c>
      <c r="J52" s="8">
        <f t="shared" si="7"/>
        <v>1252</v>
      </c>
      <c r="L52" s="15">
        <f t="shared" si="11"/>
        <v>44</v>
      </c>
      <c r="M52" s="7" t="s">
        <v>110</v>
      </c>
      <c r="N52" s="7">
        <v>10</v>
      </c>
      <c r="O52" s="8">
        <f t="shared" si="8"/>
        <v>1</v>
      </c>
    </row>
    <row r="53" spans="2:15" ht="16.5" customHeight="1" x14ac:dyDescent="0.2">
      <c r="B53" s="4">
        <f t="shared" si="9"/>
        <v>45</v>
      </c>
      <c r="C53" s="7" t="s">
        <v>27</v>
      </c>
      <c r="D53" s="7">
        <v>490317</v>
      </c>
      <c r="E53" s="8">
        <f t="shared" si="6"/>
        <v>1344</v>
      </c>
      <c r="G53" s="15">
        <f t="shared" si="10"/>
        <v>45</v>
      </c>
      <c r="H53" s="7" t="s">
        <v>74</v>
      </c>
      <c r="I53" s="60">
        <v>423699</v>
      </c>
      <c r="J53" s="8">
        <f t="shared" si="7"/>
        <v>1161</v>
      </c>
      <c r="M53" s="10"/>
    </row>
    <row r="54" spans="2:15" ht="16.5" customHeight="1" x14ac:dyDescent="0.2">
      <c r="B54" s="4">
        <f t="shared" si="9"/>
        <v>46</v>
      </c>
      <c r="C54" s="7" t="s">
        <v>74</v>
      </c>
      <c r="D54" s="60">
        <v>423699</v>
      </c>
      <c r="E54" s="8">
        <f t="shared" si="6"/>
        <v>1161</v>
      </c>
      <c r="G54" s="15">
        <f t="shared" si="10"/>
        <v>46</v>
      </c>
      <c r="H54" s="7" t="s">
        <v>118</v>
      </c>
      <c r="I54" s="7">
        <v>409807</v>
      </c>
      <c r="J54" s="8">
        <f t="shared" si="7"/>
        <v>1123</v>
      </c>
      <c r="L54" s="28"/>
      <c r="M54" s="19"/>
      <c r="N54" s="19"/>
      <c r="O54" s="11"/>
    </row>
    <row r="55" spans="2:15" ht="16.5" customHeight="1" x14ac:dyDescent="0.2">
      <c r="B55" s="4">
        <f t="shared" si="9"/>
        <v>47</v>
      </c>
      <c r="C55" s="7" t="s">
        <v>98</v>
      </c>
      <c r="D55" s="7">
        <v>387748</v>
      </c>
      <c r="E55" s="8">
        <f t="shared" si="6"/>
        <v>1063</v>
      </c>
      <c r="G55" s="15">
        <f t="shared" si="10"/>
        <v>47</v>
      </c>
      <c r="H55" s="7" t="s">
        <v>98</v>
      </c>
      <c r="I55" s="7">
        <v>387748</v>
      </c>
      <c r="J55" s="8">
        <f t="shared" si="7"/>
        <v>1063</v>
      </c>
      <c r="L55" s="28"/>
      <c r="M55" s="19"/>
      <c r="N55" s="19"/>
      <c r="O55" s="11"/>
    </row>
    <row r="56" spans="2:15" ht="16.5" customHeight="1" x14ac:dyDescent="0.2">
      <c r="B56" s="4">
        <f t="shared" si="9"/>
        <v>48</v>
      </c>
      <c r="C56" s="7" t="s">
        <v>65</v>
      </c>
      <c r="D56" s="7">
        <v>379306</v>
      </c>
      <c r="E56" s="8">
        <f t="shared" si="6"/>
        <v>1040</v>
      </c>
      <c r="G56" s="15">
        <f t="shared" si="10"/>
        <v>48</v>
      </c>
      <c r="H56" s="7" t="s">
        <v>7</v>
      </c>
      <c r="I56" s="40">
        <v>376971</v>
      </c>
      <c r="J56" s="8">
        <f t="shared" si="7"/>
        <v>1033</v>
      </c>
      <c r="L56" s="28"/>
      <c r="M56" s="19"/>
      <c r="N56" s="29"/>
      <c r="O56" s="11"/>
    </row>
    <row r="57" spans="2:15" ht="16.5" customHeight="1" x14ac:dyDescent="0.2">
      <c r="B57" s="4">
        <f t="shared" si="9"/>
        <v>49</v>
      </c>
      <c r="C57" s="7" t="s">
        <v>7</v>
      </c>
      <c r="D57" s="40">
        <v>377635</v>
      </c>
      <c r="E57" s="8">
        <f t="shared" si="6"/>
        <v>1035</v>
      </c>
      <c r="G57" s="15">
        <f t="shared" si="10"/>
        <v>49</v>
      </c>
      <c r="H57" s="7" t="s">
        <v>81</v>
      </c>
      <c r="I57" s="7">
        <v>365949</v>
      </c>
      <c r="J57" s="8">
        <f t="shared" si="7"/>
        <v>1003</v>
      </c>
      <c r="L57" s="28"/>
      <c r="M57" s="19"/>
      <c r="N57" s="19"/>
      <c r="O57" s="11"/>
    </row>
    <row r="58" spans="2:15" ht="16.5" customHeight="1" x14ac:dyDescent="0.2">
      <c r="B58" s="4">
        <f t="shared" si="9"/>
        <v>50</v>
      </c>
      <c r="C58" s="7" t="s">
        <v>81</v>
      </c>
      <c r="D58" s="40">
        <v>365949</v>
      </c>
      <c r="E58" s="8">
        <f t="shared" si="6"/>
        <v>1003</v>
      </c>
      <c r="G58" s="15">
        <f t="shared" si="10"/>
        <v>50</v>
      </c>
      <c r="H58" s="7" t="s">
        <v>65</v>
      </c>
      <c r="I58" s="40">
        <v>344791</v>
      </c>
      <c r="J58" s="8">
        <f t="shared" si="7"/>
        <v>945</v>
      </c>
      <c r="L58" s="28"/>
      <c r="M58" s="19"/>
      <c r="N58" s="29"/>
      <c r="O58" s="11"/>
    </row>
    <row r="59" spans="2:15" ht="16.5" customHeight="1" x14ac:dyDescent="0.2">
      <c r="B59" s="4">
        <f t="shared" si="9"/>
        <v>51</v>
      </c>
      <c r="C59" s="7" t="s">
        <v>82</v>
      </c>
      <c r="D59" s="7">
        <v>284296</v>
      </c>
      <c r="E59" s="8">
        <f t="shared" si="6"/>
        <v>779</v>
      </c>
      <c r="G59" s="15">
        <f t="shared" si="10"/>
        <v>51</v>
      </c>
      <c r="H59" s="7" t="s">
        <v>82</v>
      </c>
      <c r="I59" s="7">
        <v>251042</v>
      </c>
      <c r="J59" s="8">
        <f t="shared" si="7"/>
        <v>688</v>
      </c>
      <c r="L59" s="28"/>
      <c r="M59" s="19"/>
      <c r="N59" s="19"/>
      <c r="O59" s="11"/>
    </row>
    <row r="60" spans="2:15" ht="16.5" customHeight="1" x14ac:dyDescent="0.2">
      <c r="B60" s="4">
        <f t="shared" si="9"/>
        <v>52</v>
      </c>
      <c r="C60" s="7" t="s">
        <v>79</v>
      </c>
      <c r="D60" s="7">
        <v>248963</v>
      </c>
      <c r="E60" s="8">
        <f t="shared" si="6"/>
        <v>683</v>
      </c>
      <c r="G60" s="15">
        <f t="shared" si="10"/>
        <v>52</v>
      </c>
      <c r="H60" s="7" t="s">
        <v>79</v>
      </c>
      <c r="I60" s="7">
        <v>247362</v>
      </c>
      <c r="J60" s="8">
        <f t="shared" si="7"/>
        <v>678</v>
      </c>
      <c r="L60" s="28"/>
      <c r="M60" s="19"/>
      <c r="N60" s="19"/>
      <c r="O60" s="11"/>
    </row>
    <row r="61" spans="2:15" ht="16.5" customHeight="1" x14ac:dyDescent="0.2">
      <c r="B61" s="4">
        <f t="shared" si="9"/>
        <v>53</v>
      </c>
      <c r="C61" s="7" t="s">
        <v>78</v>
      </c>
      <c r="D61" s="7">
        <v>245997</v>
      </c>
      <c r="E61" s="8">
        <f t="shared" si="6"/>
        <v>674</v>
      </c>
      <c r="G61" s="15">
        <f t="shared" si="10"/>
        <v>53</v>
      </c>
      <c r="H61" s="7" t="s">
        <v>78</v>
      </c>
      <c r="I61" s="7">
        <v>245997</v>
      </c>
      <c r="J61" s="8">
        <f t="shared" si="7"/>
        <v>674</v>
      </c>
      <c r="L61" s="28"/>
      <c r="M61" s="19"/>
      <c r="N61" s="19"/>
      <c r="O61" s="11"/>
    </row>
    <row r="62" spans="2:15" ht="16.5" customHeight="1" x14ac:dyDescent="0.2">
      <c r="B62" s="4">
        <f t="shared" si="9"/>
        <v>54</v>
      </c>
      <c r="C62" s="7" t="s">
        <v>102</v>
      </c>
      <c r="D62" s="7">
        <v>244012</v>
      </c>
      <c r="E62" s="8">
        <f t="shared" si="6"/>
        <v>669</v>
      </c>
      <c r="G62" s="15">
        <f t="shared" si="10"/>
        <v>54</v>
      </c>
      <c r="H62" s="7" t="s">
        <v>102</v>
      </c>
      <c r="I62" s="7">
        <v>244012</v>
      </c>
      <c r="J62" s="8">
        <f t="shared" si="7"/>
        <v>669</v>
      </c>
      <c r="L62" s="28"/>
      <c r="M62" s="19"/>
      <c r="N62" s="19"/>
      <c r="O62" s="11"/>
    </row>
    <row r="63" spans="2:15" ht="16.5" customHeight="1" x14ac:dyDescent="0.2">
      <c r="B63" s="4">
        <f t="shared" si="9"/>
        <v>55</v>
      </c>
      <c r="C63" s="7" t="s">
        <v>35</v>
      </c>
      <c r="D63" s="7">
        <v>243625</v>
      </c>
      <c r="E63" s="8">
        <f t="shared" si="6"/>
        <v>668</v>
      </c>
      <c r="G63" s="15">
        <f t="shared" si="10"/>
        <v>55</v>
      </c>
      <c r="H63" s="7" t="s">
        <v>35</v>
      </c>
      <c r="I63" s="7">
        <v>242649</v>
      </c>
      <c r="J63" s="8">
        <f t="shared" si="7"/>
        <v>665</v>
      </c>
      <c r="L63" s="74"/>
      <c r="M63" s="80"/>
      <c r="N63" s="74"/>
      <c r="O63" s="74"/>
    </row>
    <row r="64" spans="2:15" ht="16.5" customHeight="1" x14ac:dyDescent="0.2">
      <c r="B64" s="4">
        <f t="shared" si="9"/>
        <v>56</v>
      </c>
      <c r="C64" s="7" t="s">
        <v>75</v>
      </c>
      <c r="D64" s="40">
        <v>221744</v>
      </c>
      <c r="E64" s="8">
        <f t="shared" si="6"/>
        <v>608</v>
      </c>
      <c r="G64" s="15">
        <f t="shared" si="10"/>
        <v>56</v>
      </c>
      <c r="H64" s="7" t="s">
        <v>75</v>
      </c>
      <c r="I64" s="40">
        <v>221744</v>
      </c>
      <c r="J64" s="8">
        <f t="shared" si="7"/>
        <v>608</v>
      </c>
      <c r="L64" s="11"/>
      <c r="M64" s="19"/>
      <c r="N64" s="11"/>
      <c r="O64" s="11"/>
    </row>
    <row r="65" spans="1:17" ht="16.5" customHeight="1" x14ac:dyDescent="0.2">
      <c r="B65" s="4">
        <f t="shared" si="9"/>
        <v>57</v>
      </c>
      <c r="C65" s="7" t="s">
        <v>110</v>
      </c>
      <c r="D65" s="40">
        <v>211412</v>
      </c>
      <c r="E65" s="8">
        <f t="shared" si="6"/>
        <v>580</v>
      </c>
      <c r="G65" s="15">
        <f t="shared" si="10"/>
        <v>57</v>
      </c>
      <c r="H65" s="7" t="s">
        <v>110</v>
      </c>
      <c r="I65" s="40">
        <v>211402</v>
      </c>
      <c r="J65" s="8">
        <f t="shared" si="7"/>
        <v>580</v>
      </c>
      <c r="L65" s="29"/>
      <c r="M65" s="19"/>
      <c r="N65" s="29"/>
      <c r="O65" s="29"/>
    </row>
    <row r="66" spans="1:17" ht="16.5" customHeight="1" x14ac:dyDescent="0.2">
      <c r="B66" s="4">
        <f t="shared" si="9"/>
        <v>58</v>
      </c>
      <c r="C66" s="7" t="s">
        <v>73</v>
      </c>
      <c r="D66" s="40">
        <v>203632</v>
      </c>
      <c r="E66" s="8">
        <f t="shared" si="6"/>
        <v>558</v>
      </c>
      <c r="G66" s="15">
        <f t="shared" si="10"/>
        <v>58</v>
      </c>
      <c r="H66" s="7" t="s">
        <v>73</v>
      </c>
      <c r="I66" s="40">
        <v>203632</v>
      </c>
      <c r="J66" s="8">
        <f t="shared" si="7"/>
        <v>558</v>
      </c>
      <c r="L66" s="29"/>
      <c r="M66" s="54"/>
      <c r="N66" s="28"/>
      <c r="O66" s="28"/>
    </row>
    <row r="67" spans="1:17" ht="16.5" customHeight="1" x14ac:dyDescent="0.2">
      <c r="B67" s="4">
        <f t="shared" si="9"/>
        <v>59</v>
      </c>
      <c r="C67" s="7" t="s">
        <v>91</v>
      </c>
      <c r="D67" s="40">
        <v>201844</v>
      </c>
      <c r="E67" s="8">
        <f t="shared" si="6"/>
        <v>553</v>
      </c>
      <c r="G67" s="15">
        <f t="shared" si="10"/>
        <v>59</v>
      </c>
      <c r="H67" s="7" t="s">
        <v>91</v>
      </c>
      <c r="I67" s="40">
        <v>201844</v>
      </c>
      <c r="J67" s="8">
        <f t="shared" si="7"/>
        <v>553</v>
      </c>
      <c r="L67" s="28"/>
      <c r="M67" s="19"/>
      <c r="N67" s="19"/>
      <c r="O67" s="11"/>
    </row>
    <row r="68" spans="1:17" ht="16.5" customHeight="1" x14ac:dyDescent="0.2">
      <c r="B68" s="4">
        <f t="shared" si="9"/>
        <v>60</v>
      </c>
      <c r="C68" s="7" t="s">
        <v>72</v>
      </c>
      <c r="D68" s="40">
        <v>198629</v>
      </c>
      <c r="E68" s="8">
        <f t="shared" si="6"/>
        <v>545</v>
      </c>
      <c r="G68" s="15">
        <f t="shared" si="10"/>
        <v>60</v>
      </c>
      <c r="H68" s="7" t="s">
        <v>72</v>
      </c>
      <c r="I68" s="40">
        <v>198629</v>
      </c>
      <c r="J68" s="8">
        <f t="shared" si="7"/>
        <v>545</v>
      </c>
      <c r="L68" s="28"/>
      <c r="M68" s="19"/>
      <c r="N68" s="19"/>
      <c r="O68" s="11"/>
    </row>
    <row r="69" spans="1:17" ht="30" customHeight="1" x14ac:dyDescent="0.2">
      <c r="A69" s="3" t="s">
        <v>136</v>
      </c>
      <c r="B69" s="3"/>
      <c r="C69" s="42"/>
      <c r="D69" s="42"/>
      <c r="E69" s="18"/>
      <c r="F69" s="18"/>
      <c r="G69" s="43"/>
      <c r="H69" s="44"/>
      <c r="I69" s="18"/>
      <c r="J69" s="18"/>
      <c r="K69" s="18"/>
      <c r="L69" s="57"/>
      <c r="M69" s="42"/>
      <c r="N69" s="42"/>
      <c r="O69" s="57"/>
      <c r="P69" s="3"/>
      <c r="Q69" s="12"/>
    </row>
    <row r="70" spans="1:17" ht="16.5" customHeight="1" x14ac:dyDescent="0.2">
      <c r="B70" s="14" t="s">
        <v>16</v>
      </c>
      <c r="G70" s="10" t="s">
        <v>33</v>
      </c>
      <c r="L70" s="28"/>
      <c r="M70" s="19"/>
      <c r="N70" s="19"/>
      <c r="O70" s="11"/>
    </row>
    <row r="71" spans="1:17" ht="16.5" customHeight="1" x14ac:dyDescent="0.2">
      <c r="B71" s="35" t="s">
        <v>4</v>
      </c>
      <c r="C71" s="48" t="s">
        <v>0</v>
      </c>
      <c r="D71" s="58" t="s">
        <v>36</v>
      </c>
      <c r="E71" s="59"/>
      <c r="G71" s="47" t="s">
        <v>4</v>
      </c>
      <c r="H71" s="48" t="s">
        <v>0</v>
      </c>
      <c r="I71" s="58" t="s">
        <v>36</v>
      </c>
      <c r="J71" s="59"/>
      <c r="K71" s="50"/>
      <c r="L71" s="28"/>
      <c r="M71" s="19"/>
      <c r="N71" s="19"/>
      <c r="O71" s="11"/>
    </row>
    <row r="72" spans="1:17" ht="16.5" customHeight="1" x14ac:dyDescent="0.2">
      <c r="B72" s="35"/>
      <c r="C72" s="51"/>
      <c r="D72" s="15" t="s">
        <v>21</v>
      </c>
      <c r="E72" s="15" t="s">
        <v>25</v>
      </c>
      <c r="G72" s="47"/>
      <c r="H72" s="51"/>
      <c r="I72" s="15" t="s">
        <v>21</v>
      </c>
      <c r="J72" s="15" t="s">
        <v>25</v>
      </c>
      <c r="K72" s="50"/>
      <c r="L72" s="28"/>
      <c r="M72" s="19"/>
      <c r="N72" s="19"/>
      <c r="O72" s="11"/>
    </row>
    <row r="73" spans="1:17" ht="16.5" customHeight="1" x14ac:dyDescent="0.2">
      <c r="B73" s="20">
        <v>61</v>
      </c>
      <c r="C73" s="7" t="s">
        <v>153</v>
      </c>
      <c r="D73" s="40">
        <v>187910</v>
      </c>
      <c r="E73" s="8">
        <f t="shared" ref="E73:E102" si="12">ROUNDUP(D73/365,0)</f>
        <v>515</v>
      </c>
      <c r="G73" s="15">
        <v>61</v>
      </c>
      <c r="H73" s="7" t="s">
        <v>153</v>
      </c>
      <c r="I73" s="40">
        <v>187910</v>
      </c>
      <c r="J73" s="8">
        <f t="shared" ref="J73:J102" si="13">ROUNDUP(I73/365,0)</f>
        <v>515</v>
      </c>
      <c r="L73" s="28"/>
      <c r="M73" s="19"/>
      <c r="N73" s="19"/>
      <c r="O73" s="11"/>
    </row>
    <row r="74" spans="1:17" ht="16.5" customHeight="1" x14ac:dyDescent="0.2">
      <c r="B74" s="20">
        <f t="shared" ref="B74:B102" si="14">B73+1</f>
        <v>62</v>
      </c>
      <c r="C74" s="7" t="s">
        <v>71</v>
      </c>
      <c r="D74" s="7">
        <v>174889</v>
      </c>
      <c r="E74" s="8">
        <f t="shared" si="12"/>
        <v>480</v>
      </c>
      <c r="G74" s="15">
        <f t="shared" ref="G74:G102" si="15">G73+1</f>
        <v>62</v>
      </c>
      <c r="H74" s="7" t="s">
        <v>71</v>
      </c>
      <c r="I74" s="7">
        <v>174889</v>
      </c>
      <c r="J74" s="8">
        <f t="shared" si="13"/>
        <v>480</v>
      </c>
      <c r="L74" s="28"/>
      <c r="M74" s="19"/>
      <c r="N74" s="19"/>
      <c r="O74" s="11"/>
    </row>
    <row r="75" spans="1:17" ht="16.5" customHeight="1" x14ac:dyDescent="0.2">
      <c r="B75" s="20">
        <f t="shared" si="14"/>
        <v>63</v>
      </c>
      <c r="C75" s="7" t="s">
        <v>38</v>
      </c>
      <c r="D75" s="7">
        <v>150829</v>
      </c>
      <c r="E75" s="8">
        <f t="shared" si="12"/>
        <v>414</v>
      </c>
      <c r="G75" s="15">
        <f t="shared" si="15"/>
        <v>63</v>
      </c>
      <c r="H75" s="7" t="s">
        <v>38</v>
      </c>
      <c r="I75" s="7">
        <v>150829</v>
      </c>
      <c r="J75" s="8">
        <f t="shared" si="13"/>
        <v>414</v>
      </c>
      <c r="L75" s="28"/>
      <c r="M75" s="19"/>
      <c r="N75" s="19"/>
      <c r="O75" s="11"/>
    </row>
    <row r="76" spans="1:17" ht="16.5" customHeight="1" x14ac:dyDescent="0.2">
      <c r="B76" s="20">
        <f t="shared" si="14"/>
        <v>64</v>
      </c>
      <c r="C76" s="7" t="s">
        <v>154</v>
      </c>
      <c r="D76" s="40">
        <v>131399</v>
      </c>
      <c r="E76" s="8">
        <f t="shared" si="12"/>
        <v>360</v>
      </c>
      <c r="G76" s="15">
        <f t="shared" si="15"/>
        <v>64</v>
      </c>
      <c r="H76" s="7" t="s">
        <v>154</v>
      </c>
      <c r="I76" s="40">
        <v>131399</v>
      </c>
      <c r="J76" s="8">
        <f t="shared" si="13"/>
        <v>360</v>
      </c>
      <c r="L76" s="28"/>
      <c r="M76" s="19"/>
      <c r="N76" s="19"/>
      <c r="O76" s="11"/>
    </row>
    <row r="77" spans="1:17" ht="16.5" customHeight="1" x14ac:dyDescent="0.2">
      <c r="B77" s="20">
        <f t="shared" si="14"/>
        <v>65</v>
      </c>
      <c r="C77" s="7" t="s">
        <v>101</v>
      </c>
      <c r="D77" s="7">
        <v>122203</v>
      </c>
      <c r="E77" s="8">
        <f t="shared" si="12"/>
        <v>335</v>
      </c>
      <c r="G77" s="15">
        <f t="shared" si="15"/>
        <v>65</v>
      </c>
      <c r="H77" s="7" t="s">
        <v>101</v>
      </c>
      <c r="I77" s="7">
        <v>122203</v>
      </c>
      <c r="J77" s="8">
        <f t="shared" si="13"/>
        <v>335</v>
      </c>
      <c r="L77" s="28"/>
      <c r="M77" s="19"/>
      <c r="N77" s="19"/>
      <c r="O77" s="11"/>
    </row>
    <row r="78" spans="1:17" ht="16.5" customHeight="1" x14ac:dyDescent="0.2">
      <c r="B78" s="20">
        <f t="shared" si="14"/>
        <v>66</v>
      </c>
      <c r="C78" s="7" t="s">
        <v>109</v>
      </c>
      <c r="D78" s="40">
        <v>115658</v>
      </c>
      <c r="E78" s="8">
        <f t="shared" si="12"/>
        <v>317</v>
      </c>
      <c r="G78" s="15">
        <f t="shared" si="15"/>
        <v>66</v>
      </c>
      <c r="H78" s="7" t="s">
        <v>109</v>
      </c>
      <c r="I78" s="40">
        <v>115658</v>
      </c>
      <c r="J78" s="8">
        <f t="shared" si="13"/>
        <v>317</v>
      </c>
      <c r="L78" s="28"/>
      <c r="M78" s="19"/>
      <c r="N78" s="19"/>
      <c r="O78" s="11"/>
    </row>
    <row r="79" spans="1:17" ht="16.5" customHeight="1" x14ac:dyDescent="0.2">
      <c r="B79" s="20">
        <f t="shared" si="14"/>
        <v>67</v>
      </c>
      <c r="C79" s="7" t="s">
        <v>39</v>
      </c>
      <c r="D79" s="40">
        <v>110755</v>
      </c>
      <c r="E79" s="8">
        <f t="shared" si="12"/>
        <v>304</v>
      </c>
      <c r="G79" s="15">
        <f t="shared" si="15"/>
        <v>67</v>
      </c>
      <c r="H79" s="7" t="s">
        <v>39</v>
      </c>
      <c r="I79" s="40">
        <v>110755</v>
      </c>
      <c r="J79" s="8">
        <f t="shared" si="13"/>
        <v>304</v>
      </c>
      <c r="L79" s="28"/>
      <c r="M79" s="19"/>
      <c r="N79" s="19"/>
      <c r="O79" s="11"/>
    </row>
    <row r="80" spans="1:17" ht="16.5" customHeight="1" x14ac:dyDescent="0.2">
      <c r="B80" s="20">
        <f t="shared" si="14"/>
        <v>68</v>
      </c>
      <c r="C80" s="7" t="s">
        <v>86</v>
      </c>
      <c r="D80" s="40">
        <v>101487</v>
      </c>
      <c r="E80" s="8">
        <f t="shared" si="12"/>
        <v>279</v>
      </c>
      <c r="G80" s="15">
        <f t="shared" si="15"/>
        <v>68</v>
      </c>
      <c r="H80" s="7" t="s">
        <v>86</v>
      </c>
      <c r="I80" s="40">
        <v>101487</v>
      </c>
      <c r="J80" s="8">
        <f t="shared" si="13"/>
        <v>279</v>
      </c>
      <c r="L80" s="28"/>
      <c r="M80" s="19"/>
      <c r="N80" s="19"/>
      <c r="O80" s="11"/>
    </row>
    <row r="81" spans="2:15" ht="16.5" customHeight="1" x14ac:dyDescent="0.2">
      <c r="B81" s="20">
        <f t="shared" si="14"/>
        <v>69</v>
      </c>
      <c r="C81" s="7" t="s">
        <v>92</v>
      </c>
      <c r="D81" s="40">
        <v>92850</v>
      </c>
      <c r="E81" s="8">
        <f t="shared" si="12"/>
        <v>255</v>
      </c>
      <c r="G81" s="15">
        <f t="shared" si="15"/>
        <v>69</v>
      </c>
      <c r="H81" s="7" t="s">
        <v>92</v>
      </c>
      <c r="I81" s="40">
        <v>92850</v>
      </c>
      <c r="J81" s="8">
        <f t="shared" si="13"/>
        <v>255</v>
      </c>
      <c r="L81" s="28"/>
      <c r="M81" s="19"/>
      <c r="N81" s="19"/>
      <c r="O81" s="11"/>
    </row>
    <row r="82" spans="2:15" ht="16.5" customHeight="1" x14ac:dyDescent="0.2">
      <c r="B82" s="20">
        <f t="shared" si="14"/>
        <v>70</v>
      </c>
      <c r="C82" s="7" t="s">
        <v>107</v>
      </c>
      <c r="D82" s="7">
        <v>83903</v>
      </c>
      <c r="E82" s="8">
        <f t="shared" si="12"/>
        <v>230</v>
      </c>
      <c r="G82" s="15">
        <f t="shared" si="15"/>
        <v>70</v>
      </c>
      <c r="H82" s="7" t="s">
        <v>107</v>
      </c>
      <c r="I82" s="7">
        <v>83903</v>
      </c>
      <c r="J82" s="8">
        <f t="shared" si="13"/>
        <v>230</v>
      </c>
      <c r="L82" s="28"/>
      <c r="M82" s="19"/>
      <c r="N82" s="19"/>
      <c r="O82" s="11"/>
    </row>
    <row r="83" spans="2:15" ht="16.5" customHeight="1" x14ac:dyDescent="0.2">
      <c r="B83" s="20">
        <f t="shared" si="14"/>
        <v>71</v>
      </c>
      <c r="C83" s="7" t="s">
        <v>94</v>
      </c>
      <c r="D83" s="40">
        <v>76123</v>
      </c>
      <c r="E83" s="8">
        <f t="shared" si="12"/>
        <v>209</v>
      </c>
      <c r="G83" s="15">
        <f t="shared" si="15"/>
        <v>71</v>
      </c>
      <c r="H83" s="7" t="s">
        <v>94</v>
      </c>
      <c r="I83" s="40">
        <v>76123</v>
      </c>
      <c r="J83" s="8">
        <f t="shared" si="13"/>
        <v>209</v>
      </c>
      <c r="L83" s="28"/>
      <c r="M83" s="19"/>
      <c r="N83" s="19"/>
      <c r="O83" s="11"/>
    </row>
    <row r="84" spans="2:15" ht="16.5" customHeight="1" x14ac:dyDescent="0.2">
      <c r="B84" s="20">
        <f t="shared" si="14"/>
        <v>72</v>
      </c>
      <c r="C84" s="7" t="s">
        <v>57</v>
      </c>
      <c r="D84" s="40">
        <v>75596</v>
      </c>
      <c r="E84" s="8">
        <f t="shared" si="12"/>
        <v>208</v>
      </c>
      <c r="G84" s="15">
        <f t="shared" si="15"/>
        <v>72</v>
      </c>
      <c r="H84" s="7" t="s">
        <v>57</v>
      </c>
      <c r="I84" s="40">
        <v>75596</v>
      </c>
      <c r="J84" s="8">
        <f t="shared" si="13"/>
        <v>208</v>
      </c>
      <c r="L84" s="28"/>
      <c r="M84" s="19"/>
      <c r="N84" s="19"/>
      <c r="O84" s="11"/>
    </row>
    <row r="85" spans="2:15" ht="16.5" customHeight="1" x14ac:dyDescent="0.2">
      <c r="B85" s="20">
        <f t="shared" si="14"/>
        <v>73</v>
      </c>
      <c r="C85" s="7" t="s">
        <v>122</v>
      </c>
      <c r="D85" s="40">
        <v>59444</v>
      </c>
      <c r="E85" s="8">
        <f t="shared" si="12"/>
        <v>163</v>
      </c>
      <c r="G85" s="15">
        <f t="shared" si="15"/>
        <v>73</v>
      </c>
      <c r="H85" s="7" t="s">
        <v>122</v>
      </c>
      <c r="I85" s="40">
        <v>59444</v>
      </c>
      <c r="J85" s="8">
        <f t="shared" si="13"/>
        <v>163</v>
      </c>
      <c r="L85" s="28"/>
      <c r="M85" s="19"/>
      <c r="N85" s="19"/>
      <c r="O85" s="11"/>
    </row>
    <row r="86" spans="2:15" ht="16.5" customHeight="1" x14ac:dyDescent="0.2">
      <c r="B86" s="20">
        <f t="shared" si="14"/>
        <v>74</v>
      </c>
      <c r="C86" s="7" t="s">
        <v>105</v>
      </c>
      <c r="D86" s="7">
        <v>54400</v>
      </c>
      <c r="E86" s="8">
        <f t="shared" si="12"/>
        <v>150</v>
      </c>
      <c r="G86" s="15">
        <f t="shared" si="15"/>
        <v>74</v>
      </c>
      <c r="H86" s="7" t="s">
        <v>105</v>
      </c>
      <c r="I86" s="7">
        <v>54400</v>
      </c>
      <c r="J86" s="8">
        <f t="shared" si="13"/>
        <v>150</v>
      </c>
      <c r="L86" s="28"/>
      <c r="M86" s="19"/>
      <c r="N86" s="19"/>
      <c r="O86" s="11"/>
    </row>
    <row r="87" spans="2:15" ht="16.5" customHeight="1" x14ac:dyDescent="0.2">
      <c r="B87" s="20">
        <f t="shared" si="14"/>
        <v>75</v>
      </c>
      <c r="C87" s="7" t="s">
        <v>108</v>
      </c>
      <c r="D87" s="7">
        <v>40021</v>
      </c>
      <c r="E87" s="8">
        <f t="shared" si="12"/>
        <v>110</v>
      </c>
      <c r="G87" s="15">
        <f t="shared" si="15"/>
        <v>75</v>
      </c>
      <c r="H87" s="7" t="s">
        <v>108</v>
      </c>
      <c r="I87" s="7">
        <v>40021</v>
      </c>
      <c r="J87" s="8">
        <f t="shared" si="13"/>
        <v>110</v>
      </c>
      <c r="L87" s="28"/>
      <c r="M87" s="19"/>
      <c r="N87" s="19"/>
      <c r="O87" s="11"/>
    </row>
    <row r="88" spans="2:15" ht="16.5" customHeight="1" x14ac:dyDescent="0.2">
      <c r="B88" s="20">
        <f t="shared" si="14"/>
        <v>76</v>
      </c>
      <c r="C88" s="7" t="s">
        <v>68</v>
      </c>
      <c r="D88" s="40">
        <v>39401</v>
      </c>
      <c r="E88" s="8">
        <f t="shared" si="12"/>
        <v>108</v>
      </c>
      <c r="G88" s="15">
        <f t="shared" si="15"/>
        <v>76</v>
      </c>
      <c r="H88" s="7" t="s">
        <v>68</v>
      </c>
      <c r="I88" s="40">
        <v>39401</v>
      </c>
      <c r="J88" s="8">
        <f t="shared" si="13"/>
        <v>108</v>
      </c>
      <c r="L88" s="28"/>
      <c r="M88" s="19"/>
      <c r="N88" s="29"/>
      <c r="O88" s="11"/>
    </row>
    <row r="89" spans="2:15" ht="16.5" customHeight="1" x14ac:dyDescent="0.2">
      <c r="B89" s="20">
        <f t="shared" si="14"/>
        <v>77</v>
      </c>
      <c r="C89" s="7" t="s">
        <v>103</v>
      </c>
      <c r="D89" s="7">
        <v>35483</v>
      </c>
      <c r="E89" s="8">
        <f t="shared" si="12"/>
        <v>98</v>
      </c>
      <c r="G89" s="15">
        <f t="shared" si="15"/>
        <v>77</v>
      </c>
      <c r="H89" s="7" t="s">
        <v>103</v>
      </c>
      <c r="I89" s="7">
        <v>35483</v>
      </c>
      <c r="J89" s="8">
        <f t="shared" si="13"/>
        <v>98</v>
      </c>
      <c r="L89" s="28"/>
      <c r="M89" s="19"/>
      <c r="N89" s="29"/>
      <c r="O89" s="11"/>
    </row>
    <row r="90" spans="2:15" ht="16.5" customHeight="1" x14ac:dyDescent="0.2">
      <c r="B90" s="20">
        <f t="shared" si="14"/>
        <v>78</v>
      </c>
      <c r="C90" s="7" t="s">
        <v>100</v>
      </c>
      <c r="D90" s="40">
        <v>34004</v>
      </c>
      <c r="E90" s="8">
        <f t="shared" si="12"/>
        <v>94</v>
      </c>
      <c r="G90" s="15">
        <f t="shared" si="15"/>
        <v>78</v>
      </c>
      <c r="H90" s="7" t="s">
        <v>100</v>
      </c>
      <c r="I90" s="40">
        <v>34004</v>
      </c>
      <c r="J90" s="8">
        <f t="shared" si="13"/>
        <v>94</v>
      </c>
      <c r="L90" s="28"/>
      <c r="M90" s="19"/>
      <c r="N90" s="29"/>
      <c r="O90" s="11"/>
    </row>
    <row r="91" spans="2:15" ht="16.5" customHeight="1" x14ac:dyDescent="0.2">
      <c r="B91" s="20">
        <f t="shared" si="14"/>
        <v>79</v>
      </c>
      <c r="C91" s="7" t="s">
        <v>89</v>
      </c>
      <c r="D91" s="40">
        <v>30291</v>
      </c>
      <c r="E91" s="8">
        <f t="shared" si="12"/>
        <v>83</v>
      </c>
      <c r="G91" s="15">
        <f t="shared" si="15"/>
        <v>79</v>
      </c>
      <c r="H91" s="7" t="s">
        <v>89</v>
      </c>
      <c r="I91" s="40">
        <v>30291</v>
      </c>
      <c r="J91" s="8">
        <f t="shared" si="13"/>
        <v>83</v>
      </c>
      <c r="L91" s="28"/>
      <c r="M91" s="19"/>
      <c r="N91" s="29"/>
      <c r="O91" s="11"/>
    </row>
    <row r="92" spans="2:15" ht="16.5" customHeight="1" x14ac:dyDescent="0.2">
      <c r="B92" s="20">
        <f t="shared" si="14"/>
        <v>80</v>
      </c>
      <c r="C92" s="7" t="s">
        <v>97</v>
      </c>
      <c r="D92" s="7">
        <v>28040</v>
      </c>
      <c r="E92" s="8">
        <f t="shared" si="12"/>
        <v>77</v>
      </c>
      <c r="G92" s="15">
        <f t="shared" si="15"/>
        <v>80</v>
      </c>
      <c r="H92" s="7" t="s">
        <v>97</v>
      </c>
      <c r="I92" s="7">
        <v>28040</v>
      </c>
      <c r="J92" s="8">
        <f t="shared" si="13"/>
        <v>77</v>
      </c>
      <c r="L92" s="28"/>
      <c r="M92" s="19"/>
      <c r="N92" s="29"/>
      <c r="O92" s="11"/>
    </row>
    <row r="93" spans="2:15" ht="16.5" customHeight="1" x14ac:dyDescent="0.2">
      <c r="B93" s="20">
        <f t="shared" si="14"/>
        <v>81</v>
      </c>
      <c r="C93" s="7" t="s">
        <v>95</v>
      </c>
      <c r="D93" s="7">
        <v>25431</v>
      </c>
      <c r="E93" s="8">
        <f t="shared" si="12"/>
        <v>70</v>
      </c>
      <c r="G93" s="15">
        <f t="shared" si="15"/>
        <v>81</v>
      </c>
      <c r="H93" s="7" t="s">
        <v>95</v>
      </c>
      <c r="I93" s="7">
        <v>25431</v>
      </c>
      <c r="J93" s="8">
        <f t="shared" si="13"/>
        <v>70</v>
      </c>
      <c r="L93" s="28"/>
      <c r="M93" s="19"/>
      <c r="N93" s="29"/>
      <c r="O93" s="11"/>
    </row>
    <row r="94" spans="2:15" ht="16.5" customHeight="1" x14ac:dyDescent="0.2">
      <c r="B94" s="20">
        <f t="shared" si="14"/>
        <v>82</v>
      </c>
      <c r="C94" s="7" t="s">
        <v>61</v>
      </c>
      <c r="D94" s="40">
        <v>24788</v>
      </c>
      <c r="E94" s="8">
        <f t="shared" si="12"/>
        <v>68</v>
      </c>
      <c r="G94" s="15">
        <f t="shared" si="15"/>
        <v>82</v>
      </c>
      <c r="H94" s="7" t="s">
        <v>61</v>
      </c>
      <c r="I94" s="40">
        <v>24788</v>
      </c>
      <c r="J94" s="8">
        <f t="shared" si="13"/>
        <v>68</v>
      </c>
      <c r="L94" s="28"/>
      <c r="M94" s="19"/>
      <c r="N94" s="29"/>
      <c r="O94" s="11"/>
    </row>
    <row r="95" spans="2:15" ht="16.5" customHeight="1" x14ac:dyDescent="0.2">
      <c r="B95" s="20">
        <f t="shared" si="14"/>
        <v>83</v>
      </c>
      <c r="C95" s="7" t="s">
        <v>120</v>
      </c>
      <c r="D95" s="7">
        <v>21333</v>
      </c>
      <c r="E95" s="8">
        <f t="shared" si="12"/>
        <v>59</v>
      </c>
      <c r="G95" s="15">
        <f t="shared" si="15"/>
        <v>83</v>
      </c>
      <c r="H95" s="7" t="s">
        <v>120</v>
      </c>
      <c r="I95" s="7">
        <v>21333</v>
      </c>
      <c r="J95" s="8">
        <f t="shared" si="13"/>
        <v>59</v>
      </c>
      <c r="L95" s="28"/>
      <c r="M95" s="19"/>
      <c r="N95" s="29"/>
      <c r="O95" s="11"/>
    </row>
    <row r="96" spans="2:15" ht="16.5" customHeight="1" x14ac:dyDescent="0.2">
      <c r="B96" s="20">
        <f t="shared" si="14"/>
        <v>84</v>
      </c>
      <c r="C96" s="7" t="s">
        <v>87</v>
      </c>
      <c r="D96" s="40">
        <v>15785</v>
      </c>
      <c r="E96" s="8">
        <f t="shared" si="12"/>
        <v>44</v>
      </c>
      <c r="G96" s="15">
        <f t="shared" si="15"/>
        <v>84</v>
      </c>
      <c r="H96" s="7" t="s">
        <v>87</v>
      </c>
      <c r="I96" s="40">
        <v>15785</v>
      </c>
      <c r="J96" s="8">
        <f t="shared" si="13"/>
        <v>44</v>
      </c>
      <c r="L96" s="28"/>
      <c r="M96" s="19"/>
      <c r="N96" s="29"/>
      <c r="O96" s="11"/>
    </row>
    <row r="97" spans="1:17" ht="16.5" customHeight="1" x14ac:dyDescent="0.2">
      <c r="B97" s="20">
        <f t="shared" si="14"/>
        <v>85</v>
      </c>
      <c r="C97" s="7" t="s">
        <v>119</v>
      </c>
      <c r="D97" s="40">
        <v>1347</v>
      </c>
      <c r="E97" s="8">
        <f t="shared" si="12"/>
        <v>4</v>
      </c>
      <c r="G97" s="15">
        <f t="shared" si="15"/>
        <v>85</v>
      </c>
      <c r="H97" s="7" t="s">
        <v>119</v>
      </c>
      <c r="I97" s="40">
        <v>1347</v>
      </c>
      <c r="J97" s="8">
        <f t="shared" si="13"/>
        <v>4</v>
      </c>
    </row>
    <row r="98" spans="1:17" ht="16.5" customHeight="1" x14ac:dyDescent="0.2">
      <c r="B98" s="20">
        <f t="shared" si="14"/>
        <v>86</v>
      </c>
      <c r="C98" s="7" t="s">
        <v>85</v>
      </c>
      <c r="D98" s="40">
        <v>1017</v>
      </c>
      <c r="E98" s="8">
        <f t="shared" si="12"/>
        <v>3</v>
      </c>
      <c r="G98" s="15">
        <f t="shared" si="15"/>
        <v>86</v>
      </c>
      <c r="H98" s="7" t="s">
        <v>85</v>
      </c>
      <c r="I98" s="40">
        <v>1017</v>
      </c>
      <c r="J98" s="8">
        <f t="shared" si="13"/>
        <v>3</v>
      </c>
    </row>
    <row r="99" spans="1:17" ht="16.5" customHeight="1" x14ac:dyDescent="0.2">
      <c r="B99" s="20">
        <f t="shared" si="14"/>
        <v>87</v>
      </c>
      <c r="C99" s="7" t="s">
        <v>111</v>
      </c>
      <c r="D99" s="40">
        <v>380</v>
      </c>
      <c r="E99" s="8">
        <f t="shared" si="12"/>
        <v>2</v>
      </c>
      <c r="G99" s="15">
        <f t="shared" si="15"/>
        <v>87</v>
      </c>
      <c r="H99" s="7" t="s">
        <v>111</v>
      </c>
      <c r="I99" s="40">
        <v>380</v>
      </c>
      <c r="J99" s="8">
        <f t="shared" si="13"/>
        <v>2</v>
      </c>
    </row>
    <row r="100" spans="1:17" ht="16.5" customHeight="1" x14ac:dyDescent="0.2">
      <c r="B100" s="20">
        <f t="shared" si="14"/>
        <v>88</v>
      </c>
      <c r="C100" s="7" t="s">
        <v>12</v>
      </c>
      <c r="D100" s="40">
        <v>155</v>
      </c>
      <c r="E100" s="8">
        <f t="shared" si="12"/>
        <v>1</v>
      </c>
      <c r="G100" s="15">
        <f t="shared" si="15"/>
        <v>88</v>
      </c>
      <c r="H100" s="7" t="s">
        <v>12</v>
      </c>
      <c r="I100" s="40">
        <v>155</v>
      </c>
      <c r="J100" s="8">
        <f t="shared" si="13"/>
        <v>1</v>
      </c>
    </row>
    <row r="101" spans="1:17" ht="16.5" customHeight="1" x14ac:dyDescent="0.2">
      <c r="B101" s="20">
        <f t="shared" si="14"/>
        <v>89</v>
      </c>
      <c r="C101" s="7" t="s">
        <v>112</v>
      </c>
      <c r="D101" s="40">
        <v>72</v>
      </c>
      <c r="E101" s="8">
        <f t="shared" si="12"/>
        <v>1</v>
      </c>
      <c r="G101" s="15">
        <f t="shared" si="15"/>
        <v>89</v>
      </c>
      <c r="H101" s="7" t="s">
        <v>112</v>
      </c>
      <c r="I101" s="40">
        <v>72</v>
      </c>
      <c r="J101" s="8">
        <f t="shared" si="13"/>
        <v>1</v>
      </c>
    </row>
    <row r="102" spans="1:17" ht="16.5" customHeight="1" x14ac:dyDescent="0.2">
      <c r="B102" s="20">
        <f t="shared" si="14"/>
        <v>90</v>
      </c>
      <c r="C102" s="7" t="s">
        <v>80</v>
      </c>
      <c r="D102" s="40">
        <v>69</v>
      </c>
      <c r="E102" s="8">
        <f t="shared" si="12"/>
        <v>1</v>
      </c>
      <c r="G102" s="15">
        <f t="shared" si="15"/>
        <v>90</v>
      </c>
      <c r="H102" s="7" t="s">
        <v>80</v>
      </c>
      <c r="I102" s="40">
        <v>69</v>
      </c>
      <c r="J102" s="8">
        <f t="shared" si="13"/>
        <v>1</v>
      </c>
    </row>
    <row r="103" spans="1:17" ht="30" customHeight="1" x14ac:dyDescent="0.2">
      <c r="A103" s="3" t="s">
        <v>157</v>
      </c>
      <c r="B103" s="3"/>
      <c r="C103" s="42"/>
      <c r="D103" s="42"/>
      <c r="E103" s="18"/>
      <c r="F103" s="18"/>
      <c r="G103" s="43"/>
      <c r="H103" s="44"/>
      <c r="I103" s="18"/>
      <c r="J103" s="18"/>
      <c r="K103" s="18"/>
      <c r="L103" s="57"/>
      <c r="M103" s="42"/>
      <c r="N103" s="42"/>
      <c r="O103" s="57"/>
      <c r="P103" s="3"/>
      <c r="Q103" s="12"/>
    </row>
    <row r="104" spans="1:17" ht="16.5" customHeight="1" x14ac:dyDescent="0.2">
      <c r="B104" s="14" t="s">
        <v>16</v>
      </c>
      <c r="G104" s="10" t="s">
        <v>33</v>
      </c>
      <c r="L104" s="28"/>
      <c r="M104" s="19"/>
      <c r="N104" s="19"/>
      <c r="O104" s="11"/>
    </row>
    <row r="105" spans="1:17" ht="16.5" customHeight="1" x14ac:dyDescent="0.2">
      <c r="B105" s="35" t="s">
        <v>4</v>
      </c>
      <c r="C105" s="48" t="s">
        <v>0</v>
      </c>
      <c r="D105" s="58" t="s">
        <v>36</v>
      </c>
      <c r="E105" s="59"/>
      <c r="G105" s="47" t="s">
        <v>4</v>
      </c>
      <c r="H105" s="48" t="s">
        <v>0</v>
      </c>
      <c r="I105" s="58" t="s">
        <v>36</v>
      </c>
      <c r="J105" s="59"/>
      <c r="K105" s="50"/>
      <c r="L105" s="28"/>
      <c r="M105" s="19"/>
      <c r="N105" s="19"/>
      <c r="O105" s="11"/>
    </row>
    <row r="106" spans="1:17" ht="16.5" customHeight="1" x14ac:dyDescent="0.2">
      <c r="B106" s="35"/>
      <c r="C106" s="51"/>
      <c r="D106" s="15" t="s">
        <v>21</v>
      </c>
      <c r="E106" s="15" t="s">
        <v>25</v>
      </c>
      <c r="G106" s="47"/>
      <c r="H106" s="51"/>
      <c r="I106" s="15" t="s">
        <v>21</v>
      </c>
      <c r="J106" s="15" t="s">
        <v>25</v>
      </c>
      <c r="K106" s="50"/>
      <c r="L106" s="28"/>
      <c r="M106" s="19"/>
      <c r="N106" s="19"/>
      <c r="O106" s="11"/>
    </row>
    <row r="107" spans="1:17" ht="16.5" customHeight="1" x14ac:dyDescent="0.2">
      <c r="B107" s="20">
        <f>B102+1</f>
        <v>91</v>
      </c>
      <c r="C107" s="89" t="s">
        <v>76</v>
      </c>
      <c r="D107" s="40">
        <v>53</v>
      </c>
      <c r="E107" s="8">
        <f t="shared" ref="E107" si="16">ROUNDUP(D107/365,0)</f>
        <v>1</v>
      </c>
      <c r="G107" s="15">
        <f>G102+1</f>
        <v>91</v>
      </c>
      <c r="H107" s="89" t="s">
        <v>76</v>
      </c>
      <c r="I107" s="40">
        <v>53</v>
      </c>
      <c r="J107" s="8">
        <f t="shared" ref="J107" si="17">ROUNDUP(I107/365,0)</f>
        <v>1</v>
      </c>
      <c r="L107" s="28"/>
      <c r="M107" s="19"/>
      <c r="N107" s="19"/>
      <c r="O107" s="11"/>
    </row>
    <row r="108" spans="1:17" s="9" customFormat="1" ht="16.5" customHeight="1" x14ac:dyDescent="0.2">
      <c r="B108" s="21">
        <f>B107+1</f>
        <v>92</v>
      </c>
      <c r="C108" s="89" t="s">
        <v>93</v>
      </c>
      <c r="D108" s="40">
        <v>4</v>
      </c>
      <c r="E108" s="8">
        <f t="shared" ref="E108" si="18">ROUNDUP(D108/365,0)</f>
        <v>1</v>
      </c>
      <c r="F108" s="11"/>
      <c r="G108" s="15">
        <f>G107+1</f>
        <v>92</v>
      </c>
      <c r="H108" s="89" t="s">
        <v>93</v>
      </c>
      <c r="I108" s="40">
        <v>4</v>
      </c>
      <c r="J108" s="8">
        <f t="shared" ref="J108" si="19">ROUNDUP(I108/365,0)</f>
        <v>1</v>
      </c>
      <c r="K108" s="11"/>
      <c r="L108" s="28"/>
      <c r="M108" s="19"/>
      <c r="N108" s="19"/>
      <c r="O108" s="11"/>
    </row>
    <row r="109" spans="1:17" s="9" customFormat="1" ht="16.5" customHeight="1" x14ac:dyDescent="0.2">
      <c r="B109" s="23">
        <f>B108+1</f>
        <v>93</v>
      </c>
      <c r="C109" s="89" t="s">
        <v>96</v>
      </c>
      <c r="D109" s="40">
        <v>3</v>
      </c>
      <c r="E109" s="8">
        <f t="shared" ref="E109" si="20">ROUNDUP(D109/365,0)</f>
        <v>1</v>
      </c>
      <c r="F109" s="11"/>
      <c r="G109" s="15">
        <f>G108+1</f>
        <v>93</v>
      </c>
      <c r="H109" s="89" t="s">
        <v>96</v>
      </c>
      <c r="I109" s="40">
        <v>3</v>
      </c>
      <c r="J109" s="8">
        <f t="shared" ref="J109" si="21">ROUNDUP(I109/365,0)</f>
        <v>1</v>
      </c>
      <c r="K109" s="11"/>
      <c r="L109" s="28"/>
      <c r="M109" s="19"/>
      <c r="N109" s="19"/>
      <c r="O109" s="11"/>
    </row>
    <row r="110" spans="1:17" ht="16.5" customHeight="1" x14ac:dyDescent="0.2">
      <c r="B110" s="14"/>
      <c r="G110" s="75"/>
    </row>
    <row r="111" spans="1:17" ht="16.5" customHeight="1" x14ac:dyDescent="0.2">
      <c r="D111" s="82" t="s">
        <v>42</v>
      </c>
      <c r="I111" s="82" t="s">
        <v>22</v>
      </c>
      <c r="N111" s="82" t="s">
        <v>40</v>
      </c>
    </row>
    <row r="112" spans="1:17" ht="16.5" customHeight="1" x14ac:dyDescent="0.2">
      <c r="D112" s="10">
        <f>SUM(D5:D34)+SUM(D39:D68)+SUM(D73:D102)+SUM(D107:D109)</f>
        <v>345097061</v>
      </c>
      <c r="I112" s="10">
        <f>SUM(I5:I34)+SUM(I39:I68)+SUM(I73:I102)+SUM(I107:I109)</f>
        <v>229703635</v>
      </c>
      <c r="N112" s="10">
        <f>SUM(N5:N34)+SUM(N39:N52)</f>
        <v>115393426</v>
      </c>
    </row>
  </sheetData>
  <mergeCells count="30">
    <mergeCell ref="I71:J71"/>
    <mergeCell ref="B71:B72"/>
    <mergeCell ref="C71:C72"/>
    <mergeCell ref="D71:E71"/>
    <mergeCell ref="G71:G72"/>
    <mergeCell ref="H71:H72"/>
    <mergeCell ref="D105:E105"/>
    <mergeCell ref="I105:J105"/>
    <mergeCell ref="B3:B4"/>
    <mergeCell ref="C3:C4"/>
    <mergeCell ref="G3:G4"/>
    <mergeCell ref="H3:H4"/>
    <mergeCell ref="B37:B38"/>
    <mergeCell ref="C37:C38"/>
    <mergeCell ref="G37:G38"/>
    <mergeCell ref="H37:H38"/>
    <mergeCell ref="B105:B106"/>
    <mergeCell ref="C105:C106"/>
    <mergeCell ref="G105:G106"/>
    <mergeCell ref="H105:H106"/>
    <mergeCell ref="D3:E3"/>
    <mergeCell ref="I3:J3"/>
    <mergeCell ref="N3:O3"/>
    <mergeCell ref="D37:E37"/>
    <mergeCell ref="I37:J37"/>
    <mergeCell ref="N37:O37"/>
    <mergeCell ref="L3:L4"/>
    <mergeCell ref="M3:M4"/>
    <mergeCell ref="L37:L38"/>
    <mergeCell ref="M37:M38"/>
  </mergeCells>
  <phoneticPr fontId="2"/>
  <conditionalFormatting sqref="D5:D34">
    <cfRule type="duplicateValues" dxfId="28" priority="7"/>
  </conditionalFormatting>
  <conditionalFormatting sqref="D73:D102">
    <cfRule type="duplicateValues" dxfId="27" priority="2"/>
  </conditionalFormatting>
  <conditionalFormatting sqref="I5:I34">
    <cfRule type="duplicateValues" dxfId="26" priority="6"/>
  </conditionalFormatting>
  <conditionalFormatting sqref="I39:I68">
    <cfRule type="duplicateValues" dxfId="25" priority="4"/>
  </conditionalFormatting>
  <conditionalFormatting sqref="I73:I102">
    <cfRule type="duplicateValues" dxfId="24" priority="1"/>
  </conditionalFormatting>
  <conditionalFormatting sqref="N5:N34">
    <cfRule type="duplicateValues" dxfId="23" priority="5"/>
  </conditionalFormatting>
  <conditionalFormatting sqref="N39:N52">
    <cfRule type="duplicateValues" dxfId="22" priority="3"/>
  </conditionalFormatting>
  <pageMargins left="0.47244094488188976" right="0.27559055118110237" top="0.51181102362204722" bottom="0.47244094488188976" header="0.31496062992125984" footer="0.31496062992125984"/>
  <pageSetup paperSize="9" scale="80" orientation="landscape" r:id="rId1"/>
  <rowBreaks count="3" manualBreakCount="3">
    <brk id="34" max="15" man="1"/>
    <brk id="68" max="15" man="1"/>
    <brk id="102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499984740745262"/>
  </sheetPr>
  <dimension ref="A1:Q36"/>
  <sheetViews>
    <sheetView view="pageBreakPreview" zoomScale="90" zoomScaleNormal="145" zoomScaleSheetLayoutView="90" workbookViewId="0">
      <selection activeCell="S11" sqref="S11"/>
    </sheetView>
  </sheetViews>
  <sheetFormatPr defaultColWidth="9" defaultRowHeight="16.5" customHeight="1" x14ac:dyDescent="0.2"/>
  <cols>
    <col min="1" max="1" width="2.6328125" style="1" customWidth="1"/>
    <col min="2" max="2" width="6.26953125" style="10" customWidth="1"/>
    <col min="3" max="3" width="11.6328125" style="46" customWidth="1"/>
    <col min="4" max="5" width="11.6328125" style="10" customWidth="1"/>
    <col min="6" max="6" width="4.6328125" style="10" customWidth="1"/>
    <col min="7" max="7" width="6.26953125" style="10" customWidth="1"/>
    <col min="8" max="8" width="11.6328125" style="46" customWidth="1"/>
    <col min="9" max="10" width="11.6328125" style="10" customWidth="1"/>
    <col min="11" max="11" width="4.6328125" style="10" customWidth="1"/>
    <col min="12" max="12" width="6.26953125" style="10" customWidth="1"/>
    <col min="13" max="13" width="11.6328125" style="46" customWidth="1"/>
    <col min="14" max="15" width="11.6328125" style="10" customWidth="1"/>
    <col min="16" max="16" width="2.6328125" style="1" customWidth="1"/>
    <col min="17" max="17" width="9" style="1" customWidth="1"/>
    <col min="18" max="16384" width="9" style="1"/>
  </cols>
  <sheetData>
    <row r="1" spans="1:17" ht="30" customHeight="1" x14ac:dyDescent="0.2">
      <c r="A1" s="3" t="s">
        <v>137</v>
      </c>
      <c r="B1" s="18"/>
      <c r="C1" s="44"/>
      <c r="D1" s="18"/>
      <c r="E1" s="18"/>
      <c r="F1" s="18"/>
      <c r="G1" s="43"/>
      <c r="H1" s="44"/>
      <c r="I1" s="18"/>
      <c r="J1" s="18"/>
      <c r="K1" s="18"/>
      <c r="L1" s="18"/>
      <c r="M1" s="44"/>
      <c r="N1" s="18"/>
      <c r="O1" s="18"/>
      <c r="P1" s="3"/>
      <c r="Q1" s="16"/>
    </row>
    <row r="2" spans="1:17" ht="16.5" customHeight="1" x14ac:dyDescent="0.2">
      <c r="B2" s="11" t="s">
        <v>45</v>
      </c>
      <c r="G2" s="83"/>
    </row>
    <row r="3" spans="1:17" ht="16.5" customHeight="1" x14ac:dyDescent="0.2">
      <c r="B3" s="47" t="s">
        <v>4</v>
      </c>
      <c r="C3" s="48" t="s">
        <v>0</v>
      </c>
      <c r="D3" s="49" t="s">
        <v>29</v>
      </c>
      <c r="E3" s="49"/>
      <c r="F3" s="64"/>
      <c r="G3" s="36" t="s">
        <v>4</v>
      </c>
      <c r="H3" s="48" t="s">
        <v>0</v>
      </c>
      <c r="I3" s="49" t="s">
        <v>29</v>
      </c>
      <c r="J3" s="49"/>
      <c r="L3" s="47" t="s">
        <v>4</v>
      </c>
      <c r="M3" s="48" t="s">
        <v>0</v>
      </c>
      <c r="N3" s="49" t="s">
        <v>29</v>
      </c>
      <c r="O3" s="49"/>
    </row>
    <row r="4" spans="1:17" ht="16.5" customHeight="1" x14ac:dyDescent="0.2">
      <c r="B4" s="47"/>
      <c r="C4" s="51"/>
      <c r="D4" s="15" t="s">
        <v>21</v>
      </c>
      <c r="E4" s="15" t="s">
        <v>25</v>
      </c>
      <c r="F4" s="64"/>
      <c r="G4" s="37"/>
      <c r="H4" s="51"/>
      <c r="I4" s="15" t="s">
        <v>21</v>
      </c>
      <c r="J4" s="15" t="s">
        <v>25</v>
      </c>
      <c r="L4" s="47"/>
      <c r="M4" s="51"/>
      <c r="N4" s="15" t="s">
        <v>21</v>
      </c>
      <c r="O4" s="15" t="s">
        <v>25</v>
      </c>
    </row>
    <row r="5" spans="1:17" ht="16.5" customHeight="1" x14ac:dyDescent="0.2">
      <c r="B5" s="15">
        <v>1</v>
      </c>
      <c r="C5" s="7" t="s">
        <v>145</v>
      </c>
      <c r="D5" s="7">
        <v>4418823</v>
      </c>
      <c r="E5" s="8">
        <f>ROUNDUP(D5/365,0)</f>
        <v>12107</v>
      </c>
      <c r="G5" s="15">
        <f>B34+1</f>
        <v>31</v>
      </c>
      <c r="H5" s="7" t="s">
        <v>63</v>
      </c>
      <c r="I5" s="8">
        <v>18296</v>
      </c>
      <c r="J5" s="8">
        <f>ROUNDUP(I5/365,0)</f>
        <v>51</v>
      </c>
      <c r="L5" s="15">
        <f>G34+1</f>
        <v>61</v>
      </c>
      <c r="M5" s="7" t="s">
        <v>86</v>
      </c>
      <c r="N5" s="8">
        <v>1360</v>
      </c>
      <c r="O5" s="8">
        <f t="shared" ref="O5:O30" si="0">ROUNDUP(N5/365,0)</f>
        <v>4</v>
      </c>
    </row>
    <row r="6" spans="1:17" ht="16.5" customHeight="1" x14ac:dyDescent="0.2">
      <c r="B6" s="15">
        <f t="shared" ref="B6:B34" si="1">B5+1</f>
        <v>2</v>
      </c>
      <c r="C6" s="7" t="s">
        <v>146</v>
      </c>
      <c r="D6" s="7">
        <v>3545814</v>
      </c>
      <c r="E6" s="8">
        <f t="shared" ref="E6:E34" si="2">ROUNDUP(D6/365,0)</f>
        <v>9715</v>
      </c>
      <c r="G6" s="15">
        <f t="shared" ref="G6:G34" si="3">G5+1</f>
        <v>32</v>
      </c>
      <c r="H6" s="7" t="s">
        <v>20</v>
      </c>
      <c r="I6" s="8">
        <v>17625</v>
      </c>
      <c r="J6" s="8">
        <f t="shared" ref="J5:J34" si="4">ROUNDUP(I6/365,0)</f>
        <v>49</v>
      </c>
      <c r="L6" s="15">
        <f t="shared" ref="L6:L31" si="5">L5+1</f>
        <v>62</v>
      </c>
      <c r="M6" s="7" t="s">
        <v>57</v>
      </c>
      <c r="N6" s="8">
        <v>1292</v>
      </c>
      <c r="O6" s="8">
        <f t="shared" si="0"/>
        <v>4</v>
      </c>
    </row>
    <row r="7" spans="1:17" ht="16.5" customHeight="1" x14ac:dyDescent="0.2">
      <c r="B7" s="15">
        <f t="shared" si="1"/>
        <v>3</v>
      </c>
      <c r="C7" s="7" t="s">
        <v>147</v>
      </c>
      <c r="D7" s="8">
        <v>1450697</v>
      </c>
      <c r="E7" s="8">
        <f t="shared" si="2"/>
        <v>3975</v>
      </c>
      <c r="G7" s="15">
        <f t="shared" si="3"/>
        <v>33</v>
      </c>
      <c r="H7" s="7" t="s">
        <v>1</v>
      </c>
      <c r="I7" s="8">
        <v>16353</v>
      </c>
      <c r="J7" s="8">
        <f t="shared" si="4"/>
        <v>45</v>
      </c>
      <c r="L7" s="15">
        <f t="shared" si="5"/>
        <v>63</v>
      </c>
      <c r="M7" s="7" t="s">
        <v>80</v>
      </c>
      <c r="N7" s="8">
        <v>536</v>
      </c>
      <c r="O7" s="8">
        <f t="shared" si="0"/>
        <v>2</v>
      </c>
    </row>
    <row r="8" spans="1:17" ht="16.5" customHeight="1" x14ac:dyDescent="0.2">
      <c r="B8" s="15">
        <f t="shared" si="1"/>
        <v>4</v>
      </c>
      <c r="C8" s="7" t="s">
        <v>148</v>
      </c>
      <c r="D8" s="8">
        <v>521414</v>
      </c>
      <c r="E8" s="8">
        <f t="shared" si="2"/>
        <v>1429</v>
      </c>
      <c r="G8" s="15">
        <f t="shared" si="3"/>
        <v>34</v>
      </c>
      <c r="H8" s="7" t="s">
        <v>84</v>
      </c>
      <c r="I8" s="8">
        <v>15974</v>
      </c>
      <c r="J8" s="8">
        <f t="shared" si="4"/>
        <v>44</v>
      </c>
      <c r="L8" s="15">
        <f t="shared" si="5"/>
        <v>64</v>
      </c>
      <c r="M8" s="7" t="s">
        <v>77</v>
      </c>
      <c r="N8" s="8">
        <v>533</v>
      </c>
      <c r="O8" s="8">
        <f t="shared" si="0"/>
        <v>2</v>
      </c>
    </row>
    <row r="9" spans="1:17" ht="16.5" customHeight="1" x14ac:dyDescent="0.2">
      <c r="B9" s="15">
        <f t="shared" si="1"/>
        <v>5</v>
      </c>
      <c r="C9" s="7" t="s">
        <v>47</v>
      </c>
      <c r="D9" s="8">
        <v>479550</v>
      </c>
      <c r="E9" s="8">
        <f t="shared" si="2"/>
        <v>1314</v>
      </c>
      <c r="G9" s="15">
        <f t="shared" si="3"/>
        <v>35</v>
      </c>
      <c r="H9" s="7" t="s">
        <v>88</v>
      </c>
      <c r="I9" s="8">
        <v>14596</v>
      </c>
      <c r="J9" s="8">
        <f t="shared" si="4"/>
        <v>40</v>
      </c>
      <c r="L9" s="15">
        <f t="shared" si="5"/>
        <v>65</v>
      </c>
      <c r="M9" s="7" t="s">
        <v>110</v>
      </c>
      <c r="N9" s="8">
        <v>516</v>
      </c>
      <c r="O9" s="8">
        <f t="shared" si="0"/>
        <v>2</v>
      </c>
    </row>
    <row r="10" spans="1:17" ht="16.5" customHeight="1" x14ac:dyDescent="0.2">
      <c r="B10" s="15">
        <f t="shared" si="1"/>
        <v>6</v>
      </c>
      <c r="C10" s="7" t="s">
        <v>150</v>
      </c>
      <c r="D10" s="7">
        <v>475498</v>
      </c>
      <c r="E10" s="8">
        <f t="shared" si="2"/>
        <v>1303</v>
      </c>
      <c r="G10" s="15">
        <f t="shared" si="3"/>
        <v>36</v>
      </c>
      <c r="H10" s="7" t="s">
        <v>6</v>
      </c>
      <c r="I10" s="8">
        <v>14534</v>
      </c>
      <c r="J10" s="8">
        <f t="shared" si="4"/>
        <v>40</v>
      </c>
      <c r="L10" s="15">
        <f t="shared" si="5"/>
        <v>66</v>
      </c>
      <c r="M10" s="7" t="s">
        <v>99</v>
      </c>
      <c r="N10" s="8">
        <v>380</v>
      </c>
      <c r="O10" s="8">
        <f t="shared" si="0"/>
        <v>2</v>
      </c>
    </row>
    <row r="11" spans="1:17" ht="16.5" customHeight="1" x14ac:dyDescent="0.2">
      <c r="B11" s="15">
        <f t="shared" si="1"/>
        <v>7</v>
      </c>
      <c r="C11" s="7" t="s">
        <v>46</v>
      </c>
      <c r="D11" s="40">
        <v>449979</v>
      </c>
      <c r="E11" s="8">
        <f t="shared" si="2"/>
        <v>1233</v>
      </c>
      <c r="G11" s="15">
        <f t="shared" si="3"/>
        <v>37</v>
      </c>
      <c r="H11" s="7" t="s">
        <v>152</v>
      </c>
      <c r="I11" s="8">
        <v>14331</v>
      </c>
      <c r="J11" s="8">
        <f t="shared" si="4"/>
        <v>40</v>
      </c>
      <c r="L11" s="15">
        <f t="shared" si="5"/>
        <v>67</v>
      </c>
      <c r="M11" s="7" t="s">
        <v>106</v>
      </c>
      <c r="N11" s="8">
        <v>376</v>
      </c>
      <c r="O11" s="8">
        <f t="shared" si="0"/>
        <v>2</v>
      </c>
    </row>
    <row r="12" spans="1:17" ht="16.5" customHeight="1" x14ac:dyDescent="0.2">
      <c r="B12" s="15">
        <f t="shared" si="1"/>
        <v>8</v>
      </c>
      <c r="C12" s="7" t="s">
        <v>149</v>
      </c>
      <c r="D12" s="8">
        <v>243451</v>
      </c>
      <c r="E12" s="8">
        <f t="shared" si="2"/>
        <v>667</v>
      </c>
      <c r="G12" s="15">
        <f t="shared" si="3"/>
        <v>38</v>
      </c>
      <c r="H12" s="7" t="s">
        <v>66</v>
      </c>
      <c r="I12" s="8">
        <v>12581</v>
      </c>
      <c r="J12" s="8">
        <f t="shared" si="4"/>
        <v>35</v>
      </c>
      <c r="L12" s="15">
        <f t="shared" si="5"/>
        <v>68</v>
      </c>
      <c r="M12" s="7" t="s">
        <v>109</v>
      </c>
      <c r="N12" s="8">
        <v>341</v>
      </c>
      <c r="O12" s="8">
        <f t="shared" si="0"/>
        <v>1</v>
      </c>
    </row>
    <row r="13" spans="1:17" ht="16.5" customHeight="1" x14ac:dyDescent="0.2">
      <c r="B13" s="15">
        <f t="shared" si="1"/>
        <v>9</v>
      </c>
      <c r="C13" s="7" t="s">
        <v>49</v>
      </c>
      <c r="D13" s="8">
        <v>91105</v>
      </c>
      <c r="E13" s="8">
        <f t="shared" si="2"/>
        <v>250</v>
      </c>
      <c r="G13" s="15">
        <f t="shared" si="3"/>
        <v>39</v>
      </c>
      <c r="H13" s="7" t="s">
        <v>67</v>
      </c>
      <c r="I13" s="8">
        <v>11162</v>
      </c>
      <c r="J13" s="8">
        <f t="shared" si="4"/>
        <v>31</v>
      </c>
      <c r="L13" s="15">
        <f t="shared" si="5"/>
        <v>69</v>
      </c>
      <c r="M13" s="7" t="s">
        <v>72</v>
      </c>
      <c r="N13" s="8">
        <v>338</v>
      </c>
      <c r="O13" s="8">
        <f t="shared" si="0"/>
        <v>1</v>
      </c>
    </row>
    <row r="14" spans="1:17" ht="16.5" customHeight="1" x14ac:dyDescent="0.2">
      <c r="B14" s="15">
        <f t="shared" si="1"/>
        <v>10</v>
      </c>
      <c r="C14" s="7" t="s">
        <v>50</v>
      </c>
      <c r="D14" s="8">
        <v>85212</v>
      </c>
      <c r="E14" s="8">
        <f t="shared" si="2"/>
        <v>234</v>
      </c>
      <c r="G14" s="15">
        <f t="shared" si="3"/>
        <v>40</v>
      </c>
      <c r="H14" s="7" t="s">
        <v>27</v>
      </c>
      <c r="I14" s="7">
        <v>10699</v>
      </c>
      <c r="J14" s="8">
        <f t="shared" si="4"/>
        <v>30</v>
      </c>
      <c r="L14" s="15">
        <f t="shared" si="5"/>
        <v>70</v>
      </c>
      <c r="M14" s="7" t="s">
        <v>23</v>
      </c>
      <c r="N14" s="8">
        <v>319</v>
      </c>
      <c r="O14" s="8">
        <f t="shared" si="0"/>
        <v>1</v>
      </c>
    </row>
    <row r="15" spans="1:17" ht="16.5" customHeight="1" x14ac:dyDescent="0.2">
      <c r="B15" s="15">
        <f t="shared" si="1"/>
        <v>11</v>
      </c>
      <c r="C15" s="7" t="s">
        <v>11</v>
      </c>
      <c r="D15" s="8">
        <v>81108</v>
      </c>
      <c r="E15" s="8">
        <f t="shared" si="2"/>
        <v>223</v>
      </c>
      <c r="G15" s="15">
        <f t="shared" si="3"/>
        <v>41</v>
      </c>
      <c r="H15" s="7" t="s">
        <v>8</v>
      </c>
      <c r="I15" s="8">
        <v>10020</v>
      </c>
      <c r="J15" s="8">
        <f t="shared" si="4"/>
        <v>28</v>
      </c>
      <c r="L15" s="15">
        <f t="shared" si="5"/>
        <v>71</v>
      </c>
      <c r="M15" s="7" t="s">
        <v>61</v>
      </c>
      <c r="N15" s="8">
        <v>281</v>
      </c>
      <c r="O15" s="8">
        <f t="shared" si="0"/>
        <v>1</v>
      </c>
    </row>
    <row r="16" spans="1:17" ht="16.5" customHeight="1" x14ac:dyDescent="0.2">
      <c r="B16" s="15">
        <f t="shared" si="1"/>
        <v>12</v>
      </c>
      <c r="C16" s="7" t="s">
        <v>56</v>
      </c>
      <c r="D16" s="8">
        <v>53882</v>
      </c>
      <c r="E16" s="8">
        <f t="shared" si="2"/>
        <v>148</v>
      </c>
      <c r="G16" s="15">
        <f t="shared" si="3"/>
        <v>42</v>
      </c>
      <c r="H16" s="7" t="s">
        <v>104</v>
      </c>
      <c r="I16" s="8">
        <v>9639</v>
      </c>
      <c r="J16" s="8">
        <f t="shared" si="4"/>
        <v>27</v>
      </c>
      <c r="L16" s="15">
        <f t="shared" si="5"/>
        <v>72</v>
      </c>
      <c r="M16" s="7" t="s">
        <v>100</v>
      </c>
      <c r="N16" s="8">
        <v>228</v>
      </c>
      <c r="O16" s="8">
        <f t="shared" si="0"/>
        <v>1</v>
      </c>
    </row>
    <row r="17" spans="2:15" ht="16.5" customHeight="1" x14ac:dyDescent="0.2">
      <c r="B17" s="15">
        <f t="shared" si="1"/>
        <v>13</v>
      </c>
      <c r="C17" s="7" t="s">
        <v>53</v>
      </c>
      <c r="D17" s="8">
        <v>53010</v>
      </c>
      <c r="E17" s="8">
        <f t="shared" si="2"/>
        <v>146</v>
      </c>
      <c r="G17" s="15">
        <f t="shared" si="3"/>
        <v>43</v>
      </c>
      <c r="H17" s="7" t="s">
        <v>64</v>
      </c>
      <c r="I17" s="8">
        <v>9392</v>
      </c>
      <c r="J17" s="8">
        <f t="shared" si="4"/>
        <v>26</v>
      </c>
      <c r="L17" s="15">
        <f t="shared" si="5"/>
        <v>73</v>
      </c>
      <c r="M17" s="7" t="s">
        <v>97</v>
      </c>
      <c r="N17" s="8">
        <v>221</v>
      </c>
      <c r="O17" s="8">
        <f t="shared" si="0"/>
        <v>1</v>
      </c>
    </row>
    <row r="18" spans="2:15" ht="16.5" customHeight="1" x14ac:dyDescent="0.2">
      <c r="B18" s="15">
        <f t="shared" si="1"/>
        <v>14</v>
      </c>
      <c r="C18" s="7" t="s">
        <v>44</v>
      </c>
      <c r="D18" s="8">
        <v>52012</v>
      </c>
      <c r="E18" s="8">
        <f t="shared" si="2"/>
        <v>143</v>
      </c>
      <c r="G18" s="15">
        <f t="shared" si="3"/>
        <v>44</v>
      </c>
      <c r="H18" s="7" t="s">
        <v>98</v>
      </c>
      <c r="I18" s="8">
        <v>7055</v>
      </c>
      <c r="J18" s="8">
        <f t="shared" si="4"/>
        <v>20</v>
      </c>
      <c r="L18" s="15">
        <f t="shared" si="5"/>
        <v>74</v>
      </c>
      <c r="M18" s="7" t="s">
        <v>96</v>
      </c>
      <c r="N18" s="8">
        <v>215</v>
      </c>
      <c r="O18" s="8">
        <f t="shared" si="0"/>
        <v>1</v>
      </c>
    </row>
    <row r="19" spans="2:15" ht="16.5" customHeight="1" x14ac:dyDescent="0.2">
      <c r="B19" s="15">
        <f t="shared" si="1"/>
        <v>15</v>
      </c>
      <c r="C19" s="7" t="s">
        <v>52</v>
      </c>
      <c r="D19" s="8">
        <v>51810</v>
      </c>
      <c r="E19" s="8">
        <f t="shared" si="2"/>
        <v>142</v>
      </c>
      <c r="G19" s="15">
        <f t="shared" si="3"/>
        <v>45</v>
      </c>
      <c r="H19" s="7" t="s">
        <v>65</v>
      </c>
      <c r="I19" s="60">
        <v>6697</v>
      </c>
      <c r="J19" s="8">
        <f t="shared" si="4"/>
        <v>19</v>
      </c>
      <c r="L19" s="15">
        <f t="shared" si="5"/>
        <v>75</v>
      </c>
      <c r="M19" s="7" t="s">
        <v>93</v>
      </c>
      <c r="N19" s="8">
        <v>213</v>
      </c>
      <c r="O19" s="8">
        <f t="shared" si="0"/>
        <v>1</v>
      </c>
    </row>
    <row r="20" spans="2:15" ht="16.5" customHeight="1" x14ac:dyDescent="0.2">
      <c r="B20" s="15">
        <f t="shared" si="1"/>
        <v>16</v>
      </c>
      <c r="C20" s="7" t="s">
        <v>55</v>
      </c>
      <c r="D20" s="8">
        <v>47112</v>
      </c>
      <c r="E20" s="8">
        <f t="shared" si="2"/>
        <v>130</v>
      </c>
      <c r="G20" s="15">
        <f t="shared" si="3"/>
        <v>46</v>
      </c>
      <c r="H20" s="7" t="s">
        <v>79</v>
      </c>
      <c r="I20" s="8">
        <v>6500</v>
      </c>
      <c r="J20" s="8">
        <f t="shared" si="4"/>
        <v>18</v>
      </c>
      <c r="L20" s="15">
        <f t="shared" si="5"/>
        <v>76</v>
      </c>
      <c r="M20" s="7" t="s">
        <v>95</v>
      </c>
      <c r="N20" s="8">
        <v>201</v>
      </c>
      <c r="O20" s="8">
        <f t="shared" si="0"/>
        <v>1</v>
      </c>
    </row>
    <row r="21" spans="2:15" ht="16.5" customHeight="1" x14ac:dyDescent="0.2">
      <c r="B21" s="15">
        <f t="shared" si="1"/>
        <v>17</v>
      </c>
      <c r="C21" s="7" t="s">
        <v>151</v>
      </c>
      <c r="D21" s="8">
        <v>42872</v>
      </c>
      <c r="E21" s="8">
        <f t="shared" si="2"/>
        <v>118</v>
      </c>
      <c r="G21" s="15">
        <f t="shared" si="3"/>
        <v>47</v>
      </c>
      <c r="H21" s="7" t="s">
        <v>81</v>
      </c>
      <c r="I21" s="8">
        <v>6085</v>
      </c>
      <c r="J21" s="8">
        <f t="shared" si="4"/>
        <v>17</v>
      </c>
      <c r="L21" s="15">
        <f t="shared" si="5"/>
        <v>77</v>
      </c>
      <c r="M21" s="7" t="s">
        <v>76</v>
      </c>
      <c r="N21" s="8">
        <v>174</v>
      </c>
      <c r="O21" s="8">
        <f t="shared" si="0"/>
        <v>1</v>
      </c>
    </row>
    <row r="22" spans="2:15" ht="16.5" customHeight="1" x14ac:dyDescent="0.2">
      <c r="B22" s="15">
        <f t="shared" si="1"/>
        <v>18</v>
      </c>
      <c r="C22" s="7" t="s">
        <v>59</v>
      </c>
      <c r="D22" s="8">
        <v>34244</v>
      </c>
      <c r="E22" s="8">
        <f t="shared" si="2"/>
        <v>94</v>
      </c>
      <c r="G22" s="15">
        <f t="shared" si="3"/>
        <v>48</v>
      </c>
      <c r="H22" s="7" t="s">
        <v>74</v>
      </c>
      <c r="I22" s="8">
        <v>5995</v>
      </c>
      <c r="J22" s="8">
        <f t="shared" si="4"/>
        <v>17</v>
      </c>
      <c r="L22" s="15">
        <f t="shared" si="5"/>
        <v>78</v>
      </c>
      <c r="M22" s="7" t="s">
        <v>108</v>
      </c>
      <c r="N22" s="8">
        <v>143</v>
      </c>
      <c r="O22" s="8">
        <f t="shared" si="0"/>
        <v>1</v>
      </c>
    </row>
    <row r="23" spans="2:15" ht="16.5" customHeight="1" x14ac:dyDescent="0.2">
      <c r="B23" s="15">
        <f t="shared" si="1"/>
        <v>19</v>
      </c>
      <c r="C23" s="7" t="s">
        <v>13</v>
      </c>
      <c r="D23" s="8">
        <v>33171</v>
      </c>
      <c r="E23" s="8">
        <f t="shared" si="2"/>
        <v>91</v>
      </c>
      <c r="G23" s="15">
        <f t="shared" si="3"/>
        <v>49</v>
      </c>
      <c r="H23" s="7" t="s">
        <v>82</v>
      </c>
      <c r="I23" s="7">
        <v>5857</v>
      </c>
      <c r="J23" s="8">
        <f t="shared" si="4"/>
        <v>17</v>
      </c>
      <c r="L23" s="15">
        <f t="shared" si="5"/>
        <v>79</v>
      </c>
      <c r="M23" s="7" t="s">
        <v>39</v>
      </c>
      <c r="N23" s="8">
        <v>137</v>
      </c>
      <c r="O23" s="8">
        <f t="shared" si="0"/>
        <v>1</v>
      </c>
    </row>
    <row r="24" spans="2:15" ht="16.5" customHeight="1" x14ac:dyDescent="0.2">
      <c r="B24" s="15">
        <f t="shared" si="1"/>
        <v>20</v>
      </c>
      <c r="C24" s="7" t="s">
        <v>60</v>
      </c>
      <c r="D24" s="8">
        <v>33017</v>
      </c>
      <c r="E24" s="8">
        <f t="shared" si="2"/>
        <v>91</v>
      </c>
      <c r="G24" s="15">
        <f t="shared" si="3"/>
        <v>50</v>
      </c>
      <c r="H24" s="7" t="s">
        <v>70</v>
      </c>
      <c r="I24" s="8">
        <v>5256</v>
      </c>
      <c r="J24" s="8">
        <f t="shared" si="4"/>
        <v>15</v>
      </c>
      <c r="L24" s="36">
        <f t="shared" si="5"/>
        <v>80</v>
      </c>
      <c r="M24" s="7" t="s">
        <v>94</v>
      </c>
      <c r="N24" s="8">
        <v>112</v>
      </c>
      <c r="O24" s="8">
        <f t="shared" si="0"/>
        <v>1</v>
      </c>
    </row>
    <row r="25" spans="2:15" ht="16.5" customHeight="1" x14ac:dyDescent="0.2">
      <c r="B25" s="15">
        <f t="shared" si="1"/>
        <v>21</v>
      </c>
      <c r="C25" s="7" t="s">
        <v>58</v>
      </c>
      <c r="D25" s="8">
        <v>28708</v>
      </c>
      <c r="E25" s="8">
        <f t="shared" si="2"/>
        <v>79</v>
      </c>
      <c r="G25" s="15">
        <f t="shared" si="3"/>
        <v>51</v>
      </c>
      <c r="H25" s="7" t="s">
        <v>7</v>
      </c>
      <c r="I25" s="8">
        <v>3631</v>
      </c>
      <c r="J25" s="8">
        <f t="shared" si="4"/>
        <v>10</v>
      </c>
      <c r="L25" s="37"/>
      <c r="M25" s="7" t="s">
        <v>121</v>
      </c>
      <c r="N25" s="8">
        <v>112</v>
      </c>
      <c r="O25" s="8">
        <f t="shared" si="0"/>
        <v>1</v>
      </c>
    </row>
    <row r="26" spans="2:15" ht="16.5" customHeight="1" x14ac:dyDescent="0.2">
      <c r="B26" s="15">
        <f t="shared" si="1"/>
        <v>22</v>
      </c>
      <c r="C26" s="7" t="s">
        <v>54</v>
      </c>
      <c r="D26" s="8">
        <v>28160</v>
      </c>
      <c r="E26" s="8">
        <f t="shared" si="2"/>
        <v>78</v>
      </c>
      <c r="G26" s="15">
        <f t="shared" si="3"/>
        <v>52</v>
      </c>
      <c r="H26" s="7" t="s">
        <v>35</v>
      </c>
      <c r="I26" s="8">
        <v>3513</v>
      </c>
      <c r="J26" s="8">
        <f t="shared" si="4"/>
        <v>10</v>
      </c>
      <c r="L26" s="15">
        <f>L24+1</f>
        <v>81</v>
      </c>
      <c r="M26" s="7" t="s">
        <v>90</v>
      </c>
      <c r="N26" s="8">
        <v>110</v>
      </c>
      <c r="O26" s="8">
        <f t="shared" si="0"/>
        <v>1</v>
      </c>
    </row>
    <row r="27" spans="2:15" ht="16.5" customHeight="1" x14ac:dyDescent="0.2">
      <c r="B27" s="15">
        <f t="shared" si="1"/>
        <v>23</v>
      </c>
      <c r="C27" s="7" t="s">
        <v>15</v>
      </c>
      <c r="D27" s="8">
        <v>27566</v>
      </c>
      <c r="E27" s="8">
        <f t="shared" si="2"/>
        <v>76</v>
      </c>
      <c r="G27" s="15">
        <f t="shared" si="3"/>
        <v>53</v>
      </c>
      <c r="H27" s="7" t="s">
        <v>91</v>
      </c>
      <c r="I27" s="8">
        <v>3021</v>
      </c>
      <c r="J27" s="8">
        <f t="shared" si="4"/>
        <v>9</v>
      </c>
      <c r="L27" s="15">
        <f t="shared" si="5"/>
        <v>82</v>
      </c>
      <c r="M27" s="7" t="s">
        <v>92</v>
      </c>
      <c r="N27" s="8">
        <v>64</v>
      </c>
      <c r="O27" s="8">
        <f t="shared" si="0"/>
        <v>1</v>
      </c>
    </row>
    <row r="28" spans="2:15" ht="16.5" customHeight="1" x14ac:dyDescent="0.2">
      <c r="B28" s="15">
        <f t="shared" si="1"/>
        <v>24</v>
      </c>
      <c r="C28" s="7" t="s">
        <v>69</v>
      </c>
      <c r="D28" s="8">
        <v>26307</v>
      </c>
      <c r="E28" s="8">
        <f t="shared" si="2"/>
        <v>73</v>
      </c>
      <c r="G28" s="15">
        <f t="shared" si="3"/>
        <v>54</v>
      </c>
      <c r="H28" s="7" t="s">
        <v>48</v>
      </c>
      <c r="I28" s="8">
        <v>2882</v>
      </c>
      <c r="J28" s="8">
        <f t="shared" si="4"/>
        <v>8</v>
      </c>
      <c r="L28" s="15">
        <f t="shared" si="5"/>
        <v>83</v>
      </c>
      <c r="M28" s="7" t="s">
        <v>115</v>
      </c>
      <c r="N28" s="8">
        <v>16</v>
      </c>
      <c r="O28" s="8">
        <f t="shared" si="0"/>
        <v>1</v>
      </c>
    </row>
    <row r="29" spans="2:15" ht="16.5" customHeight="1" x14ac:dyDescent="0.2">
      <c r="B29" s="15">
        <f t="shared" si="1"/>
        <v>25</v>
      </c>
      <c r="C29" s="7" t="s">
        <v>62</v>
      </c>
      <c r="D29" s="8">
        <v>25019</v>
      </c>
      <c r="E29" s="8">
        <f t="shared" si="2"/>
        <v>69</v>
      </c>
      <c r="G29" s="15">
        <f t="shared" si="3"/>
        <v>55</v>
      </c>
      <c r="H29" s="7" t="s">
        <v>118</v>
      </c>
      <c r="I29" s="8">
        <v>2715</v>
      </c>
      <c r="J29" s="8">
        <f t="shared" si="4"/>
        <v>8</v>
      </c>
      <c r="L29" s="15">
        <f t="shared" si="5"/>
        <v>84</v>
      </c>
      <c r="M29" s="7" t="s">
        <v>78</v>
      </c>
      <c r="N29" s="8">
        <v>8</v>
      </c>
      <c r="O29" s="8">
        <f t="shared" si="0"/>
        <v>1</v>
      </c>
    </row>
    <row r="30" spans="2:15" ht="16.5" customHeight="1" x14ac:dyDescent="0.2">
      <c r="B30" s="15">
        <f t="shared" si="1"/>
        <v>26</v>
      </c>
      <c r="C30" s="7" t="s">
        <v>34</v>
      </c>
      <c r="D30" s="8">
        <v>24398</v>
      </c>
      <c r="E30" s="8">
        <f t="shared" si="2"/>
        <v>67</v>
      </c>
      <c r="G30" s="15">
        <f t="shared" si="3"/>
        <v>56</v>
      </c>
      <c r="H30" s="7" t="s">
        <v>153</v>
      </c>
      <c r="I30" s="8">
        <v>2190</v>
      </c>
      <c r="J30" s="8">
        <f t="shared" si="4"/>
        <v>6</v>
      </c>
      <c r="L30" s="15">
        <f t="shared" si="5"/>
        <v>85</v>
      </c>
      <c r="M30" s="7" t="s">
        <v>71</v>
      </c>
      <c r="N30" s="8">
        <v>5</v>
      </c>
      <c r="O30" s="8">
        <f t="shared" si="0"/>
        <v>1</v>
      </c>
    </row>
    <row r="31" spans="2:15" ht="16.5" customHeight="1" x14ac:dyDescent="0.2">
      <c r="B31" s="15">
        <f t="shared" si="1"/>
        <v>27</v>
      </c>
      <c r="C31" s="7" t="s">
        <v>37</v>
      </c>
      <c r="D31" s="8">
        <v>23928</v>
      </c>
      <c r="E31" s="8">
        <f t="shared" si="2"/>
        <v>66</v>
      </c>
      <c r="G31" s="15">
        <f t="shared" si="3"/>
        <v>57</v>
      </c>
      <c r="H31" s="7" t="s">
        <v>38</v>
      </c>
      <c r="I31" s="8">
        <v>2084</v>
      </c>
      <c r="J31" s="8">
        <f t="shared" si="4"/>
        <v>6</v>
      </c>
      <c r="L31" s="15">
        <f t="shared" si="5"/>
        <v>86</v>
      </c>
      <c r="M31" s="8" t="s">
        <v>117</v>
      </c>
      <c r="N31" s="8">
        <v>1</v>
      </c>
      <c r="O31" s="8">
        <f t="shared" ref="O31" si="6">ROUNDUP(N31/365,0)</f>
        <v>1</v>
      </c>
    </row>
    <row r="32" spans="2:15" ht="16.5" customHeight="1" x14ac:dyDescent="0.2">
      <c r="B32" s="15">
        <f t="shared" si="1"/>
        <v>28</v>
      </c>
      <c r="C32" s="7" t="s">
        <v>41</v>
      </c>
      <c r="D32" s="8">
        <v>23839</v>
      </c>
      <c r="E32" s="8">
        <f t="shared" si="2"/>
        <v>66</v>
      </c>
      <c r="G32" s="15">
        <f t="shared" si="3"/>
        <v>58</v>
      </c>
      <c r="H32" s="7" t="s">
        <v>102</v>
      </c>
      <c r="I32" s="8">
        <v>1985</v>
      </c>
      <c r="J32" s="8">
        <f t="shared" si="4"/>
        <v>6</v>
      </c>
      <c r="L32" s="28"/>
      <c r="M32" s="19"/>
      <c r="N32" s="11"/>
      <c r="O32" s="11"/>
    </row>
    <row r="33" spans="2:15" ht="16.5" customHeight="1" x14ac:dyDescent="0.2">
      <c r="B33" s="15">
        <f t="shared" si="1"/>
        <v>29</v>
      </c>
      <c r="C33" s="7" t="s">
        <v>51</v>
      </c>
      <c r="D33" s="8">
        <v>21395</v>
      </c>
      <c r="E33" s="8">
        <f t="shared" si="2"/>
        <v>59</v>
      </c>
      <c r="G33" s="15">
        <f t="shared" si="3"/>
        <v>59</v>
      </c>
      <c r="H33" s="7" t="s">
        <v>154</v>
      </c>
      <c r="I33" s="8">
        <v>1842</v>
      </c>
      <c r="J33" s="8">
        <f t="shared" si="4"/>
        <v>6</v>
      </c>
      <c r="L33" s="28"/>
      <c r="M33" s="19"/>
      <c r="N33" s="11"/>
      <c r="O33" s="11"/>
    </row>
    <row r="34" spans="2:15" ht="16.5" customHeight="1" x14ac:dyDescent="0.2">
      <c r="B34" s="15">
        <f t="shared" si="1"/>
        <v>30</v>
      </c>
      <c r="C34" s="7" t="s">
        <v>83</v>
      </c>
      <c r="D34" s="8">
        <v>19197</v>
      </c>
      <c r="E34" s="8">
        <f t="shared" si="2"/>
        <v>53</v>
      </c>
      <c r="G34" s="15">
        <f t="shared" si="3"/>
        <v>60</v>
      </c>
      <c r="H34" s="7" t="s">
        <v>24</v>
      </c>
      <c r="I34" s="8">
        <v>1656</v>
      </c>
      <c r="J34" s="8">
        <f t="shared" si="4"/>
        <v>5</v>
      </c>
      <c r="M34" s="10"/>
    </row>
    <row r="35" spans="2:15" ht="16.5" customHeight="1" x14ac:dyDescent="0.2">
      <c r="I35" s="11"/>
      <c r="M35" s="10"/>
      <c r="N35" s="10" t="s">
        <v>123</v>
      </c>
    </row>
    <row r="36" spans="2:15" ht="16.5" customHeight="1" x14ac:dyDescent="0.2">
      <c r="N36" s="10">
        <f>SUM(D5:D34)+SUM(I5:I34)+SUM(N5:N31)</f>
        <v>12744696</v>
      </c>
    </row>
  </sheetData>
  <mergeCells count="7">
    <mergeCell ref="L24:L25"/>
    <mergeCell ref="M3:M4"/>
    <mergeCell ref="B3:B4"/>
    <mergeCell ref="C3:C4"/>
    <mergeCell ref="G3:G4"/>
    <mergeCell ref="H3:H4"/>
    <mergeCell ref="L3:L4"/>
  </mergeCells>
  <phoneticPr fontId="2"/>
  <conditionalFormatting sqref="D5:D34">
    <cfRule type="duplicateValues" dxfId="21" priority="3"/>
  </conditionalFormatting>
  <conditionalFormatting sqref="I5:I34">
    <cfRule type="duplicateValues" dxfId="20" priority="2"/>
  </conditionalFormatting>
  <conditionalFormatting sqref="N5:N23 N26:N31">
    <cfRule type="duplicateValues" dxfId="19" priority="1"/>
  </conditionalFormatting>
  <printOptions horizontalCentered="1"/>
  <pageMargins left="0.51181102362204722" right="0.31496062992125984" top="0.47244094488188981" bottom="0.51181102362204722" header="0.31496062992125984" footer="0.31496062992125984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R89"/>
  <sheetViews>
    <sheetView showGridLines="0" view="pageBreakPreview" zoomScale="90" zoomScaleNormal="145" zoomScaleSheetLayoutView="90" workbookViewId="0">
      <selection activeCell="W16" sqref="W16"/>
    </sheetView>
  </sheetViews>
  <sheetFormatPr defaultColWidth="9" defaultRowHeight="16.5" customHeight="1" x14ac:dyDescent="0.2"/>
  <cols>
    <col min="1" max="1" width="2.6328125" style="1" customWidth="1"/>
    <col min="2" max="2" width="6.26953125" style="10" customWidth="1"/>
    <col min="3" max="3" width="11.6328125" style="46" customWidth="1"/>
    <col min="4" max="5" width="11.6328125" style="10" customWidth="1"/>
    <col min="6" max="6" width="4.6328125" style="10" customWidth="1"/>
    <col min="7" max="7" width="6.26953125" style="10" customWidth="1"/>
    <col min="8" max="8" width="11.6328125" style="46" customWidth="1"/>
    <col min="9" max="10" width="11.6328125" style="10" customWidth="1"/>
    <col min="11" max="11" width="4.6328125" style="10" customWidth="1"/>
    <col min="12" max="12" width="6.26953125" style="10" customWidth="1"/>
    <col min="13" max="13" width="11.6328125" style="46" customWidth="1"/>
    <col min="14" max="15" width="11.6328125" style="10" customWidth="1"/>
    <col min="16" max="16" width="2.6328125" style="10" customWidth="1"/>
    <col min="17" max="17" width="9" style="10" customWidth="1"/>
    <col min="18" max="16384" width="9" style="1"/>
  </cols>
  <sheetData>
    <row r="1" spans="1:18" ht="30" customHeight="1" x14ac:dyDescent="0.2">
      <c r="A1" s="3" t="s">
        <v>158</v>
      </c>
      <c r="B1" s="18"/>
      <c r="C1" s="44"/>
      <c r="D1" s="18"/>
      <c r="E1" s="18"/>
      <c r="F1" s="18"/>
      <c r="G1" s="43"/>
      <c r="H1" s="44"/>
      <c r="I1" s="18"/>
      <c r="J1" s="18"/>
      <c r="K1" s="18"/>
      <c r="L1" s="18"/>
      <c r="M1" s="44"/>
      <c r="N1" s="18"/>
      <c r="O1" s="18"/>
      <c r="P1" s="18"/>
      <c r="Q1" s="74"/>
    </row>
    <row r="2" spans="1:18" ht="16.5" customHeight="1" x14ac:dyDescent="0.2">
      <c r="B2" s="11" t="s">
        <v>45</v>
      </c>
      <c r="G2" s="83"/>
    </row>
    <row r="3" spans="1:18" ht="16.5" customHeight="1" x14ac:dyDescent="0.2">
      <c r="B3" s="47" t="s">
        <v>4</v>
      </c>
      <c r="C3" s="48" t="s">
        <v>0</v>
      </c>
      <c r="D3" s="49" t="s">
        <v>29</v>
      </c>
      <c r="E3" s="49"/>
      <c r="F3" s="64"/>
      <c r="G3" s="36" t="s">
        <v>4</v>
      </c>
      <c r="H3" s="48" t="s">
        <v>0</v>
      </c>
      <c r="I3" s="49" t="s">
        <v>29</v>
      </c>
      <c r="J3" s="49"/>
      <c r="L3" s="47" t="s">
        <v>4</v>
      </c>
      <c r="M3" s="48" t="s">
        <v>0</v>
      </c>
      <c r="N3" s="49" t="s">
        <v>29</v>
      </c>
      <c r="O3" s="49"/>
      <c r="R3" s="17"/>
    </row>
    <row r="4" spans="1:18" ht="16.5" customHeight="1" x14ac:dyDescent="0.2">
      <c r="B4" s="47"/>
      <c r="C4" s="51"/>
      <c r="D4" s="15" t="s">
        <v>21</v>
      </c>
      <c r="E4" s="15" t="s">
        <v>25</v>
      </c>
      <c r="F4" s="64"/>
      <c r="G4" s="37"/>
      <c r="H4" s="51"/>
      <c r="I4" s="15" t="s">
        <v>21</v>
      </c>
      <c r="J4" s="15" t="s">
        <v>25</v>
      </c>
      <c r="L4" s="47"/>
      <c r="M4" s="51"/>
      <c r="N4" s="15" t="s">
        <v>21</v>
      </c>
      <c r="O4" s="15" t="s">
        <v>25</v>
      </c>
      <c r="R4" s="17"/>
    </row>
    <row r="5" spans="1:18" ht="16.5" customHeight="1" x14ac:dyDescent="0.2">
      <c r="B5" s="15">
        <v>1</v>
      </c>
      <c r="C5" s="7" t="s">
        <v>145</v>
      </c>
      <c r="D5" s="7">
        <v>4401167</v>
      </c>
      <c r="E5" s="8">
        <f t="shared" ref="E5:E34" si="0">ROUNDUP(D5/365,0)</f>
        <v>12058</v>
      </c>
      <c r="G5" s="15">
        <f>B34+1</f>
        <v>31</v>
      </c>
      <c r="H5" s="7" t="s">
        <v>63</v>
      </c>
      <c r="I5" s="8">
        <v>17727</v>
      </c>
      <c r="J5" s="8">
        <f t="shared" ref="J5:J34" si="1">ROUNDUP(I5/365,0)</f>
        <v>49</v>
      </c>
      <c r="L5" s="15">
        <f>G34+1</f>
        <v>61</v>
      </c>
      <c r="M5" s="7" t="s">
        <v>57</v>
      </c>
      <c r="N5" s="8">
        <v>1353</v>
      </c>
      <c r="O5" s="8">
        <f t="shared" ref="O5:O30" si="2">ROUNDUP(N5/365,0)</f>
        <v>4</v>
      </c>
      <c r="R5" s="17"/>
    </row>
    <row r="6" spans="1:18" ht="16.5" customHeight="1" x14ac:dyDescent="0.2">
      <c r="B6" s="15">
        <f t="shared" ref="B6:B34" si="3">B5+1</f>
        <v>2</v>
      </c>
      <c r="C6" s="7" t="s">
        <v>146</v>
      </c>
      <c r="D6" s="7">
        <v>3563219</v>
      </c>
      <c r="E6" s="8">
        <f t="shared" si="0"/>
        <v>9763</v>
      </c>
      <c r="G6" s="15">
        <f t="shared" ref="G6:G34" si="4">G5+1</f>
        <v>32</v>
      </c>
      <c r="H6" s="7" t="s">
        <v>20</v>
      </c>
      <c r="I6" s="8">
        <v>17687</v>
      </c>
      <c r="J6" s="8">
        <f t="shared" si="1"/>
        <v>49</v>
      </c>
      <c r="L6" s="15">
        <f t="shared" ref="L6:L12" si="5">L5+1</f>
        <v>62</v>
      </c>
      <c r="M6" s="7" t="s">
        <v>86</v>
      </c>
      <c r="N6" s="8">
        <v>1324</v>
      </c>
      <c r="O6" s="8">
        <f t="shared" si="2"/>
        <v>4</v>
      </c>
      <c r="R6" s="17"/>
    </row>
    <row r="7" spans="1:18" ht="16.5" customHeight="1" x14ac:dyDescent="0.2">
      <c r="B7" s="15">
        <f t="shared" si="3"/>
        <v>3</v>
      </c>
      <c r="C7" s="7" t="s">
        <v>147</v>
      </c>
      <c r="D7" s="8">
        <v>1419892</v>
      </c>
      <c r="E7" s="8">
        <f t="shared" si="0"/>
        <v>3891</v>
      </c>
      <c r="G7" s="15">
        <f t="shared" si="4"/>
        <v>33</v>
      </c>
      <c r="H7" s="7" t="s">
        <v>1</v>
      </c>
      <c r="I7" s="8">
        <v>16490</v>
      </c>
      <c r="J7" s="8">
        <f t="shared" si="1"/>
        <v>46</v>
      </c>
      <c r="L7" s="15">
        <f t="shared" si="5"/>
        <v>63</v>
      </c>
      <c r="M7" s="7" t="s">
        <v>77</v>
      </c>
      <c r="N7" s="8">
        <v>541</v>
      </c>
      <c r="O7" s="8">
        <f t="shared" si="2"/>
        <v>2</v>
      </c>
      <c r="R7" s="17"/>
    </row>
    <row r="8" spans="1:18" ht="16.5" customHeight="1" x14ac:dyDescent="0.2">
      <c r="B8" s="15">
        <f t="shared" si="3"/>
        <v>4</v>
      </c>
      <c r="C8" s="7" t="s">
        <v>148</v>
      </c>
      <c r="D8" s="8">
        <v>540421</v>
      </c>
      <c r="E8" s="8">
        <f t="shared" si="0"/>
        <v>1481</v>
      </c>
      <c r="G8" s="15">
        <f t="shared" si="4"/>
        <v>34</v>
      </c>
      <c r="H8" s="7" t="s">
        <v>84</v>
      </c>
      <c r="I8" s="8">
        <v>16233</v>
      </c>
      <c r="J8" s="8">
        <f t="shared" si="1"/>
        <v>45</v>
      </c>
      <c r="L8" s="15">
        <f t="shared" si="5"/>
        <v>64</v>
      </c>
      <c r="M8" s="7" t="s">
        <v>80</v>
      </c>
      <c r="N8" s="8">
        <v>538</v>
      </c>
      <c r="O8" s="8">
        <f t="shared" si="2"/>
        <v>2</v>
      </c>
      <c r="R8" s="17"/>
    </row>
    <row r="9" spans="1:18" ht="16.5" customHeight="1" x14ac:dyDescent="0.2">
      <c r="B9" s="15">
        <f t="shared" si="3"/>
        <v>5</v>
      </c>
      <c r="C9" s="7" t="s">
        <v>47</v>
      </c>
      <c r="D9" s="8">
        <v>484046</v>
      </c>
      <c r="E9" s="8">
        <f t="shared" si="0"/>
        <v>1327</v>
      </c>
      <c r="G9" s="15">
        <f t="shared" si="4"/>
        <v>35</v>
      </c>
      <c r="H9" s="7" t="s">
        <v>88</v>
      </c>
      <c r="I9" s="8">
        <v>14564</v>
      </c>
      <c r="J9" s="8">
        <f t="shared" si="1"/>
        <v>40</v>
      </c>
      <c r="L9" s="15">
        <f t="shared" si="5"/>
        <v>65</v>
      </c>
      <c r="M9" s="7" t="s">
        <v>110</v>
      </c>
      <c r="N9" s="8">
        <v>483</v>
      </c>
      <c r="O9" s="8">
        <f t="shared" si="2"/>
        <v>2</v>
      </c>
      <c r="R9" s="17"/>
    </row>
    <row r="10" spans="1:18" ht="16.5" customHeight="1" x14ac:dyDescent="0.2">
      <c r="B10" s="15">
        <f t="shared" si="3"/>
        <v>6</v>
      </c>
      <c r="C10" s="7" t="s">
        <v>150</v>
      </c>
      <c r="D10" s="7">
        <v>466098</v>
      </c>
      <c r="E10" s="8">
        <f t="shared" si="0"/>
        <v>1277</v>
      </c>
      <c r="G10" s="15">
        <f t="shared" si="4"/>
        <v>36</v>
      </c>
      <c r="H10" s="7" t="s">
        <v>6</v>
      </c>
      <c r="I10" s="8">
        <v>14436</v>
      </c>
      <c r="J10" s="8">
        <f t="shared" si="1"/>
        <v>40</v>
      </c>
      <c r="L10" s="15">
        <f t="shared" si="5"/>
        <v>66</v>
      </c>
      <c r="M10" s="7" t="s">
        <v>99</v>
      </c>
      <c r="N10" s="8">
        <v>398</v>
      </c>
      <c r="O10" s="8">
        <f t="shared" si="2"/>
        <v>2</v>
      </c>
      <c r="R10" s="17"/>
    </row>
    <row r="11" spans="1:18" ht="16.5" customHeight="1" x14ac:dyDescent="0.2">
      <c r="B11" s="15">
        <f t="shared" si="3"/>
        <v>7</v>
      </c>
      <c r="C11" s="7" t="s">
        <v>46</v>
      </c>
      <c r="D11" s="40">
        <v>450118</v>
      </c>
      <c r="E11" s="8">
        <f t="shared" si="0"/>
        <v>1234</v>
      </c>
      <c r="G11" s="15">
        <f t="shared" si="4"/>
        <v>37</v>
      </c>
      <c r="H11" s="7" t="s">
        <v>152</v>
      </c>
      <c r="I11" s="8">
        <v>14267</v>
      </c>
      <c r="J11" s="8">
        <f t="shared" si="1"/>
        <v>40</v>
      </c>
      <c r="L11" s="15">
        <f t="shared" si="5"/>
        <v>67</v>
      </c>
      <c r="M11" s="7" t="s">
        <v>106</v>
      </c>
      <c r="N11" s="8">
        <v>368</v>
      </c>
      <c r="O11" s="8">
        <f t="shared" si="2"/>
        <v>2</v>
      </c>
      <c r="R11" s="17"/>
    </row>
    <row r="12" spans="1:18" ht="16.5" customHeight="1" x14ac:dyDescent="0.2">
      <c r="B12" s="15">
        <f t="shared" si="3"/>
        <v>8</v>
      </c>
      <c r="C12" s="7" t="s">
        <v>149</v>
      </c>
      <c r="D12" s="8">
        <v>240811</v>
      </c>
      <c r="E12" s="8">
        <f t="shared" si="0"/>
        <v>660</v>
      </c>
      <c r="G12" s="15">
        <f t="shared" si="4"/>
        <v>38</v>
      </c>
      <c r="H12" s="7" t="s">
        <v>66</v>
      </c>
      <c r="I12" s="8">
        <v>12211</v>
      </c>
      <c r="J12" s="8">
        <f t="shared" si="1"/>
        <v>34</v>
      </c>
      <c r="L12" s="15">
        <f t="shared" si="5"/>
        <v>68</v>
      </c>
      <c r="M12" s="7" t="s">
        <v>23</v>
      </c>
      <c r="N12" s="8">
        <v>362</v>
      </c>
      <c r="O12" s="8">
        <f t="shared" si="2"/>
        <v>1</v>
      </c>
      <c r="R12" s="17"/>
    </row>
    <row r="13" spans="1:18" ht="16.5" customHeight="1" x14ac:dyDescent="0.2">
      <c r="B13" s="15">
        <f t="shared" si="3"/>
        <v>9</v>
      </c>
      <c r="C13" s="7" t="s">
        <v>49</v>
      </c>
      <c r="D13" s="8">
        <v>92812</v>
      </c>
      <c r="E13" s="8">
        <f t="shared" si="0"/>
        <v>255</v>
      </c>
      <c r="G13" s="15">
        <f t="shared" si="4"/>
        <v>39</v>
      </c>
      <c r="H13" s="7" t="s">
        <v>67</v>
      </c>
      <c r="I13" s="8">
        <v>11957</v>
      </c>
      <c r="J13" s="8">
        <f t="shared" si="1"/>
        <v>33</v>
      </c>
      <c r="L13" s="15">
        <v>69</v>
      </c>
      <c r="M13" s="7" t="s">
        <v>109</v>
      </c>
      <c r="N13" s="8">
        <v>341</v>
      </c>
      <c r="O13" s="8">
        <f t="shared" si="2"/>
        <v>1</v>
      </c>
      <c r="R13" s="17"/>
    </row>
    <row r="14" spans="1:18" ht="16.5" customHeight="1" x14ac:dyDescent="0.2">
      <c r="B14" s="15">
        <f t="shared" si="3"/>
        <v>10</v>
      </c>
      <c r="C14" s="7" t="s">
        <v>50</v>
      </c>
      <c r="D14" s="8">
        <v>85403</v>
      </c>
      <c r="E14" s="8">
        <f t="shared" si="0"/>
        <v>234</v>
      </c>
      <c r="G14" s="15">
        <f t="shared" si="4"/>
        <v>40</v>
      </c>
      <c r="H14" s="7" t="s">
        <v>27</v>
      </c>
      <c r="I14" s="7">
        <v>10512</v>
      </c>
      <c r="J14" s="8">
        <f t="shared" si="1"/>
        <v>29</v>
      </c>
      <c r="L14" s="15">
        <f t="shared" ref="L14:L31" si="6">L13+1</f>
        <v>70</v>
      </c>
      <c r="M14" s="7" t="s">
        <v>72</v>
      </c>
      <c r="N14" s="8">
        <v>331</v>
      </c>
      <c r="O14" s="8">
        <f t="shared" si="2"/>
        <v>1</v>
      </c>
      <c r="R14" s="17"/>
    </row>
    <row r="15" spans="1:18" ht="16.5" customHeight="1" x14ac:dyDescent="0.2">
      <c r="B15" s="15">
        <f t="shared" si="3"/>
        <v>11</v>
      </c>
      <c r="C15" s="7" t="s">
        <v>11</v>
      </c>
      <c r="D15" s="8">
        <v>82054</v>
      </c>
      <c r="E15" s="8">
        <f t="shared" si="0"/>
        <v>225</v>
      </c>
      <c r="G15" s="15">
        <f t="shared" si="4"/>
        <v>41</v>
      </c>
      <c r="H15" s="7" t="s">
        <v>8</v>
      </c>
      <c r="I15" s="8">
        <v>9925</v>
      </c>
      <c r="J15" s="8">
        <f t="shared" si="1"/>
        <v>28</v>
      </c>
      <c r="L15" s="15">
        <f t="shared" si="6"/>
        <v>71</v>
      </c>
      <c r="M15" s="7" t="s">
        <v>61</v>
      </c>
      <c r="N15" s="8">
        <v>276</v>
      </c>
      <c r="O15" s="8">
        <f t="shared" si="2"/>
        <v>1</v>
      </c>
      <c r="R15" s="17"/>
    </row>
    <row r="16" spans="1:18" ht="16.5" customHeight="1" x14ac:dyDescent="0.2">
      <c r="B16" s="15">
        <f t="shared" si="3"/>
        <v>12</v>
      </c>
      <c r="C16" s="7" t="s">
        <v>53</v>
      </c>
      <c r="D16" s="8">
        <v>54937</v>
      </c>
      <c r="E16" s="8">
        <f t="shared" si="0"/>
        <v>151</v>
      </c>
      <c r="G16" s="15">
        <f t="shared" si="4"/>
        <v>42</v>
      </c>
      <c r="H16" s="7" t="s">
        <v>104</v>
      </c>
      <c r="I16" s="8">
        <v>9806</v>
      </c>
      <c r="J16" s="8">
        <f t="shared" si="1"/>
        <v>27</v>
      </c>
      <c r="L16" s="15">
        <f t="shared" si="6"/>
        <v>72</v>
      </c>
      <c r="M16" s="7" t="s">
        <v>93</v>
      </c>
      <c r="N16" s="8">
        <v>234</v>
      </c>
      <c r="O16" s="8">
        <f t="shared" si="2"/>
        <v>1</v>
      </c>
      <c r="R16" s="17"/>
    </row>
    <row r="17" spans="2:18" ht="16.5" customHeight="1" x14ac:dyDescent="0.2">
      <c r="B17" s="15">
        <f t="shared" si="3"/>
        <v>13</v>
      </c>
      <c r="C17" s="7" t="s">
        <v>56</v>
      </c>
      <c r="D17" s="8">
        <v>53609</v>
      </c>
      <c r="E17" s="8">
        <f t="shared" si="0"/>
        <v>147</v>
      </c>
      <c r="G17" s="15">
        <f t="shared" si="4"/>
        <v>43</v>
      </c>
      <c r="H17" s="7" t="s">
        <v>64</v>
      </c>
      <c r="I17" s="8">
        <v>9377</v>
      </c>
      <c r="J17" s="8">
        <f t="shared" si="1"/>
        <v>26</v>
      </c>
      <c r="L17" s="15">
        <f t="shared" si="6"/>
        <v>73</v>
      </c>
      <c r="M17" s="7" t="s">
        <v>100</v>
      </c>
      <c r="N17" s="8">
        <v>223</v>
      </c>
      <c r="O17" s="8">
        <f t="shared" si="2"/>
        <v>1</v>
      </c>
      <c r="R17" s="17"/>
    </row>
    <row r="18" spans="2:18" ht="16.5" customHeight="1" x14ac:dyDescent="0.2">
      <c r="B18" s="15">
        <f t="shared" si="3"/>
        <v>14</v>
      </c>
      <c r="C18" s="7" t="s">
        <v>52</v>
      </c>
      <c r="D18" s="8">
        <v>53160</v>
      </c>
      <c r="E18" s="8">
        <f t="shared" si="0"/>
        <v>146</v>
      </c>
      <c r="G18" s="15">
        <f t="shared" si="4"/>
        <v>44</v>
      </c>
      <c r="H18" s="7" t="s">
        <v>98</v>
      </c>
      <c r="I18" s="8">
        <v>7276</v>
      </c>
      <c r="J18" s="8">
        <f t="shared" si="1"/>
        <v>20</v>
      </c>
      <c r="L18" s="15">
        <f t="shared" si="6"/>
        <v>74</v>
      </c>
      <c r="M18" s="7" t="s">
        <v>97</v>
      </c>
      <c r="N18" s="8">
        <v>222</v>
      </c>
      <c r="O18" s="8">
        <f t="shared" si="2"/>
        <v>1</v>
      </c>
      <c r="R18" s="17"/>
    </row>
    <row r="19" spans="2:18" ht="16.5" customHeight="1" x14ac:dyDescent="0.2">
      <c r="B19" s="15">
        <f t="shared" si="3"/>
        <v>15</v>
      </c>
      <c r="C19" s="7" t="s">
        <v>44</v>
      </c>
      <c r="D19" s="8">
        <v>53008</v>
      </c>
      <c r="E19" s="8">
        <f t="shared" si="0"/>
        <v>146</v>
      </c>
      <c r="G19" s="15">
        <f t="shared" si="4"/>
        <v>45</v>
      </c>
      <c r="H19" s="7" t="s">
        <v>65</v>
      </c>
      <c r="I19" s="60">
        <v>6480</v>
      </c>
      <c r="J19" s="8">
        <f t="shared" si="1"/>
        <v>18</v>
      </c>
      <c r="L19" s="15">
        <f t="shared" si="6"/>
        <v>75</v>
      </c>
      <c r="M19" s="7" t="s">
        <v>96</v>
      </c>
      <c r="N19" s="8">
        <v>220</v>
      </c>
      <c r="O19" s="8">
        <f t="shared" si="2"/>
        <v>1</v>
      </c>
      <c r="R19" s="17"/>
    </row>
    <row r="20" spans="2:18" ht="16.5" customHeight="1" x14ac:dyDescent="0.2">
      <c r="B20" s="15">
        <f t="shared" si="3"/>
        <v>16</v>
      </c>
      <c r="C20" s="7" t="s">
        <v>55</v>
      </c>
      <c r="D20" s="8">
        <v>48113</v>
      </c>
      <c r="E20" s="8">
        <f t="shared" si="0"/>
        <v>132</v>
      </c>
      <c r="G20" s="15">
        <f t="shared" si="4"/>
        <v>46</v>
      </c>
      <c r="H20" s="7" t="s">
        <v>74</v>
      </c>
      <c r="I20" s="8">
        <v>6297</v>
      </c>
      <c r="J20" s="8">
        <f t="shared" si="1"/>
        <v>18</v>
      </c>
      <c r="L20" s="15">
        <f t="shared" si="6"/>
        <v>76</v>
      </c>
      <c r="M20" s="7" t="s">
        <v>95</v>
      </c>
      <c r="N20" s="8">
        <v>198</v>
      </c>
      <c r="O20" s="8">
        <f t="shared" si="2"/>
        <v>1</v>
      </c>
      <c r="R20" s="17"/>
    </row>
    <row r="21" spans="2:18" ht="16.5" customHeight="1" x14ac:dyDescent="0.2">
      <c r="B21" s="15">
        <f t="shared" si="3"/>
        <v>17</v>
      </c>
      <c r="C21" s="7" t="s">
        <v>151</v>
      </c>
      <c r="D21" s="8">
        <v>43631</v>
      </c>
      <c r="E21" s="8">
        <f t="shared" si="0"/>
        <v>120</v>
      </c>
      <c r="G21" s="15">
        <f t="shared" si="4"/>
        <v>47</v>
      </c>
      <c r="H21" s="7" t="s">
        <v>81</v>
      </c>
      <c r="I21" s="8">
        <v>6169</v>
      </c>
      <c r="J21" s="8">
        <f t="shared" si="1"/>
        <v>17</v>
      </c>
      <c r="L21" s="15">
        <f t="shared" si="6"/>
        <v>77</v>
      </c>
      <c r="M21" s="7" t="s">
        <v>76</v>
      </c>
      <c r="N21" s="8">
        <v>175</v>
      </c>
      <c r="O21" s="8">
        <f t="shared" si="2"/>
        <v>1</v>
      </c>
      <c r="R21" s="17"/>
    </row>
    <row r="22" spans="2:18" ht="16.5" customHeight="1" x14ac:dyDescent="0.2">
      <c r="B22" s="15">
        <f t="shared" si="3"/>
        <v>18</v>
      </c>
      <c r="C22" s="7" t="s">
        <v>59</v>
      </c>
      <c r="D22" s="8">
        <v>34935</v>
      </c>
      <c r="E22" s="8">
        <f t="shared" si="0"/>
        <v>96</v>
      </c>
      <c r="G22" s="15">
        <f t="shared" si="4"/>
        <v>48</v>
      </c>
      <c r="H22" s="7" t="s">
        <v>82</v>
      </c>
      <c r="I22" s="8">
        <v>5903</v>
      </c>
      <c r="J22" s="8">
        <f t="shared" si="1"/>
        <v>17</v>
      </c>
      <c r="L22" s="15">
        <f t="shared" si="6"/>
        <v>78</v>
      </c>
      <c r="M22" s="7" t="s">
        <v>108</v>
      </c>
      <c r="N22" s="8">
        <v>146</v>
      </c>
      <c r="O22" s="8">
        <f t="shared" si="2"/>
        <v>1</v>
      </c>
      <c r="R22" s="17"/>
    </row>
    <row r="23" spans="2:18" ht="16.5" customHeight="1" x14ac:dyDescent="0.2">
      <c r="B23" s="15">
        <f t="shared" si="3"/>
        <v>19</v>
      </c>
      <c r="C23" s="7" t="s">
        <v>13</v>
      </c>
      <c r="D23" s="8">
        <v>34383</v>
      </c>
      <c r="E23" s="8">
        <f t="shared" si="0"/>
        <v>95</v>
      </c>
      <c r="G23" s="15">
        <f t="shared" si="4"/>
        <v>49</v>
      </c>
      <c r="H23" s="7" t="s">
        <v>79</v>
      </c>
      <c r="I23" s="7">
        <v>5897</v>
      </c>
      <c r="J23" s="8">
        <f t="shared" si="1"/>
        <v>17</v>
      </c>
      <c r="L23" s="15">
        <f t="shared" si="6"/>
        <v>79</v>
      </c>
      <c r="M23" s="7" t="s">
        <v>39</v>
      </c>
      <c r="N23" s="8">
        <v>133</v>
      </c>
      <c r="O23" s="8">
        <f t="shared" si="2"/>
        <v>1</v>
      </c>
      <c r="R23" s="17"/>
    </row>
    <row r="24" spans="2:18" ht="16.5" customHeight="1" x14ac:dyDescent="0.2">
      <c r="B24" s="15">
        <f t="shared" si="3"/>
        <v>20</v>
      </c>
      <c r="C24" s="7" t="s">
        <v>60</v>
      </c>
      <c r="D24" s="8">
        <v>32813</v>
      </c>
      <c r="E24" s="8">
        <f t="shared" si="0"/>
        <v>90</v>
      </c>
      <c r="G24" s="15">
        <f t="shared" si="4"/>
        <v>50</v>
      </c>
      <c r="H24" s="7" t="s">
        <v>70</v>
      </c>
      <c r="I24" s="8">
        <v>5244</v>
      </c>
      <c r="J24" s="8">
        <f t="shared" si="1"/>
        <v>15</v>
      </c>
      <c r="L24" s="15">
        <f t="shared" si="6"/>
        <v>80</v>
      </c>
      <c r="M24" s="7" t="s">
        <v>121</v>
      </c>
      <c r="N24" s="8">
        <v>119</v>
      </c>
      <c r="O24" s="8">
        <f t="shared" si="2"/>
        <v>1</v>
      </c>
      <c r="R24" s="17"/>
    </row>
    <row r="25" spans="2:18" ht="16.5" customHeight="1" x14ac:dyDescent="0.2">
      <c r="B25" s="15">
        <f t="shared" si="3"/>
        <v>21</v>
      </c>
      <c r="C25" s="7" t="s">
        <v>15</v>
      </c>
      <c r="D25" s="8">
        <v>30796</v>
      </c>
      <c r="E25" s="8">
        <f t="shared" si="0"/>
        <v>85</v>
      </c>
      <c r="G25" s="15">
        <f t="shared" si="4"/>
        <v>51</v>
      </c>
      <c r="H25" s="7" t="s">
        <v>7</v>
      </c>
      <c r="I25" s="8">
        <v>3859</v>
      </c>
      <c r="J25" s="8">
        <f t="shared" si="1"/>
        <v>11</v>
      </c>
      <c r="L25" s="15">
        <f t="shared" si="6"/>
        <v>81</v>
      </c>
      <c r="M25" s="7" t="s">
        <v>90</v>
      </c>
      <c r="N25" s="8">
        <v>113</v>
      </c>
      <c r="O25" s="8">
        <f t="shared" si="2"/>
        <v>1</v>
      </c>
      <c r="R25" s="17"/>
    </row>
    <row r="26" spans="2:18" ht="16.5" customHeight="1" x14ac:dyDescent="0.2">
      <c r="B26" s="15">
        <f t="shared" si="3"/>
        <v>22</v>
      </c>
      <c r="C26" s="7" t="s">
        <v>58</v>
      </c>
      <c r="D26" s="8">
        <v>29840</v>
      </c>
      <c r="E26" s="8">
        <f t="shared" si="0"/>
        <v>82</v>
      </c>
      <c r="G26" s="15">
        <f t="shared" si="4"/>
        <v>52</v>
      </c>
      <c r="H26" s="7" t="s">
        <v>35</v>
      </c>
      <c r="I26" s="8">
        <v>3640</v>
      </c>
      <c r="J26" s="8">
        <f t="shared" si="1"/>
        <v>10</v>
      </c>
      <c r="L26" s="15">
        <f t="shared" si="6"/>
        <v>82</v>
      </c>
      <c r="M26" s="7" t="s">
        <v>94</v>
      </c>
      <c r="N26" s="8">
        <v>89</v>
      </c>
      <c r="O26" s="8">
        <f t="shared" si="2"/>
        <v>1</v>
      </c>
      <c r="R26" s="17"/>
    </row>
    <row r="27" spans="2:18" ht="16.5" customHeight="1" x14ac:dyDescent="0.2">
      <c r="B27" s="15">
        <f t="shared" si="3"/>
        <v>23</v>
      </c>
      <c r="C27" s="7" t="s">
        <v>54</v>
      </c>
      <c r="D27" s="8">
        <v>27807</v>
      </c>
      <c r="E27" s="8">
        <f t="shared" si="0"/>
        <v>77</v>
      </c>
      <c r="G27" s="15">
        <f t="shared" si="4"/>
        <v>53</v>
      </c>
      <c r="H27" s="7" t="s">
        <v>91</v>
      </c>
      <c r="I27" s="8">
        <v>3141</v>
      </c>
      <c r="J27" s="8">
        <f t="shared" si="1"/>
        <v>9</v>
      </c>
      <c r="L27" s="15">
        <f t="shared" si="6"/>
        <v>83</v>
      </c>
      <c r="M27" s="7" t="s">
        <v>92</v>
      </c>
      <c r="N27" s="8">
        <v>65</v>
      </c>
      <c r="O27" s="8">
        <f t="shared" si="2"/>
        <v>1</v>
      </c>
      <c r="R27" s="17"/>
    </row>
    <row r="28" spans="2:18" ht="16.5" customHeight="1" x14ac:dyDescent="0.2">
      <c r="B28" s="15">
        <f t="shared" si="3"/>
        <v>24</v>
      </c>
      <c r="C28" s="7" t="s">
        <v>69</v>
      </c>
      <c r="D28" s="8">
        <v>26097</v>
      </c>
      <c r="E28" s="8">
        <f t="shared" si="0"/>
        <v>72</v>
      </c>
      <c r="G28" s="15">
        <f t="shared" si="4"/>
        <v>54</v>
      </c>
      <c r="H28" s="7" t="s">
        <v>118</v>
      </c>
      <c r="I28" s="8">
        <v>3119</v>
      </c>
      <c r="J28" s="8">
        <f t="shared" si="1"/>
        <v>9</v>
      </c>
      <c r="L28" s="15">
        <f t="shared" si="6"/>
        <v>84</v>
      </c>
      <c r="M28" s="7" t="s">
        <v>115</v>
      </c>
      <c r="N28" s="8">
        <v>15</v>
      </c>
      <c r="O28" s="8">
        <f t="shared" si="2"/>
        <v>1</v>
      </c>
      <c r="R28" s="17"/>
    </row>
    <row r="29" spans="2:18" ht="16.5" customHeight="1" x14ac:dyDescent="0.2">
      <c r="B29" s="15">
        <f t="shared" si="3"/>
        <v>25</v>
      </c>
      <c r="C29" s="7" t="s">
        <v>62</v>
      </c>
      <c r="D29" s="8">
        <v>24681</v>
      </c>
      <c r="E29" s="8">
        <f t="shared" si="0"/>
        <v>68</v>
      </c>
      <c r="G29" s="15">
        <f t="shared" si="4"/>
        <v>55</v>
      </c>
      <c r="H29" s="7" t="s">
        <v>48</v>
      </c>
      <c r="I29" s="8">
        <v>2851</v>
      </c>
      <c r="J29" s="8">
        <f t="shared" si="1"/>
        <v>8</v>
      </c>
      <c r="L29" s="15">
        <f t="shared" si="6"/>
        <v>85</v>
      </c>
      <c r="M29" s="7" t="s">
        <v>78</v>
      </c>
      <c r="N29" s="8">
        <v>8</v>
      </c>
      <c r="O29" s="8">
        <f t="shared" si="2"/>
        <v>1</v>
      </c>
      <c r="R29" s="17"/>
    </row>
    <row r="30" spans="2:18" ht="16.5" customHeight="1" x14ac:dyDescent="0.2">
      <c r="B30" s="15">
        <f t="shared" si="3"/>
        <v>26</v>
      </c>
      <c r="C30" s="7" t="s">
        <v>41</v>
      </c>
      <c r="D30" s="8">
        <v>24290</v>
      </c>
      <c r="E30" s="8">
        <f t="shared" si="0"/>
        <v>67</v>
      </c>
      <c r="G30" s="15">
        <f t="shared" si="4"/>
        <v>56</v>
      </c>
      <c r="H30" s="7" t="s">
        <v>153</v>
      </c>
      <c r="I30" s="8">
        <v>2253</v>
      </c>
      <c r="J30" s="8">
        <f t="shared" si="1"/>
        <v>7</v>
      </c>
      <c r="L30" s="15">
        <f t="shared" si="6"/>
        <v>86</v>
      </c>
      <c r="M30" s="7" t="s">
        <v>71</v>
      </c>
      <c r="N30" s="8">
        <v>5</v>
      </c>
      <c r="O30" s="8">
        <f t="shared" si="2"/>
        <v>1</v>
      </c>
      <c r="R30" s="17"/>
    </row>
    <row r="31" spans="2:18" ht="16.5" customHeight="1" x14ac:dyDescent="0.2">
      <c r="B31" s="15">
        <f t="shared" si="3"/>
        <v>27</v>
      </c>
      <c r="C31" s="7" t="s">
        <v>37</v>
      </c>
      <c r="D31" s="8">
        <v>24230</v>
      </c>
      <c r="E31" s="8">
        <f t="shared" si="0"/>
        <v>67</v>
      </c>
      <c r="G31" s="15">
        <f t="shared" si="4"/>
        <v>57</v>
      </c>
      <c r="H31" s="7" t="s">
        <v>38</v>
      </c>
      <c r="I31" s="8">
        <v>2203</v>
      </c>
      <c r="J31" s="8">
        <f t="shared" si="1"/>
        <v>7</v>
      </c>
      <c r="L31" s="15">
        <f t="shared" si="6"/>
        <v>87</v>
      </c>
      <c r="M31" s="8" t="s">
        <v>117</v>
      </c>
      <c r="N31" s="8">
        <v>1</v>
      </c>
      <c r="O31" s="8">
        <f t="shared" ref="O31" si="7">ROUNDUP(N31/365,0)</f>
        <v>1</v>
      </c>
    </row>
    <row r="32" spans="2:18" ht="16.5" customHeight="1" x14ac:dyDescent="0.2">
      <c r="B32" s="15">
        <f t="shared" si="3"/>
        <v>28</v>
      </c>
      <c r="C32" s="7" t="s">
        <v>34</v>
      </c>
      <c r="D32" s="8">
        <v>23875</v>
      </c>
      <c r="E32" s="8">
        <f t="shared" si="0"/>
        <v>66</v>
      </c>
      <c r="G32" s="15">
        <f t="shared" si="4"/>
        <v>58</v>
      </c>
      <c r="H32" s="7" t="s">
        <v>154</v>
      </c>
      <c r="I32" s="8">
        <v>2057</v>
      </c>
      <c r="J32" s="8">
        <f t="shared" si="1"/>
        <v>6</v>
      </c>
      <c r="L32" s="28"/>
      <c r="M32" s="19"/>
      <c r="N32" s="11"/>
      <c r="O32" s="11"/>
      <c r="R32" s="17"/>
    </row>
    <row r="33" spans="2:18" ht="16.5" customHeight="1" x14ac:dyDescent="0.2">
      <c r="B33" s="15">
        <f t="shared" si="3"/>
        <v>29</v>
      </c>
      <c r="C33" s="7" t="s">
        <v>51</v>
      </c>
      <c r="D33" s="8">
        <v>20964</v>
      </c>
      <c r="E33" s="8">
        <f t="shared" si="0"/>
        <v>58</v>
      </c>
      <c r="G33" s="15">
        <f t="shared" si="4"/>
        <v>59</v>
      </c>
      <c r="H33" s="7" t="s">
        <v>102</v>
      </c>
      <c r="I33" s="8">
        <v>2037</v>
      </c>
      <c r="J33" s="8">
        <f t="shared" si="1"/>
        <v>6</v>
      </c>
      <c r="M33" s="10"/>
      <c r="R33" s="17"/>
    </row>
    <row r="34" spans="2:18" ht="16.5" customHeight="1" x14ac:dyDescent="0.2">
      <c r="B34" s="15">
        <f t="shared" si="3"/>
        <v>30</v>
      </c>
      <c r="C34" s="7" t="s">
        <v>83</v>
      </c>
      <c r="D34" s="8">
        <v>19345</v>
      </c>
      <c r="E34" s="8">
        <f t="shared" si="0"/>
        <v>53</v>
      </c>
      <c r="G34" s="15">
        <f t="shared" si="4"/>
        <v>60</v>
      </c>
      <c r="H34" s="7" t="s">
        <v>24</v>
      </c>
      <c r="I34" s="8">
        <v>1658</v>
      </c>
      <c r="J34" s="8">
        <f t="shared" si="1"/>
        <v>5</v>
      </c>
      <c r="M34" s="10"/>
      <c r="R34" s="17"/>
    </row>
    <row r="35" spans="2:18" ht="16.5" customHeight="1" x14ac:dyDescent="0.2">
      <c r="I35" s="11"/>
      <c r="M35" s="10"/>
      <c r="N35" s="10" t="s">
        <v>123</v>
      </c>
      <c r="R35" s="17"/>
    </row>
    <row r="36" spans="2:18" ht="16.5" customHeight="1" x14ac:dyDescent="0.2">
      <c r="N36" s="10">
        <f>SUM(D5:D34)+SUM(I5:I34)+SUM(N5:N31)</f>
        <v>12740112</v>
      </c>
      <c r="R36" s="17"/>
    </row>
    <row r="37" spans="2:18" ht="16.5" customHeight="1" x14ac:dyDescent="0.2">
      <c r="R37" s="17"/>
    </row>
    <row r="38" spans="2:18" ht="16.5" customHeight="1" x14ac:dyDescent="0.2">
      <c r="R38" s="17"/>
    </row>
    <row r="39" spans="2:18" ht="16.5" customHeight="1" x14ac:dyDescent="0.2">
      <c r="R39" s="17"/>
    </row>
    <row r="40" spans="2:18" ht="16.5" customHeight="1" x14ac:dyDescent="0.2">
      <c r="R40" s="17"/>
    </row>
    <row r="41" spans="2:18" ht="16.5" customHeight="1" x14ac:dyDescent="0.2">
      <c r="R41" s="17"/>
    </row>
    <row r="42" spans="2:18" ht="16.5" customHeight="1" x14ac:dyDescent="0.2">
      <c r="R42" s="17"/>
    </row>
    <row r="43" spans="2:18" ht="16.5" customHeight="1" x14ac:dyDescent="0.2">
      <c r="R43" s="17"/>
    </row>
    <row r="44" spans="2:18" ht="16.5" customHeight="1" x14ac:dyDescent="0.2">
      <c r="R44" s="17"/>
    </row>
    <row r="45" spans="2:18" ht="16.5" customHeight="1" x14ac:dyDescent="0.2">
      <c r="R45" s="17"/>
    </row>
    <row r="46" spans="2:18" ht="16.5" customHeight="1" x14ac:dyDescent="0.2">
      <c r="R46" s="17"/>
    </row>
    <row r="47" spans="2:18" ht="16.5" customHeight="1" x14ac:dyDescent="0.2">
      <c r="R47" s="17"/>
    </row>
    <row r="48" spans="2:18" ht="16.5" customHeight="1" x14ac:dyDescent="0.2">
      <c r="R48" s="17"/>
    </row>
    <row r="49" spans="18:18" ht="16.5" customHeight="1" x14ac:dyDescent="0.2">
      <c r="R49" s="17"/>
    </row>
    <row r="50" spans="18:18" ht="16.5" customHeight="1" x14ac:dyDescent="0.2">
      <c r="R50" s="17"/>
    </row>
    <row r="51" spans="18:18" ht="16.5" customHeight="1" x14ac:dyDescent="0.2">
      <c r="R51" s="17"/>
    </row>
    <row r="52" spans="18:18" ht="16.5" customHeight="1" x14ac:dyDescent="0.2">
      <c r="R52" s="17"/>
    </row>
    <row r="53" spans="18:18" ht="16.5" customHeight="1" x14ac:dyDescent="0.2">
      <c r="R53" s="17"/>
    </row>
    <row r="54" spans="18:18" ht="16.5" customHeight="1" x14ac:dyDescent="0.2">
      <c r="R54" s="17"/>
    </row>
    <row r="55" spans="18:18" ht="16.5" customHeight="1" x14ac:dyDescent="0.2">
      <c r="R55" s="17"/>
    </row>
    <row r="56" spans="18:18" ht="16.5" customHeight="1" x14ac:dyDescent="0.2">
      <c r="R56" s="17"/>
    </row>
    <row r="57" spans="18:18" ht="16.5" customHeight="1" x14ac:dyDescent="0.2">
      <c r="R57" s="17"/>
    </row>
    <row r="58" spans="18:18" ht="16.5" customHeight="1" x14ac:dyDescent="0.2">
      <c r="R58" s="17"/>
    </row>
    <row r="59" spans="18:18" ht="16.5" customHeight="1" x14ac:dyDescent="0.2">
      <c r="R59" s="17"/>
    </row>
    <row r="60" spans="18:18" ht="16.5" customHeight="1" x14ac:dyDescent="0.2">
      <c r="R60" s="17"/>
    </row>
    <row r="61" spans="18:18" ht="16.5" customHeight="1" x14ac:dyDescent="0.2">
      <c r="R61" s="17"/>
    </row>
    <row r="62" spans="18:18" ht="16.5" customHeight="1" x14ac:dyDescent="0.2">
      <c r="R62" s="17"/>
    </row>
    <row r="63" spans="18:18" ht="16.5" customHeight="1" x14ac:dyDescent="0.2">
      <c r="R63" s="17"/>
    </row>
    <row r="64" spans="18:18" ht="16.5" customHeight="1" x14ac:dyDescent="0.2">
      <c r="R64" s="17"/>
    </row>
    <row r="65" spans="18:18" ht="16.5" customHeight="1" x14ac:dyDescent="0.2">
      <c r="R65" s="17"/>
    </row>
    <row r="66" spans="18:18" ht="16.5" customHeight="1" x14ac:dyDescent="0.2">
      <c r="R66" s="17"/>
    </row>
    <row r="67" spans="18:18" ht="16.5" customHeight="1" x14ac:dyDescent="0.2">
      <c r="R67" s="17"/>
    </row>
    <row r="68" spans="18:18" ht="16.5" customHeight="1" x14ac:dyDescent="0.2">
      <c r="R68" s="17"/>
    </row>
    <row r="69" spans="18:18" ht="16.5" customHeight="1" x14ac:dyDescent="0.2">
      <c r="R69" s="17"/>
    </row>
    <row r="70" spans="18:18" ht="16.5" customHeight="1" x14ac:dyDescent="0.2">
      <c r="R70" s="17"/>
    </row>
    <row r="71" spans="18:18" ht="16.5" customHeight="1" x14ac:dyDescent="0.2">
      <c r="R71" s="17"/>
    </row>
    <row r="72" spans="18:18" ht="16.5" customHeight="1" x14ac:dyDescent="0.2">
      <c r="R72" s="17"/>
    </row>
    <row r="73" spans="18:18" ht="16.5" customHeight="1" x14ac:dyDescent="0.2">
      <c r="R73" s="17"/>
    </row>
    <row r="74" spans="18:18" ht="16.5" customHeight="1" x14ac:dyDescent="0.2">
      <c r="R74" s="17"/>
    </row>
    <row r="75" spans="18:18" ht="16.5" customHeight="1" x14ac:dyDescent="0.2">
      <c r="R75" s="17"/>
    </row>
    <row r="76" spans="18:18" ht="16.5" customHeight="1" x14ac:dyDescent="0.2">
      <c r="R76" s="17"/>
    </row>
    <row r="77" spans="18:18" ht="16.5" customHeight="1" x14ac:dyDescent="0.2">
      <c r="R77" s="17"/>
    </row>
    <row r="78" spans="18:18" ht="16.5" customHeight="1" x14ac:dyDescent="0.2">
      <c r="R78" s="17"/>
    </row>
    <row r="79" spans="18:18" ht="16.5" customHeight="1" x14ac:dyDescent="0.2">
      <c r="R79" s="17"/>
    </row>
    <row r="80" spans="18:18" ht="16.5" customHeight="1" x14ac:dyDescent="0.2">
      <c r="R80" s="17"/>
    </row>
    <row r="81" spans="18:18" ht="16.5" customHeight="1" x14ac:dyDescent="0.2">
      <c r="R81" s="17"/>
    </row>
    <row r="82" spans="18:18" ht="16.5" customHeight="1" x14ac:dyDescent="0.2">
      <c r="R82" s="17"/>
    </row>
    <row r="83" spans="18:18" ht="16.5" customHeight="1" x14ac:dyDescent="0.2">
      <c r="R83" s="17"/>
    </row>
    <row r="84" spans="18:18" ht="16.5" customHeight="1" x14ac:dyDescent="0.2">
      <c r="R84" s="17"/>
    </row>
    <row r="85" spans="18:18" ht="16.5" customHeight="1" x14ac:dyDescent="0.2">
      <c r="R85" s="17"/>
    </row>
    <row r="86" spans="18:18" ht="16.5" customHeight="1" x14ac:dyDescent="0.2">
      <c r="R86" s="17"/>
    </row>
    <row r="87" spans="18:18" ht="16.5" customHeight="1" x14ac:dyDescent="0.2">
      <c r="R87" s="17"/>
    </row>
    <row r="88" spans="18:18" ht="16.5" customHeight="1" x14ac:dyDescent="0.2">
      <c r="R88" s="17"/>
    </row>
    <row r="89" spans="18:18" ht="16.5" customHeight="1" x14ac:dyDescent="0.2">
      <c r="R89" s="17"/>
    </row>
  </sheetData>
  <mergeCells count="6">
    <mergeCell ref="M3:M4"/>
    <mergeCell ref="B3:B4"/>
    <mergeCell ref="C3:C4"/>
    <mergeCell ref="G3:G4"/>
    <mergeCell ref="H3:H4"/>
    <mergeCell ref="L3:L4"/>
  </mergeCells>
  <phoneticPr fontId="2"/>
  <conditionalFormatting sqref="D5:D34">
    <cfRule type="duplicateValues" dxfId="18" priority="3"/>
  </conditionalFormatting>
  <conditionalFormatting sqref="I5:I34">
    <cfRule type="duplicateValues" dxfId="17" priority="2"/>
  </conditionalFormatting>
  <conditionalFormatting sqref="N5:N31">
    <cfRule type="duplicateValues" dxfId="16" priority="1"/>
  </conditionalFormatting>
  <pageMargins left="0.52" right="0.3" top="0.47" bottom="0.51" header="0.31496062992125984" footer="0.31496062992125984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499984740745262"/>
  </sheetPr>
  <dimension ref="A1:Q87"/>
  <sheetViews>
    <sheetView view="pageBreakPreview" zoomScale="90" zoomScaleNormal="130" zoomScaleSheetLayoutView="90" workbookViewId="0">
      <selection activeCell="O5" sqref="O5"/>
    </sheetView>
  </sheetViews>
  <sheetFormatPr defaultColWidth="12.7265625" defaultRowHeight="16.5" customHeight="1" x14ac:dyDescent="0.2"/>
  <cols>
    <col min="1" max="1" width="2.6328125" style="1" customWidth="1"/>
    <col min="2" max="2" width="6.26953125" style="10" customWidth="1"/>
    <col min="3" max="3" width="11.6328125" style="46" customWidth="1"/>
    <col min="4" max="4" width="12.7265625" style="10"/>
    <col min="5" max="5" width="12.90625" style="10" bestFit="1" customWidth="1"/>
    <col min="6" max="6" width="3.453125" style="10" customWidth="1"/>
    <col min="7" max="7" width="6.26953125" style="10" customWidth="1"/>
    <col min="8" max="8" width="11.6328125" style="46" customWidth="1"/>
    <col min="9" max="10" width="12.7265625" style="10"/>
    <col min="11" max="11" width="3.7265625" style="10" customWidth="1"/>
    <col min="12" max="12" width="6.26953125" style="10" customWidth="1"/>
    <col min="13" max="13" width="11.6328125" style="10" customWidth="1"/>
    <col min="14" max="15" width="12.7265625" style="10"/>
    <col min="16" max="16" width="2.6328125" style="10" customWidth="1"/>
    <col min="17" max="17" width="12.7265625" style="10"/>
    <col min="18" max="16384" width="12.7265625" style="1"/>
  </cols>
  <sheetData>
    <row r="1" spans="1:17" ht="30" customHeight="1" x14ac:dyDescent="0.2">
      <c r="A1" s="3" t="s">
        <v>138</v>
      </c>
      <c r="B1" s="18"/>
      <c r="C1" s="44"/>
      <c r="D1" s="18"/>
      <c r="E1" s="18"/>
      <c r="F1" s="18"/>
      <c r="G1" s="43"/>
      <c r="H1" s="44"/>
      <c r="I1" s="18"/>
      <c r="J1" s="18"/>
      <c r="K1" s="18"/>
      <c r="L1" s="18"/>
      <c r="M1" s="18"/>
      <c r="N1" s="18"/>
      <c r="O1" s="18"/>
      <c r="P1" s="18"/>
      <c r="Q1" s="45"/>
    </row>
    <row r="2" spans="1:17" ht="16.5" customHeight="1" x14ac:dyDescent="0.2">
      <c r="B2" s="10" t="s">
        <v>10</v>
      </c>
      <c r="G2" s="10" t="s">
        <v>18</v>
      </c>
      <c r="L2" s="10" t="s">
        <v>17</v>
      </c>
    </row>
    <row r="3" spans="1:17" ht="16.5" customHeight="1" x14ac:dyDescent="0.2">
      <c r="B3" s="36" t="s">
        <v>4</v>
      </c>
      <c r="C3" s="48" t="s">
        <v>0</v>
      </c>
      <c r="D3" s="71" t="s">
        <v>3</v>
      </c>
      <c r="E3" s="72"/>
      <c r="F3" s="64"/>
      <c r="G3" s="36" t="s">
        <v>4</v>
      </c>
      <c r="H3" s="48" t="s">
        <v>0</v>
      </c>
      <c r="I3" s="71" t="s">
        <v>3</v>
      </c>
      <c r="J3" s="72"/>
      <c r="L3" s="36" t="s">
        <v>4</v>
      </c>
      <c r="M3" s="36" t="s">
        <v>0</v>
      </c>
      <c r="N3" s="71" t="s">
        <v>3</v>
      </c>
      <c r="O3" s="72"/>
    </row>
    <row r="4" spans="1:17" ht="16.5" customHeight="1" x14ac:dyDescent="0.2">
      <c r="B4" s="37"/>
      <c r="C4" s="51"/>
      <c r="D4" s="15" t="s">
        <v>21</v>
      </c>
      <c r="E4" s="15" t="s">
        <v>25</v>
      </c>
      <c r="F4" s="64"/>
      <c r="G4" s="37"/>
      <c r="H4" s="51"/>
      <c r="I4" s="15" t="s">
        <v>21</v>
      </c>
      <c r="J4" s="15" t="s">
        <v>25</v>
      </c>
      <c r="L4" s="37"/>
      <c r="M4" s="37"/>
      <c r="N4" s="15" t="s">
        <v>21</v>
      </c>
      <c r="O4" s="15" t="s">
        <v>25</v>
      </c>
    </row>
    <row r="5" spans="1:17" ht="16.5" customHeight="1" x14ac:dyDescent="0.2">
      <c r="B5" s="15">
        <v>1</v>
      </c>
      <c r="C5" s="7" t="s">
        <v>146</v>
      </c>
      <c r="D5" s="8">
        <v>2063350</v>
      </c>
      <c r="E5" s="8">
        <f t="shared" ref="E5:E34" si="0">ROUNDUP(D5/365,0)</f>
        <v>5654</v>
      </c>
      <c r="G5" s="15">
        <v>1</v>
      </c>
      <c r="H5" s="7" t="s">
        <v>145</v>
      </c>
      <c r="I5" s="8">
        <v>476065</v>
      </c>
      <c r="J5" s="8">
        <f t="shared" ref="J5:J34" si="1">ROUNDUP(I5/365,0)</f>
        <v>1305</v>
      </c>
      <c r="L5" s="15">
        <v>1</v>
      </c>
      <c r="M5" s="7" t="s">
        <v>146</v>
      </c>
      <c r="N5" s="8">
        <v>2039731</v>
      </c>
      <c r="O5" s="8">
        <f t="shared" ref="O5:O16" si="2">ROUNDUP(N5/365,0)</f>
        <v>5589</v>
      </c>
    </row>
    <row r="6" spans="1:17" ht="16.5" customHeight="1" x14ac:dyDescent="0.2">
      <c r="B6" s="15">
        <f t="shared" ref="B6:B34" si="3">B5+1</f>
        <v>2</v>
      </c>
      <c r="C6" s="7" t="s">
        <v>145</v>
      </c>
      <c r="D6" s="8">
        <v>1218911</v>
      </c>
      <c r="E6" s="8">
        <f t="shared" si="0"/>
        <v>3340</v>
      </c>
      <c r="G6" s="15">
        <f t="shared" ref="G6:G34" si="4">G5+1</f>
        <v>2</v>
      </c>
      <c r="H6" s="7" t="s">
        <v>47</v>
      </c>
      <c r="I6" s="40">
        <v>177597</v>
      </c>
      <c r="J6" s="8">
        <f t="shared" si="1"/>
        <v>487</v>
      </c>
      <c r="L6" s="15">
        <f t="shared" ref="L6:L21" si="5">L5+1</f>
        <v>2</v>
      </c>
      <c r="M6" s="7" t="s">
        <v>147</v>
      </c>
      <c r="N6" s="40">
        <v>777780</v>
      </c>
      <c r="O6" s="8">
        <f t="shared" si="2"/>
        <v>2131</v>
      </c>
    </row>
    <row r="7" spans="1:17" ht="16.5" customHeight="1" x14ac:dyDescent="0.2">
      <c r="B7" s="15">
        <f t="shared" si="3"/>
        <v>3</v>
      </c>
      <c r="C7" s="7" t="s">
        <v>147</v>
      </c>
      <c r="D7" s="40">
        <v>786814</v>
      </c>
      <c r="E7" s="8">
        <f t="shared" si="0"/>
        <v>2156</v>
      </c>
      <c r="G7" s="15">
        <f t="shared" si="4"/>
        <v>3</v>
      </c>
      <c r="H7" s="7" t="s">
        <v>148</v>
      </c>
      <c r="I7" s="8">
        <v>147687</v>
      </c>
      <c r="J7" s="8">
        <f t="shared" si="1"/>
        <v>405</v>
      </c>
      <c r="L7" s="15">
        <f t="shared" si="5"/>
        <v>3</v>
      </c>
      <c r="M7" s="7" t="s">
        <v>145</v>
      </c>
      <c r="N7" s="8">
        <v>742846</v>
      </c>
      <c r="O7" s="8">
        <f t="shared" si="2"/>
        <v>2036</v>
      </c>
    </row>
    <row r="8" spans="1:17" ht="16.5" customHeight="1" x14ac:dyDescent="0.2">
      <c r="B8" s="15">
        <f t="shared" si="3"/>
        <v>4</v>
      </c>
      <c r="C8" s="7" t="s">
        <v>47</v>
      </c>
      <c r="D8" s="40">
        <v>180804</v>
      </c>
      <c r="E8" s="8">
        <f t="shared" si="0"/>
        <v>496</v>
      </c>
      <c r="G8" s="15">
        <f t="shared" si="4"/>
        <v>4</v>
      </c>
      <c r="H8" s="7" t="s">
        <v>46</v>
      </c>
      <c r="I8" s="40">
        <v>119503</v>
      </c>
      <c r="J8" s="8">
        <f t="shared" si="1"/>
        <v>328</v>
      </c>
      <c r="L8" s="15">
        <f t="shared" si="5"/>
        <v>4</v>
      </c>
      <c r="M8" s="7" t="s">
        <v>150</v>
      </c>
      <c r="N8" s="40">
        <v>131444</v>
      </c>
      <c r="O8" s="8">
        <f t="shared" si="2"/>
        <v>361</v>
      </c>
    </row>
    <row r="9" spans="1:17" ht="16.5" customHeight="1" x14ac:dyDescent="0.2">
      <c r="B9" s="15">
        <f t="shared" si="3"/>
        <v>5</v>
      </c>
      <c r="C9" s="7" t="s">
        <v>148</v>
      </c>
      <c r="D9" s="40">
        <v>157564</v>
      </c>
      <c r="E9" s="8">
        <f t="shared" si="0"/>
        <v>432</v>
      </c>
      <c r="G9" s="15">
        <f t="shared" si="4"/>
        <v>5</v>
      </c>
      <c r="H9" s="7" t="s">
        <v>149</v>
      </c>
      <c r="I9" s="40">
        <v>92584</v>
      </c>
      <c r="J9" s="8">
        <f t="shared" si="1"/>
        <v>254</v>
      </c>
      <c r="L9" s="15">
        <f t="shared" si="5"/>
        <v>5</v>
      </c>
      <c r="M9" s="7" t="s">
        <v>46</v>
      </c>
      <c r="N9" s="40">
        <v>38022</v>
      </c>
      <c r="O9" s="8">
        <f t="shared" si="2"/>
        <v>105</v>
      </c>
    </row>
    <row r="10" spans="1:17" ht="16.5" customHeight="1" x14ac:dyDescent="0.2">
      <c r="B10" s="15">
        <f t="shared" si="3"/>
        <v>6</v>
      </c>
      <c r="C10" s="7" t="s">
        <v>46</v>
      </c>
      <c r="D10" s="8">
        <v>157525</v>
      </c>
      <c r="E10" s="8">
        <f t="shared" si="0"/>
        <v>432</v>
      </c>
      <c r="G10" s="15">
        <f t="shared" si="4"/>
        <v>6</v>
      </c>
      <c r="H10" s="7" t="s">
        <v>15</v>
      </c>
      <c r="I10" s="8">
        <v>32378</v>
      </c>
      <c r="J10" s="8">
        <f t="shared" si="1"/>
        <v>89</v>
      </c>
      <c r="L10" s="15">
        <f t="shared" si="5"/>
        <v>6</v>
      </c>
      <c r="M10" s="7" t="s">
        <v>15</v>
      </c>
      <c r="N10" s="40">
        <v>10451</v>
      </c>
      <c r="O10" s="8">
        <f t="shared" si="2"/>
        <v>29</v>
      </c>
    </row>
    <row r="11" spans="1:17" ht="16.5" customHeight="1" x14ac:dyDescent="0.2">
      <c r="B11" s="15">
        <f t="shared" si="3"/>
        <v>7</v>
      </c>
      <c r="C11" s="7" t="s">
        <v>150</v>
      </c>
      <c r="D11" s="40">
        <v>141220</v>
      </c>
      <c r="E11" s="8">
        <f t="shared" si="0"/>
        <v>387</v>
      </c>
      <c r="G11" s="15">
        <f t="shared" si="4"/>
        <v>7</v>
      </c>
      <c r="H11" s="7" t="s">
        <v>146</v>
      </c>
      <c r="I11" s="40">
        <v>23619</v>
      </c>
      <c r="J11" s="8">
        <f t="shared" si="1"/>
        <v>65</v>
      </c>
      <c r="L11" s="15">
        <f t="shared" si="5"/>
        <v>7</v>
      </c>
      <c r="M11" s="7" t="s">
        <v>148</v>
      </c>
      <c r="N11" s="40">
        <v>9877</v>
      </c>
      <c r="O11" s="8">
        <f t="shared" si="2"/>
        <v>28</v>
      </c>
    </row>
    <row r="12" spans="1:17" ht="16.5" customHeight="1" x14ac:dyDescent="0.2">
      <c r="B12" s="15">
        <f t="shared" si="3"/>
        <v>8</v>
      </c>
      <c r="C12" s="7" t="s">
        <v>149</v>
      </c>
      <c r="D12" s="40">
        <v>92584</v>
      </c>
      <c r="E12" s="8">
        <f t="shared" si="0"/>
        <v>254</v>
      </c>
      <c r="G12" s="15">
        <f t="shared" si="4"/>
        <v>8</v>
      </c>
      <c r="H12" s="7" t="s">
        <v>151</v>
      </c>
      <c r="I12" s="40">
        <v>16945</v>
      </c>
      <c r="J12" s="8">
        <f t="shared" si="1"/>
        <v>47</v>
      </c>
      <c r="L12" s="15">
        <f t="shared" si="5"/>
        <v>8</v>
      </c>
      <c r="M12" s="7" t="s">
        <v>47</v>
      </c>
      <c r="N12" s="8">
        <v>3207</v>
      </c>
      <c r="O12" s="8">
        <f t="shared" si="2"/>
        <v>9</v>
      </c>
    </row>
    <row r="13" spans="1:17" ht="16.5" customHeight="1" x14ac:dyDescent="0.2">
      <c r="B13" s="15">
        <f t="shared" si="3"/>
        <v>9</v>
      </c>
      <c r="C13" s="7" t="s">
        <v>15</v>
      </c>
      <c r="D13" s="40">
        <v>42829</v>
      </c>
      <c r="E13" s="8">
        <f t="shared" si="0"/>
        <v>118</v>
      </c>
      <c r="G13" s="15">
        <f t="shared" si="4"/>
        <v>9</v>
      </c>
      <c r="H13" s="7" t="s">
        <v>49</v>
      </c>
      <c r="I13" s="40">
        <v>16177</v>
      </c>
      <c r="J13" s="8">
        <f t="shared" si="1"/>
        <v>45</v>
      </c>
      <c r="L13" s="15">
        <f t="shared" si="5"/>
        <v>9</v>
      </c>
      <c r="M13" s="7" t="s">
        <v>60</v>
      </c>
      <c r="N13" s="40">
        <v>1875</v>
      </c>
      <c r="O13" s="8">
        <f t="shared" si="2"/>
        <v>6</v>
      </c>
    </row>
    <row r="14" spans="1:17" ht="16.5" customHeight="1" x14ac:dyDescent="0.2">
      <c r="B14" s="15">
        <f t="shared" si="3"/>
        <v>10</v>
      </c>
      <c r="C14" s="7" t="s">
        <v>151</v>
      </c>
      <c r="D14" s="40">
        <v>16945</v>
      </c>
      <c r="E14" s="8">
        <f t="shared" si="0"/>
        <v>47</v>
      </c>
      <c r="G14" s="15">
        <f t="shared" si="4"/>
        <v>10</v>
      </c>
      <c r="H14" s="7" t="s">
        <v>41</v>
      </c>
      <c r="I14" s="40">
        <v>15506</v>
      </c>
      <c r="J14" s="8">
        <f t="shared" si="1"/>
        <v>43</v>
      </c>
      <c r="L14" s="15">
        <f t="shared" si="5"/>
        <v>10</v>
      </c>
      <c r="M14" s="7" t="s">
        <v>49</v>
      </c>
      <c r="N14" s="40">
        <v>424</v>
      </c>
      <c r="O14" s="8">
        <f t="shared" si="2"/>
        <v>2</v>
      </c>
    </row>
    <row r="15" spans="1:17" ht="16.5" customHeight="1" x14ac:dyDescent="0.2">
      <c r="B15" s="15">
        <f t="shared" si="3"/>
        <v>11</v>
      </c>
      <c r="C15" s="7" t="s">
        <v>49</v>
      </c>
      <c r="D15" s="40">
        <v>16601</v>
      </c>
      <c r="E15" s="8">
        <f t="shared" si="0"/>
        <v>46</v>
      </c>
      <c r="G15" s="15">
        <f t="shared" si="4"/>
        <v>11</v>
      </c>
      <c r="H15" s="7" t="s">
        <v>56</v>
      </c>
      <c r="I15" s="40">
        <v>10037</v>
      </c>
      <c r="J15" s="8">
        <f t="shared" si="1"/>
        <v>28</v>
      </c>
      <c r="L15" s="15">
        <f t="shared" si="5"/>
        <v>11</v>
      </c>
      <c r="M15" s="7" t="s">
        <v>63</v>
      </c>
      <c r="N15" s="40">
        <v>173</v>
      </c>
      <c r="O15" s="8">
        <f t="shared" si="2"/>
        <v>1</v>
      </c>
    </row>
    <row r="16" spans="1:17" ht="16.5" customHeight="1" x14ac:dyDescent="0.2">
      <c r="B16" s="15">
        <f t="shared" si="3"/>
        <v>12</v>
      </c>
      <c r="C16" s="7" t="s">
        <v>41</v>
      </c>
      <c r="D16" s="40">
        <v>15506</v>
      </c>
      <c r="E16" s="8">
        <f t="shared" si="0"/>
        <v>43</v>
      </c>
      <c r="G16" s="15">
        <f t="shared" si="4"/>
        <v>12</v>
      </c>
      <c r="H16" s="7" t="s">
        <v>150</v>
      </c>
      <c r="I16" s="40">
        <v>9776</v>
      </c>
      <c r="J16" s="8">
        <f t="shared" si="1"/>
        <v>27</v>
      </c>
      <c r="L16" s="15">
        <f t="shared" si="5"/>
        <v>12</v>
      </c>
      <c r="M16" s="7" t="s">
        <v>66</v>
      </c>
      <c r="N16" s="40">
        <v>151</v>
      </c>
      <c r="O16" s="8">
        <f t="shared" si="2"/>
        <v>1</v>
      </c>
    </row>
    <row r="17" spans="2:15" ht="16.5" customHeight="1" x14ac:dyDescent="0.2">
      <c r="B17" s="15">
        <f t="shared" si="3"/>
        <v>13</v>
      </c>
      <c r="C17" s="7" t="s">
        <v>56</v>
      </c>
      <c r="D17" s="40">
        <v>10054</v>
      </c>
      <c r="E17" s="8">
        <f t="shared" si="0"/>
        <v>28</v>
      </c>
      <c r="G17" s="15">
        <f t="shared" si="4"/>
        <v>13</v>
      </c>
      <c r="H17" s="7" t="s">
        <v>147</v>
      </c>
      <c r="I17" s="40">
        <v>9034</v>
      </c>
      <c r="J17" s="8">
        <f t="shared" si="1"/>
        <v>25</v>
      </c>
      <c r="L17" s="15">
        <f t="shared" si="5"/>
        <v>13</v>
      </c>
      <c r="M17" s="7" t="s">
        <v>53</v>
      </c>
      <c r="N17" s="40">
        <v>98</v>
      </c>
      <c r="O17" s="8">
        <f t="shared" ref="O17" si="6">ROUNDUP(N17/365,0)</f>
        <v>1</v>
      </c>
    </row>
    <row r="18" spans="2:15" ht="16.5" customHeight="1" x14ac:dyDescent="0.2">
      <c r="B18" s="15">
        <f t="shared" si="3"/>
        <v>14</v>
      </c>
      <c r="C18" s="7" t="s">
        <v>53</v>
      </c>
      <c r="D18" s="40">
        <v>7979</v>
      </c>
      <c r="E18" s="8">
        <f t="shared" si="0"/>
        <v>22</v>
      </c>
      <c r="G18" s="15">
        <f t="shared" si="4"/>
        <v>14</v>
      </c>
      <c r="H18" s="7" t="s">
        <v>53</v>
      </c>
      <c r="I18" s="40">
        <v>7881</v>
      </c>
      <c r="J18" s="8">
        <f t="shared" si="1"/>
        <v>22</v>
      </c>
      <c r="L18" s="15">
        <f t="shared" si="5"/>
        <v>14</v>
      </c>
      <c r="M18" s="7" t="s">
        <v>56</v>
      </c>
      <c r="N18" s="40">
        <v>17</v>
      </c>
      <c r="O18" s="8">
        <f t="shared" ref="O18:O21" si="7">ROUNDUP(N18/365,0)</f>
        <v>1</v>
      </c>
    </row>
    <row r="19" spans="2:15" ht="16.5" customHeight="1" x14ac:dyDescent="0.2">
      <c r="B19" s="15">
        <f t="shared" si="3"/>
        <v>15</v>
      </c>
      <c r="C19" s="7" t="s">
        <v>44</v>
      </c>
      <c r="D19" s="40">
        <v>5673</v>
      </c>
      <c r="E19" s="8">
        <f t="shared" si="0"/>
        <v>16</v>
      </c>
      <c r="G19" s="15">
        <f t="shared" si="4"/>
        <v>15</v>
      </c>
      <c r="H19" s="7" t="s">
        <v>44</v>
      </c>
      <c r="I19" s="40">
        <v>5667</v>
      </c>
      <c r="J19" s="8">
        <f t="shared" si="1"/>
        <v>16</v>
      </c>
      <c r="L19" s="15">
        <v>15</v>
      </c>
      <c r="M19" s="7" t="s">
        <v>50</v>
      </c>
      <c r="N19" s="40">
        <v>7</v>
      </c>
      <c r="O19" s="8">
        <f t="shared" si="7"/>
        <v>1</v>
      </c>
    </row>
    <row r="20" spans="2:15" ht="16.5" customHeight="1" x14ac:dyDescent="0.2">
      <c r="B20" s="15">
        <f t="shared" si="3"/>
        <v>16</v>
      </c>
      <c r="C20" s="7" t="s">
        <v>55</v>
      </c>
      <c r="D20" s="40">
        <v>5576</v>
      </c>
      <c r="E20" s="8">
        <f t="shared" si="0"/>
        <v>16</v>
      </c>
      <c r="G20" s="15">
        <f t="shared" si="4"/>
        <v>16</v>
      </c>
      <c r="H20" s="7" t="s">
        <v>55</v>
      </c>
      <c r="I20" s="8">
        <v>5576</v>
      </c>
      <c r="J20" s="8">
        <f t="shared" si="1"/>
        <v>16</v>
      </c>
      <c r="L20" s="15">
        <f t="shared" si="5"/>
        <v>16</v>
      </c>
      <c r="M20" s="7" t="s">
        <v>44</v>
      </c>
      <c r="N20" s="40">
        <v>6</v>
      </c>
      <c r="O20" s="8">
        <f t="shared" si="7"/>
        <v>1</v>
      </c>
    </row>
    <row r="21" spans="2:15" ht="16.5" customHeight="1" x14ac:dyDescent="0.2">
      <c r="B21" s="15">
        <f t="shared" si="3"/>
        <v>17</v>
      </c>
      <c r="C21" s="7" t="s">
        <v>69</v>
      </c>
      <c r="D21" s="8">
        <v>4033</v>
      </c>
      <c r="E21" s="8">
        <f t="shared" si="0"/>
        <v>12</v>
      </c>
      <c r="G21" s="15">
        <f t="shared" si="4"/>
        <v>17</v>
      </c>
      <c r="H21" s="7" t="s">
        <v>69</v>
      </c>
      <c r="I21" s="40">
        <v>4033</v>
      </c>
      <c r="J21" s="8">
        <f t="shared" si="1"/>
        <v>12</v>
      </c>
      <c r="L21" s="15">
        <f t="shared" si="5"/>
        <v>17</v>
      </c>
      <c r="M21" s="7" t="s">
        <v>34</v>
      </c>
      <c r="N21" s="8">
        <v>4</v>
      </c>
      <c r="O21" s="8">
        <f t="shared" si="7"/>
        <v>1</v>
      </c>
    </row>
    <row r="22" spans="2:15" ht="16.5" customHeight="1" x14ac:dyDescent="0.2">
      <c r="B22" s="15">
        <f t="shared" si="3"/>
        <v>18</v>
      </c>
      <c r="C22" s="7" t="s">
        <v>52</v>
      </c>
      <c r="D22" s="40">
        <v>3855</v>
      </c>
      <c r="E22" s="8">
        <f t="shared" si="0"/>
        <v>11</v>
      </c>
      <c r="G22" s="15">
        <f t="shared" si="4"/>
        <v>18</v>
      </c>
      <c r="H22" s="7" t="s">
        <v>52</v>
      </c>
      <c r="I22" s="40">
        <v>3855</v>
      </c>
      <c r="J22" s="8">
        <f t="shared" si="1"/>
        <v>11</v>
      </c>
      <c r="L22" s="28"/>
      <c r="M22" s="19"/>
      <c r="N22" s="29"/>
      <c r="O22" s="11"/>
    </row>
    <row r="23" spans="2:15" ht="16.5" customHeight="1" x14ac:dyDescent="0.2">
      <c r="B23" s="15">
        <f t="shared" si="3"/>
        <v>19</v>
      </c>
      <c r="C23" s="7" t="s">
        <v>13</v>
      </c>
      <c r="D23" s="40">
        <v>3645</v>
      </c>
      <c r="E23" s="8">
        <f t="shared" si="0"/>
        <v>10</v>
      </c>
      <c r="G23" s="15">
        <f t="shared" si="4"/>
        <v>19</v>
      </c>
      <c r="H23" s="7" t="s">
        <v>13</v>
      </c>
      <c r="I23" s="40">
        <v>3645</v>
      </c>
      <c r="J23" s="8">
        <f t="shared" si="1"/>
        <v>10</v>
      </c>
      <c r="L23" s="28"/>
      <c r="M23" s="19"/>
      <c r="N23" s="29"/>
      <c r="O23" s="11"/>
    </row>
    <row r="24" spans="2:15" ht="16.5" customHeight="1" x14ac:dyDescent="0.2">
      <c r="B24" s="15">
        <f t="shared" si="3"/>
        <v>20</v>
      </c>
      <c r="C24" s="7" t="s">
        <v>62</v>
      </c>
      <c r="D24" s="40">
        <v>3293</v>
      </c>
      <c r="E24" s="8">
        <f t="shared" si="0"/>
        <v>10</v>
      </c>
      <c r="G24" s="15">
        <f t="shared" si="4"/>
        <v>20</v>
      </c>
      <c r="H24" s="7" t="s">
        <v>62</v>
      </c>
      <c r="I24" s="8">
        <v>3293</v>
      </c>
      <c r="J24" s="8">
        <f t="shared" si="1"/>
        <v>10</v>
      </c>
      <c r="L24" s="28"/>
      <c r="M24" s="19"/>
      <c r="N24" s="29"/>
      <c r="O24" s="11"/>
    </row>
    <row r="25" spans="2:15" ht="16.5" customHeight="1" x14ac:dyDescent="0.2">
      <c r="B25" s="15">
        <f t="shared" si="3"/>
        <v>21</v>
      </c>
      <c r="C25" s="7" t="s">
        <v>58</v>
      </c>
      <c r="D25" s="40">
        <v>2997</v>
      </c>
      <c r="E25" s="8">
        <f t="shared" si="0"/>
        <v>9</v>
      </c>
      <c r="G25" s="15">
        <f t="shared" si="4"/>
        <v>21</v>
      </c>
      <c r="H25" s="7" t="s">
        <v>58</v>
      </c>
      <c r="I25" s="8">
        <v>2997</v>
      </c>
      <c r="J25" s="8">
        <f t="shared" si="1"/>
        <v>9</v>
      </c>
      <c r="L25" s="28"/>
      <c r="M25" s="19"/>
      <c r="N25" s="11"/>
      <c r="O25" s="11"/>
    </row>
    <row r="26" spans="2:15" ht="16.5" customHeight="1" x14ac:dyDescent="0.2">
      <c r="B26" s="15">
        <f t="shared" si="3"/>
        <v>22</v>
      </c>
      <c r="C26" s="7" t="s">
        <v>59</v>
      </c>
      <c r="D26" s="8">
        <v>2704</v>
      </c>
      <c r="E26" s="8">
        <f t="shared" si="0"/>
        <v>8</v>
      </c>
      <c r="G26" s="15">
        <f t="shared" si="4"/>
        <v>22</v>
      </c>
      <c r="H26" s="7" t="s">
        <v>59</v>
      </c>
      <c r="I26" s="40">
        <v>2704</v>
      </c>
      <c r="J26" s="8">
        <f t="shared" si="1"/>
        <v>8</v>
      </c>
      <c r="L26" s="28"/>
      <c r="M26" s="19"/>
      <c r="N26" s="11"/>
      <c r="O26" s="11"/>
    </row>
    <row r="27" spans="2:15" ht="16.5" customHeight="1" x14ac:dyDescent="0.2">
      <c r="B27" s="15">
        <f t="shared" si="3"/>
        <v>23</v>
      </c>
      <c r="C27" s="7" t="s">
        <v>60</v>
      </c>
      <c r="D27" s="8">
        <v>2681</v>
      </c>
      <c r="E27" s="8">
        <f t="shared" si="0"/>
        <v>8</v>
      </c>
      <c r="G27" s="15">
        <f t="shared" si="4"/>
        <v>23</v>
      </c>
      <c r="H27" s="7" t="s">
        <v>37</v>
      </c>
      <c r="I27" s="40">
        <v>1931</v>
      </c>
      <c r="J27" s="8">
        <f t="shared" si="1"/>
        <v>6</v>
      </c>
      <c r="L27" s="28"/>
      <c r="M27" s="19"/>
      <c r="N27" s="11"/>
      <c r="O27" s="11"/>
    </row>
    <row r="28" spans="2:15" ht="16.5" customHeight="1" x14ac:dyDescent="0.2">
      <c r="B28" s="15">
        <f t="shared" si="3"/>
        <v>24</v>
      </c>
      <c r="C28" s="7" t="s">
        <v>37</v>
      </c>
      <c r="D28" s="40">
        <v>1931</v>
      </c>
      <c r="E28" s="8">
        <f t="shared" si="0"/>
        <v>6</v>
      </c>
      <c r="G28" s="15">
        <f t="shared" si="4"/>
        <v>24</v>
      </c>
      <c r="H28" s="7" t="s">
        <v>20</v>
      </c>
      <c r="I28" s="40">
        <v>1555</v>
      </c>
      <c r="J28" s="8">
        <f t="shared" si="1"/>
        <v>5</v>
      </c>
      <c r="L28" s="28"/>
      <c r="M28" s="19"/>
      <c r="N28" s="11"/>
      <c r="O28" s="11"/>
    </row>
    <row r="29" spans="2:15" ht="16.5" customHeight="1" x14ac:dyDescent="0.2">
      <c r="B29" s="15">
        <f t="shared" si="3"/>
        <v>25</v>
      </c>
      <c r="C29" s="7" t="s">
        <v>20</v>
      </c>
      <c r="D29" s="40">
        <v>1555</v>
      </c>
      <c r="E29" s="8">
        <f t="shared" si="0"/>
        <v>5</v>
      </c>
      <c r="G29" s="15">
        <f t="shared" si="4"/>
        <v>25</v>
      </c>
      <c r="H29" s="7" t="s">
        <v>152</v>
      </c>
      <c r="I29" s="40">
        <v>1471</v>
      </c>
      <c r="J29" s="8">
        <f t="shared" si="1"/>
        <v>5</v>
      </c>
      <c r="L29" s="28"/>
      <c r="M29" s="19"/>
      <c r="N29" s="11"/>
      <c r="O29" s="11"/>
    </row>
    <row r="30" spans="2:15" ht="16.5" customHeight="1" x14ac:dyDescent="0.2">
      <c r="B30" s="15">
        <f t="shared" si="3"/>
        <v>26</v>
      </c>
      <c r="C30" s="7" t="s">
        <v>152</v>
      </c>
      <c r="D30" s="40">
        <v>1471</v>
      </c>
      <c r="E30" s="8">
        <f t="shared" si="0"/>
        <v>5</v>
      </c>
      <c r="G30" s="15">
        <f t="shared" si="4"/>
        <v>26</v>
      </c>
      <c r="H30" s="7" t="s">
        <v>50</v>
      </c>
      <c r="I30" s="40">
        <v>1278</v>
      </c>
      <c r="J30" s="8">
        <f t="shared" si="1"/>
        <v>4</v>
      </c>
      <c r="L30" s="28"/>
      <c r="M30" s="11"/>
      <c r="N30" s="29"/>
      <c r="O30" s="11"/>
    </row>
    <row r="31" spans="2:15" ht="16.5" customHeight="1" x14ac:dyDescent="0.2">
      <c r="B31" s="15">
        <f t="shared" si="3"/>
        <v>27</v>
      </c>
      <c r="C31" s="7" t="s">
        <v>50</v>
      </c>
      <c r="D31" s="40">
        <v>1285</v>
      </c>
      <c r="E31" s="8">
        <f t="shared" si="0"/>
        <v>4</v>
      </c>
      <c r="G31" s="15">
        <f t="shared" si="4"/>
        <v>27</v>
      </c>
      <c r="H31" s="7" t="s">
        <v>75</v>
      </c>
      <c r="I31" s="40">
        <v>1179</v>
      </c>
      <c r="J31" s="8">
        <f t="shared" si="1"/>
        <v>4</v>
      </c>
      <c r="L31" s="11"/>
      <c r="M31" s="19"/>
      <c r="N31" s="11"/>
      <c r="O31" s="11"/>
    </row>
    <row r="32" spans="2:15" ht="16.5" customHeight="1" x14ac:dyDescent="0.2">
      <c r="B32" s="15">
        <f t="shared" si="3"/>
        <v>28</v>
      </c>
      <c r="C32" s="7" t="s">
        <v>75</v>
      </c>
      <c r="D32" s="8">
        <v>1179</v>
      </c>
      <c r="E32" s="8">
        <f t="shared" si="0"/>
        <v>4</v>
      </c>
      <c r="G32" s="15">
        <f t="shared" si="4"/>
        <v>28</v>
      </c>
      <c r="H32" s="7" t="s">
        <v>83</v>
      </c>
      <c r="I32" s="8">
        <v>1149</v>
      </c>
      <c r="J32" s="8">
        <f t="shared" si="1"/>
        <v>4</v>
      </c>
      <c r="L32" s="70"/>
      <c r="M32" s="70"/>
      <c r="N32" s="70"/>
      <c r="O32" s="70"/>
    </row>
    <row r="33" spans="1:17" ht="16.5" customHeight="1" x14ac:dyDescent="0.2">
      <c r="B33" s="15">
        <f t="shared" si="3"/>
        <v>29</v>
      </c>
      <c r="C33" s="7" t="s">
        <v>83</v>
      </c>
      <c r="D33" s="40">
        <v>1149</v>
      </c>
      <c r="E33" s="8">
        <f t="shared" si="0"/>
        <v>4</v>
      </c>
      <c r="G33" s="15">
        <f t="shared" si="4"/>
        <v>29</v>
      </c>
      <c r="H33" s="7" t="s">
        <v>60</v>
      </c>
      <c r="I33" s="8">
        <v>806</v>
      </c>
      <c r="J33" s="8">
        <f t="shared" si="1"/>
        <v>3</v>
      </c>
      <c r="L33" s="11"/>
      <c r="M33" s="11"/>
      <c r="N33" s="11"/>
      <c r="O33" s="11"/>
    </row>
    <row r="34" spans="1:17" ht="16.5" customHeight="1" x14ac:dyDescent="0.2">
      <c r="B34" s="15">
        <f t="shared" si="3"/>
        <v>30</v>
      </c>
      <c r="C34" s="7" t="s">
        <v>110</v>
      </c>
      <c r="D34" s="8">
        <v>796</v>
      </c>
      <c r="E34" s="8">
        <f t="shared" si="0"/>
        <v>3</v>
      </c>
      <c r="G34" s="15">
        <f t="shared" si="4"/>
        <v>30</v>
      </c>
      <c r="H34" s="7" t="s">
        <v>110</v>
      </c>
      <c r="I34" s="40">
        <v>796</v>
      </c>
      <c r="J34" s="8">
        <f t="shared" si="1"/>
        <v>3</v>
      </c>
      <c r="L34" s="29"/>
      <c r="M34" s="29"/>
      <c r="N34" s="55"/>
      <c r="O34" s="55"/>
    </row>
    <row r="35" spans="1:17" ht="30" customHeight="1" x14ac:dyDescent="0.2">
      <c r="A35" s="3" t="s">
        <v>139</v>
      </c>
      <c r="B35" s="18"/>
      <c r="C35" s="42"/>
      <c r="D35" s="57"/>
      <c r="E35" s="18"/>
      <c r="F35" s="18"/>
      <c r="G35" s="43"/>
      <c r="H35" s="44"/>
      <c r="I35" s="18"/>
      <c r="J35" s="18"/>
      <c r="K35" s="18"/>
      <c r="L35" s="57"/>
      <c r="M35" s="73"/>
      <c r="N35" s="57"/>
      <c r="O35" s="57"/>
      <c r="P35" s="18"/>
      <c r="Q35" s="45"/>
    </row>
    <row r="36" spans="1:17" ht="16.5" customHeight="1" x14ac:dyDescent="0.2">
      <c r="B36" s="10" t="s">
        <v>10</v>
      </c>
      <c r="G36" s="10" t="s">
        <v>18</v>
      </c>
      <c r="L36" s="28"/>
      <c r="M36" s="19"/>
      <c r="N36" s="11"/>
      <c r="O36" s="11"/>
    </row>
    <row r="37" spans="1:17" ht="16.5" customHeight="1" x14ac:dyDescent="0.2">
      <c r="B37" s="36" t="s">
        <v>4</v>
      </c>
      <c r="C37" s="48" t="s">
        <v>0</v>
      </c>
      <c r="D37" s="71" t="s">
        <v>3</v>
      </c>
      <c r="E37" s="72"/>
      <c r="F37" s="64"/>
      <c r="G37" s="36" t="s">
        <v>4</v>
      </c>
      <c r="H37" s="48" t="s">
        <v>0</v>
      </c>
      <c r="I37" s="71" t="s">
        <v>3</v>
      </c>
      <c r="J37" s="72"/>
      <c r="L37" s="28"/>
      <c r="M37" s="19"/>
      <c r="N37" s="11"/>
      <c r="O37" s="11"/>
    </row>
    <row r="38" spans="1:17" ht="16.5" customHeight="1" x14ac:dyDescent="0.2">
      <c r="B38" s="37"/>
      <c r="C38" s="51"/>
      <c r="D38" s="15" t="s">
        <v>21</v>
      </c>
      <c r="E38" s="15" t="s">
        <v>25</v>
      </c>
      <c r="F38" s="64"/>
      <c r="G38" s="37"/>
      <c r="H38" s="51"/>
      <c r="I38" s="15" t="s">
        <v>21</v>
      </c>
      <c r="J38" s="15" t="s">
        <v>25</v>
      </c>
      <c r="L38" s="28"/>
      <c r="M38" s="19"/>
      <c r="N38" s="11"/>
      <c r="O38" s="11"/>
    </row>
    <row r="39" spans="1:17" ht="16.5" customHeight="1" x14ac:dyDescent="0.2">
      <c r="B39" s="15">
        <f>B34+1</f>
        <v>31</v>
      </c>
      <c r="C39" s="7" t="s">
        <v>6</v>
      </c>
      <c r="D39" s="8">
        <v>772</v>
      </c>
      <c r="E39" s="8">
        <f t="shared" ref="E39:E68" si="8">ROUNDUP(D39/365,0)</f>
        <v>3</v>
      </c>
      <c r="G39" s="15">
        <f>G34+1</f>
        <v>31</v>
      </c>
      <c r="H39" s="7" t="s">
        <v>6</v>
      </c>
      <c r="I39" s="8">
        <v>772</v>
      </c>
      <c r="J39" s="8">
        <f t="shared" ref="J39:J68" si="9">ROUNDUP(I39/365,0)</f>
        <v>3</v>
      </c>
      <c r="L39" s="28"/>
      <c r="M39" s="19"/>
      <c r="N39" s="11"/>
      <c r="O39" s="11"/>
    </row>
    <row r="40" spans="1:17" ht="16.5" customHeight="1" x14ac:dyDescent="0.2">
      <c r="B40" s="15">
        <f t="shared" ref="B40:B68" si="10">B39+1</f>
        <v>32</v>
      </c>
      <c r="C40" s="7" t="s">
        <v>8</v>
      </c>
      <c r="D40" s="8">
        <v>638</v>
      </c>
      <c r="E40" s="8">
        <f t="shared" si="8"/>
        <v>2</v>
      </c>
      <c r="G40" s="15">
        <f t="shared" ref="G40:G68" si="11">G39+1</f>
        <v>32</v>
      </c>
      <c r="H40" s="7" t="s">
        <v>8</v>
      </c>
      <c r="I40" s="8">
        <v>638</v>
      </c>
      <c r="J40" s="8">
        <f t="shared" si="9"/>
        <v>2</v>
      </c>
      <c r="L40" s="28"/>
      <c r="M40" s="19"/>
      <c r="N40" s="11"/>
      <c r="O40" s="11"/>
    </row>
    <row r="41" spans="1:17" ht="16.5" customHeight="1" x14ac:dyDescent="0.2">
      <c r="B41" s="15">
        <f t="shared" si="10"/>
        <v>33</v>
      </c>
      <c r="C41" s="7" t="s">
        <v>67</v>
      </c>
      <c r="D41" s="40">
        <v>570</v>
      </c>
      <c r="E41" s="8">
        <f t="shared" si="8"/>
        <v>2</v>
      </c>
      <c r="G41" s="15">
        <f t="shared" si="11"/>
        <v>33</v>
      </c>
      <c r="H41" s="7" t="s">
        <v>67</v>
      </c>
      <c r="I41" s="40">
        <v>570</v>
      </c>
      <c r="J41" s="8">
        <f t="shared" si="9"/>
        <v>2</v>
      </c>
      <c r="L41" s="28"/>
      <c r="M41" s="19"/>
      <c r="N41" s="11"/>
      <c r="O41" s="11"/>
    </row>
    <row r="42" spans="1:17" ht="16.5" customHeight="1" x14ac:dyDescent="0.2">
      <c r="B42" s="15">
        <f t="shared" si="10"/>
        <v>34</v>
      </c>
      <c r="C42" s="7" t="s">
        <v>51</v>
      </c>
      <c r="D42" s="8">
        <v>566</v>
      </c>
      <c r="E42" s="8">
        <f t="shared" si="8"/>
        <v>2</v>
      </c>
      <c r="G42" s="15">
        <f t="shared" si="11"/>
        <v>34</v>
      </c>
      <c r="H42" s="7" t="s">
        <v>51</v>
      </c>
      <c r="I42" s="8">
        <v>566</v>
      </c>
      <c r="J42" s="8">
        <f t="shared" si="9"/>
        <v>2</v>
      </c>
      <c r="L42" s="28"/>
      <c r="M42" s="19"/>
      <c r="N42" s="11"/>
      <c r="O42" s="11"/>
    </row>
    <row r="43" spans="1:17" ht="16.5" customHeight="1" x14ac:dyDescent="0.2">
      <c r="B43" s="15">
        <f t="shared" si="10"/>
        <v>35</v>
      </c>
      <c r="C43" s="7" t="s">
        <v>1</v>
      </c>
      <c r="D43" s="40">
        <v>562</v>
      </c>
      <c r="E43" s="8">
        <f t="shared" si="8"/>
        <v>2</v>
      </c>
      <c r="G43" s="15">
        <f t="shared" si="11"/>
        <v>35</v>
      </c>
      <c r="H43" s="7" t="s">
        <v>1</v>
      </c>
      <c r="I43" s="40">
        <v>562</v>
      </c>
      <c r="J43" s="8">
        <f t="shared" si="9"/>
        <v>2</v>
      </c>
      <c r="L43" s="28"/>
      <c r="M43" s="19"/>
      <c r="N43" s="11"/>
      <c r="O43" s="11"/>
    </row>
    <row r="44" spans="1:17" ht="16.5" customHeight="1" x14ac:dyDescent="0.2">
      <c r="B44" s="15">
        <f t="shared" si="10"/>
        <v>36</v>
      </c>
      <c r="C44" s="7" t="s">
        <v>88</v>
      </c>
      <c r="D44" s="40">
        <v>485</v>
      </c>
      <c r="E44" s="8">
        <f t="shared" si="8"/>
        <v>2</v>
      </c>
      <c r="G44" s="15">
        <f t="shared" si="11"/>
        <v>36</v>
      </c>
      <c r="H44" s="7" t="s">
        <v>88</v>
      </c>
      <c r="I44" s="40">
        <v>485</v>
      </c>
      <c r="J44" s="8">
        <f t="shared" si="9"/>
        <v>2</v>
      </c>
      <c r="L44" s="28"/>
      <c r="M44" s="19"/>
      <c r="N44" s="11"/>
      <c r="O44" s="11"/>
    </row>
    <row r="45" spans="1:17" ht="16.5" customHeight="1" x14ac:dyDescent="0.2">
      <c r="B45" s="15">
        <f t="shared" si="10"/>
        <v>37</v>
      </c>
      <c r="C45" s="7" t="s">
        <v>7</v>
      </c>
      <c r="D45" s="40">
        <v>452</v>
      </c>
      <c r="E45" s="8">
        <f t="shared" si="8"/>
        <v>2</v>
      </c>
      <c r="G45" s="15">
        <f t="shared" si="11"/>
        <v>37</v>
      </c>
      <c r="H45" s="7" t="s">
        <v>7</v>
      </c>
      <c r="I45" s="40">
        <v>452</v>
      </c>
      <c r="J45" s="8">
        <f t="shared" si="9"/>
        <v>2</v>
      </c>
      <c r="L45" s="28"/>
      <c r="M45" s="19"/>
      <c r="N45" s="11"/>
      <c r="O45" s="11"/>
    </row>
    <row r="46" spans="1:17" ht="16.5" customHeight="1" x14ac:dyDescent="0.2">
      <c r="B46" s="15">
        <f t="shared" si="10"/>
        <v>38</v>
      </c>
      <c r="C46" s="7" t="s">
        <v>84</v>
      </c>
      <c r="D46" s="8">
        <v>410</v>
      </c>
      <c r="E46" s="8">
        <f t="shared" si="8"/>
        <v>2</v>
      </c>
      <c r="G46" s="15">
        <f t="shared" si="11"/>
        <v>38</v>
      </c>
      <c r="H46" s="7" t="s">
        <v>84</v>
      </c>
      <c r="I46" s="8">
        <v>410</v>
      </c>
      <c r="J46" s="8">
        <f t="shared" si="9"/>
        <v>2</v>
      </c>
      <c r="L46" s="28"/>
      <c r="M46" s="19"/>
      <c r="N46" s="11"/>
      <c r="O46" s="11"/>
    </row>
    <row r="47" spans="1:17" ht="16.5" customHeight="1" x14ac:dyDescent="0.2">
      <c r="B47" s="15">
        <f t="shared" si="10"/>
        <v>39</v>
      </c>
      <c r="C47" s="7" t="s">
        <v>101</v>
      </c>
      <c r="D47" s="40">
        <v>397</v>
      </c>
      <c r="E47" s="8">
        <f t="shared" si="8"/>
        <v>2</v>
      </c>
      <c r="G47" s="15">
        <f t="shared" si="11"/>
        <v>39</v>
      </c>
      <c r="H47" s="7" t="s">
        <v>101</v>
      </c>
      <c r="I47" s="40">
        <v>397</v>
      </c>
      <c r="J47" s="8">
        <f t="shared" si="9"/>
        <v>2</v>
      </c>
      <c r="L47" s="28"/>
      <c r="M47" s="19"/>
      <c r="N47" s="11"/>
      <c r="O47" s="11"/>
    </row>
    <row r="48" spans="1:17" ht="16.5" customHeight="1" x14ac:dyDescent="0.2">
      <c r="B48" s="15">
        <f t="shared" si="10"/>
        <v>40</v>
      </c>
      <c r="C48" s="7" t="s">
        <v>98</v>
      </c>
      <c r="D48" s="8">
        <v>308</v>
      </c>
      <c r="E48" s="8">
        <f t="shared" si="8"/>
        <v>1</v>
      </c>
      <c r="G48" s="15">
        <f t="shared" si="11"/>
        <v>40</v>
      </c>
      <c r="H48" s="7" t="s">
        <v>98</v>
      </c>
      <c r="I48" s="8">
        <v>308</v>
      </c>
      <c r="J48" s="8">
        <f t="shared" si="9"/>
        <v>1</v>
      </c>
      <c r="L48" s="28"/>
      <c r="M48" s="19"/>
      <c r="N48" s="11"/>
      <c r="O48" s="11"/>
    </row>
    <row r="49" spans="2:15" ht="16.5" customHeight="1" x14ac:dyDescent="0.2">
      <c r="B49" s="15">
        <f t="shared" si="10"/>
        <v>41</v>
      </c>
      <c r="C49" s="7" t="s">
        <v>105</v>
      </c>
      <c r="D49" s="8">
        <v>305</v>
      </c>
      <c r="E49" s="8">
        <f t="shared" si="8"/>
        <v>1</v>
      </c>
      <c r="G49" s="15">
        <f t="shared" si="11"/>
        <v>41</v>
      </c>
      <c r="H49" s="7" t="s">
        <v>105</v>
      </c>
      <c r="I49" s="40">
        <v>305</v>
      </c>
      <c r="J49" s="8">
        <f t="shared" si="9"/>
        <v>1</v>
      </c>
      <c r="L49" s="28"/>
      <c r="M49" s="19"/>
      <c r="N49" s="11"/>
      <c r="O49" s="11"/>
    </row>
    <row r="50" spans="2:15" ht="16.5" customHeight="1" x14ac:dyDescent="0.2">
      <c r="B50" s="15">
        <f t="shared" si="10"/>
        <v>42</v>
      </c>
      <c r="C50" s="7" t="s">
        <v>104</v>
      </c>
      <c r="D50" s="40">
        <v>304</v>
      </c>
      <c r="E50" s="8">
        <f t="shared" si="8"/>
        <v>1</v>
      </c>
      <c r="G50" s="15">
        <f t="shared" si="11"/>
        <v>42</v>
      </c>
      <c r="H50" s="7" t="s">
        <v>104</v>
      </c>
      <c r="I50" s="8">
        <v>304</v>
      </c>
      <c r="J50" s="8">
        <f t="shared" si="9"/>
        <v>1</v>
      </c>
      <c r="L50" s="28"/>
      <c r="M50" s="19"/>
      <c r="N50" s="11"/>
      <c r="O50" s="11"/>
    </row>
    <row r="51" spans="2:15" ht="16.5" customHeight="1" x14ac:dyDescent="0.2">
      <c r="B51" s="15">
        <f t="shared" si="10"/>
        <v>43</v>
      </c>
      <c r="C51" s="7" t="s">
        <v>74</v>
      </c>
      <c r="D51" s="8">
        <v>287</v>
      </c>
      <c r="E51" s="8">
        <f t="shared" si="8"/>
        <v>1</v>
      </c>
      <c r="G51" s="15">
        <f t="shared" si="11"/>
        <v>43</v>
      </c>
      <c r="H51" s="7" t="s">
        <v>74</v>
      </c>
      <c r="I51" s="8">
        <v>287</v>
      </c>
      <c r="J51" s="8">
        <f t="shared" si="9"/>
        <v>1</v>
      </c>
      <c r="L51" s="28"/>
      <c r="M51" s="19"/>
      <c r="N51" s="11"/>
      <c r="O51" s="11"/>
    </row>
    <row r="52" spans="2:15" ht="16.5" customHeight="1" x14ac:dyDescent="0.2">
      <c r="B52" s="15">
        <f t="shared" si="10"/>
        <v>44</v>
      </c>
      <c r="C52" s="7" t="s">
        <v>63</v>
      </c>
      <c r="D52" s="8">
        <v>259</v>
      </c>
      <c r="E52" s="8">
        <f t="shared" si="8"/>
        <v>1</v>
      </c>
      <c r="G52" s="15">
        <f t="shared" si="11"/>
        <v>44</v>
      </c>
      <c r="H52" s="7" t="s">
        <v>68</v>
      </c>
      <c r="I52" s="8">
        <v>253</v>
      </c>
      <c r="J52" s="8">
        <f t="shared" si="9"/>
        <v>1</v>
      </c>
      <c r="L52" s="28"/>
      <c r="M52" s="19"/>
      <c r="N52" s="11"/>
      <c r="O52" s="11"/>
    </row>
    <row r="53" spans="2:15" ht="16.5" customHeight="1" x14ac:dyDescent="0.2">
      <c r="B53" s="15">
        <f t="shared" si="10"/>
        <v>45</v>
      </c>
      <c r="C53" s="7" t="s">
        <v>68</v>
      </c>
      <c r="D53" s="8">
        <v>253</v>
      </c>
      <c r="E53" s="8">
        <f t="shared" si="8"/>
        <v>1</v>
      </c>
      <c r="G53" s="15">
        <f t="shared" si="11"/>
        <v>45</v>
      </c>
      <c r="H53" s="7" t="s">
        <v>65</v>
      </c>
      <c r="I53" s="40">
        <v>223</v>
      </c>
      <c r="J53" s="8">
        <f t="shared" si="9"/>
        <v>1</v>
      </c>
      <c r="L53" s="28"/>
      <c r="M53" s="19"/>
      <c r="N53" s="11"/>
      <c r="O53" s="11"/>
    </row>
    <row r="54" spans="2:15" ht="16.5" customHeight="1" x14ac:dyDescent="0.2">
      <c r="B54" s="15">
        <f t="shared" si="10"/>
        <v>46</v>
      </c>
      <c r="C54" s="7" t="s">
        <v>65</v>
      </c>
      <c r="D54" s="40">
        <v>223</v>
      </c>
      <c r="E54" s="8">
        <f t="shared" si="8"/>
        <v>1</v>
      </c>
      <c r="G54" s="15">
        <f t="shared" si="11"/>
        <v>46</v>
      </c>
      <c r="H54" s="7" t="s">
        <v>64</v>
      </c>
      <c r="I54" s="40">
        <v>222</v>
      </c>
      <c r="J54" s="8">
        <f t="shared" si="9"/>
        <v>1</v>
      </c>
      <c r="L54" s="28"/>
      <c r="M54" s="19"/>
      <c r="N54" s="11"/>
      <c r="O54" s="11"/>
    </row>
    <row r="55" spans="2:15" ht="16.5" customHeight="1" x14ac:dyDescent="0.2">
      <c r="B55" s="15">
        <f t="shared" si="10"/>
        <v>47</v>
      </c>
      <c r="C55" s="7" t="s">
        <v>64</v>
      </c>
      <c r="D55" s="40">
        <v>222</v>
      </c>
      <c r="E55" s="8">
        <f t="shared" si="8"/>
        <v>1</v>
      </c>
      <c r="G55" s="15">
        <f t="shared" si="11"/>
        <v>47</v>
      </c>
      <c r="H55" s="7" t="s">
        <v>27</v>
      </c>
      <c r="I55" s="40">
        <v>164</v>
      </c>
      <c r="J55" s="8">
        <f t="shared" si="9"/>
        <v>1</v>
      </c>
      <c r="L55" s="28"/>
      <c r="M55" s="19"/>
      <c r="N55" s="11"/>
      <c r="O55" s="11"/>
    </row>
    <row r="56" spans="2:15" ht="16.5" customHeight="1" x14ac:dyDescent="0.2">
      <c r="B56" s="15">
        <f t="shared" si="10"/>
        <v>48</v>
      </c>
      <c r="C56" s="7" t="s">
        <v>27</v>
      </c>
      <c r="D56" s="8">
        <v>164</v>
      </c>
      <c r="E56" s="8">
        <f t="shared" si="8"/>
        <v>1</v>
      </c>
      <c r="G56" s="15">
        <f t="shared" si="11"/>
        <v>48</v>
      </c>
      <c r="H56" s="7" t="s">
        <v>102</v>
      </c>
      <c r="I56" s="8">
        <v>153</v>
      </c>
      <c r="J56" s="8">
        <f t="shared" si="9"/>
        <v>1</v>
      </c>
      <c r="L56" s="28"/>
      <c r="M56" s="19"/>
      <c r="N56" s="11"/>
      <c r="O56" s="11"/>
    </row>
    <row r="57" spans="2:15" ht="16.5" customHeight="1" x14ac:dyDescent="0.2">
      <c r="B57" s="15">
        <f t="shared" si="10"/>
        <v>49</v>
      </c>
      <c r="C57" s="7" t="s">
        <v>66</v>
      </c>
      <c r="D57" s="40">
        <v>162</v>
      </c>
      <c r="E57" s="8">
        <f t="shared" si="8"/>
        <v>1</v>
      </c>
      <c r="G57" s="15">
        <f t="shared" si="11"/>
        <v>49</v>
      </c>
      <c r="H57" s="7" t="s">
        <v>118</v>
      </c>
      <c r="I57" s="8">
        <v>135</v>
      </c>
      <c r="J57" s="8">
        <f t="shared" si="9"/>
        <v>1</v>
      </c>
      <c r="L57" s="28"/>
      <c r="M57" s="19"/>
      <c r="N57" s="11"/>
      <c r="O57" s="11"/>
    </row>
    <row r="58" spans="2:15" ht="16.5" customHeight="1" x14ac:dyDescent="0.2">
      <c r="B58" s="15">
        <f t="shared" si="10"/>
        <v>50</v>
      </c>
      <c r="C58" s="7" t="s">
        <v>102</v>
      </c>
      <c r="D58" s="8">
        <v>153</v>
      </c>
      <c r="E58" s="8">
        <f t="shared" si="8"/>
        <v>1</v>
      </c>
      <c r="G58" s="15">
        <f t="shared" si="11"/>
        <v>50</v>
      </c>
      <c r="H58" s="7" t="s">
        <v>109</v>
      </c>
      <c r="I58" s="40">
        <v>129</v>
      </c>
      <c r="J58" s="8">
        <f t="shared" si="9"/>
        <v>1</v>
      </c>
      <c r="L58" s="28"/>
      <c r="M58" s="19"/>
      <c r="N58" s="11"/>
      <c r="O58" s="11"/>
    </row>
    <row r="59" spans="2:15" ht="16.5" customHeight="1" x14ac:dyDescent="0.2">
      <c r="B59" s="15">
        <f t="shared" si="10"/>
        <v>51</v>
      </c>
      <c r="C59" s="7" t="s">
        <v>118</v>
      </c>
      <c r="D59" s="40">
        <v>135</v>
      </c>
      <c r="E59" s="8">
        <f t="shared" si="8"/>
        <v>1</v>
      </c>
      <c r="G59" s="15">
        <f t="shared" si="11"/>
        <v>51</v>
      </c>
      <c r="H59" s="7" t="s">
        <v>120</v>
      </c>
      <c r="I59" s="40">
        <v>121</v>
      </c>
      <c r="J59" s="8">
        <f t="shared" si="9"/>
        <v>1</v>
      </c>
      <c r="L59" s="28"/>
      <c r="M59" s="19"/>
      <c r="N59" s="11"/>
      <c r="O59" s="11"/>
    </row>
    <row r="60" spans="2:15" ht="16.5" customHeight="1" x14ac:dyDescent="0.2">
      <c r="B60" s="15">
        <f t="shared" si="10"/>
        <v>52</v>
      </c>
      <c r="C60" s="7" t="s">
        <v>109</v>
      </c>
      <c r="D60" s="40">
        <v>129</v>
      </c>
      <c r="E60" s="8">
        <f t="shared" si="8"/>
        <v>1</v>
      </c>
      <c r="G60" s="15">
        <f t="shared" si="11"/>
        <v>52</v>
      </c>
      <c r="H60" s="7" t="s">
        <v>78</v>
      </c>
      <c r="I60" s="40">
        <v>120</v>
      </c>
      <c r="J60" s="8">
        <f t="shared" si="9"/>
        <v>1</v>
      </c>
      <c r="L60" s="28"/>
      <c r="M60" s="19"/>
      <c r="N60" s="11"/>
      <c r="O60" s="11"/>
    </row>
    <row r="61" spans="2:15" ht="16.5" customHeight="1" x14ac:dyDescent="0.2">
      <c r="B61" s="15">
        <f t="shared" si="10"/>
        <v>53</v>
      </c>
      <c r="C61" s="7" t="s">
        <v>120</v>
      </c>
      <c r="D61" s="40">
        <v>121</v>
      </c>
      <c r="E61" s="8">
        <f t="shared" si="8"/>
        <v>1</v>
      </c>
      <c r="G61" s="15">
        <f t="shared" si="11"/>
        <v>53</v>
      </c>
      <c r="H61" s="7" t="s">
        <v>72</v>
      </c>
      <c r="I61" s="40">
        <v>119</v>
      </c>
      <c r="J61" s="8">
        <f t="shared" si="9"/>
        <v>1</v>
      </c>
      <c r="L61" s="28"/>
      <c r="M61" s="19"/>
      <c r="N61" s="11"/>
      <c r="O61" s="11"/>
    </row>
    <row r="62" spans="2:15" ht="16.5" customHeight="1" x14ac:dyDescent="0.2">
      <c r="B62" s="15">
        <f t="shared" si="10"/>
        <v>54</v>
      </c>
      <c r="C62" s="7" t="s">
        <v>78</v>
      </c>
      <c r="D62" s="40">
        <v>120</v>
      </c>
      <c r="E62" s="8">
        <f t="shared" si="8"/>
        <v>1</v>
      </c>
      <c r="G62" s="15">
        <f t="shared" si="11"/>
        <v>54</v>
      </c>
      <c r="H62" s="7" t="s">
        <v>91</v>
      </c>
      <c r="I62" s="40">
        <v>115</v>
      </c>
      <c r="J62" s="8">
        <f t="shared" si="9"/>
        <v>1</v>
      </c>
      <c r="L62" s="28"/>
      <c r="M62" s="19"/>
      <c r="N62" s="11"/>
      <c r="O62" s="11"/>
    </row>
    <row r="63" spans="2:15" ht="16.5" customHeight="1" x14ac:dyDescent="0.2">
      <c r="B63" s="15">
        <f t="shared" si="10"/>
        <v>55</v>
      </c>
      <c r="C63" s="7" t="s">
        <v>72</v>
      </c>
      <c r="D63" s="40">
        <v>119</v>
      </c>
      <c r="E63" s="8">
        <f t="shared" si="8"/>
        <v>1</v>
      </c>
      <c r="G63" s="15">
        <f t="shared" si="11"/>
        <v>55</v>
      </c>
      <c r="H63" s="7" t="s">
        <v>71</v>
      </c>
      <c r="I63" s="8">
        <v>113</v>
      </c>
      <c r="J63" s="8">
        <f t="shared" si="9"/>
        <v>1</v>
      </c>
      <c r="L63" s="28"/>
      <c r="M63" s="19"/>
      <c r="N63" s="11"/>
      <c r="O63" s="11"/>
    </row>
    <row r="64" spans="2:15" ht="16.5" customHeight="1" x14ac:dyDescent="0.2">
      <c r="B64" s="15">
        <f t="shared" si="10"/>
        <v>56</v>
      </c>
      <c r="C64" s="7" t="s">
        <v>91</v>
      </c>
      <c r="D64" s="8">
        <v>115</v>
      </c>
      <c r="E64" s="8">
        <f t="shared" si="8"/>
        <v>1</v>
      </c>
      <c r="G64" s="15">
        <f t="shared" si="11"/>
        <v>56</v>
      </c>
      <c r="H64" s="7" t="s">
        <v>107</v>
      </c>
      <c r="I64" s="40">
        <v>91</v>
      </c>
      <c r="J64" s="8">
        <f t="shared" si="9"/>
        <v>1</v>
      </c>
      <c r="L64" s="28"/>
      <c r="M64" s="11"/>
      <c r="N64" s="29"/>
      <c r="O64" s="11"/>
    </row>
    <row r="65" spans="1:17" ht="16.5" customHeight="1" x14ac:dyDescent="0.2">
      <c r="B65" s="15">
        <f t="shared" si="10"/>
        <v>57</v>
      </c>
      <c r="C65" s="7" t="s">
        <v>71</v>
      </c>
      <c r="D65" s="40">
        <v>113</v>
      </c>
      <c r="E65" s="8">
        <f t="shared" si="8"/>
        <v>1</v>
      </c>
      <c r="G65" s="15">
        <f t="shared" si="11"/>
        <v>57</v>
      </c>
      <c r="H65" s="7" t="s">
        <v>63</v>
      </c>
      <c r="I65" s="40">
        <v>86</v>
      </c>
      <c r="J65" s="8">
        <f t="shared" si="9"/>
        <v>1</v>
      </c>
      <c r="L65" s="28"/>
      <c r="M65" s="19"/>
      <c r="N65" s="11"/>
      <c r="O65" s="11"/>
    </row>
    <row r="66" spans="1:17" ht="16.5" customHeight="1" x14ac:dyDescent="0.2">
      <c r="B66" s="15">
        <f t="shared" si="10"/>
        <v>58</v>
      </c>
      <c r="C66" s="7" t="s">
        <v>107</v>
      </c>
      <c r="D66" s="40">
        <v>91</v>
      </c>
      <c r="E66" s="8">
        <f t="shared" si="8"/>
        <v>1</v>
      </c>
      <c r="G66" s="15">
        <f t="shared" si="11"/>
        <v>58</v>
      </c>
      <c r="H66" s="7" t="s">
        <v>73</v>
      </c>
      <c r="I66" s="40">
        <v>72</v>
      </c>
      <c r="J66" s="8">
        <f t="shared" si="9"/>
        <v>1</v>
      </c>
      <c r="L66" s="74"/>
      <c r="M66" s="74"/>
      <c r="N66" s="74"/>
      <c r="O66" s="74"/>
    </row>
    <row r="67" spans="1:17" ht="16.5" customHeight="1" x14ac:dyDescent="0.2">
      <c r="B67" s="15">
        <f t="shared" si="10"/>
        <v>59</v>
      </c>
      <c r="C67" s="7" t="s">
        <v>73</v>
      </c>
      <c r="D67" s="40">
        <v>72</v>
      </c>
      <c r="E67" s="8">
        <f t="shared" si="8"/>
        <v>1</v>
      </c>
      <c r="G67" s="15">
        <f t="shared" si="11"/>
        <v>59</v>
      </c>
      <c r="H67" s="7" t="s">
        <v>39</v>
      </c>
      <c r="I67" s="40">
        <v>60</v>
      </c>
      <c r="J67" s="8">
        <f t="shared" si="9"/>
        <v>1</v>
      </c>
      <c r="L67" s="11"/>
      <c r="M67" s="11"/>
      <c r="N67" s="11"/>
      <c r="O67" s="11"/>
    </row>
    <row r="68" spans="1:17" ht="16.5" customHeight="1" x14ac:dyDescent="0.2">
      <c r="B68" s="15">
        <f t="shared" si="10"/>
        <v>60</v>
      </c>
      <c r="C68" s="7" t="s">
        <v>34</v>
      </c>
      <c r="D68" s="40">
        <v>63</v>
      </c>
      <c r="E68" s="8">
        <f t="shared" si="8"/>
        <v>1</v>
      </c>
      <c r="G68" s="15">
        <f t="shared" si="11"/>
        <v>60</v>
      </c>
      <c r="H68" s="7" t="s">
        <v>34</v>
      </c>
      <c r="I68" s="8">
        <v>59</v>
      </c>
      <c r="J68" s="8">
        <f t="shared" si="9"/>
        <v>1</v>
      </c>
      <c r="L68" s="29"/>
      <c r="M68" s="29"/>
      <c r="N68" s="55"/>
      <c r="O68" s="55"/>
    </row>
    <row r="69" spans="1:17" ht="30" customHeight="1" x14ac:dyDescent="0.2">
      <c r="A69" s="3" t="s">
        <v>140</v>
      </c>
      <c r="B69" s="18"/>
      <c r="C69" s="44"/>
      <c r="D69" s="18"/>
      <c r="E69" s="18"/>
      <c r="F69" s="18"/>
      <c r="G69" s="43"/>
      <c r="H69" s="44"/>
      <c r="I69" s="18"/>
      <c r="J69" s="18"/>
      <c r="K69" s="18"/>
      <c r="L69" s="57"/>
      <c r="M69" s="57"/>
      <c r="N69" s="57"/>
      <c r="O69" s="57"/>
      <c r="P69" s="18"/>
      <c r="Q69" s="45"/>
    </row>
    <row r="70" spans="1:17" ht="16.5" customHeight="1" x14ac:dyDescent="0.2">
      <c r="B70" s="10" t="s">
        <v>10</v>
      </c>
      <c r="G70" s="10" t="s">
        <v>18</v>
      </c>
      <c r="L70" s="28"/>
      <c r="M70" s="11"/>
      <c r="N70" s="29"/>
      <c r="O70" s="11"/>
    </row>
    <row r="71" spans="1:17" ht="16.5" customHeight="1" x14ac:dyDescent="0.2">
      <c r="B71" s="36" t="s">
        <v>4</v>
      </c>
      <c r="C71" s="48" t="s">
        <v>0</v>
      </c>
      <c r="D71" s="71" t="s">
        <v>3</v>
      </c>
      <c r="E71" s="72"/>
      <c r="F71" s="64"/>
      <c r="G71" s="36" t="s">
        <v>4</v>
      </c>
      <c r="H71" s="48" t="s">
        <v>0</v>
      </c>
      <c r="I71" s="71" t="s">
        <v>3</v>
      </c>
      <c r="J71" s="72"/>
      <c r="L71" s="28"/>
      <c r="M71" s="19"/>
      <c r="N71" s="11"/>
      <c r="O71" s="11"/>
    </row>
    <row r="72" spans="1:17" ht="16.5" customHeight="1" x14ac:dyDescent="0.2">
      <c r="B72" s="37"/>
      <c r="C72" s="51"/>
      <c r="D72" s="15" t="s">
        <v>21</v>
      </c>
      <c r="E72" s="15" t="s">
        <v>25</v>
      </c>
      <c r="F72" s="64"/>
      <c r="G72" s="37"/>
      <c r="H72" s="51"/>
      <c r="I72" s="15" t="s">
        <v>21</v>
      </c>
      <c r="J72" s="15" t="s">
        <v>25</v>
      </c>
      <c r="L72" s="28"/>
      <c r="M72" s="19"/>
      <c r="N72" s="11"/>
      <c r="O72" s="11"/>
    </row>
    <row r="73" spans="1:17" ht="16.5" customHeight="1" x14ac:dyDescent="0.2">
      <c r="B73" s="15">
        <f>B68+1</f>
        <v>61</v>
      </c>
      <c r="C73" s="7" t="s">
        <v>39</v>
      </c>
      <c r="D73" s="8">
        <v>60</v>
      </c>
      <c r="E73" s="8">
        <f t="shared" ref="E73:E82" si="12">ROUNDUP(D73/365,0)</f>
        <v>1</v>
      </c>
      <c r="G73" s="15">
        <f>G68+1</f>
        <v>61</v>
      </c>
      <c r="H73" s="7" t="s">
        <v>92</v>
      </c>
      <c r="I73" s="40">
        <v>46</v>
      </c>
      <c r="J73" s="8">
        <f t="shared" ref="J73:J82" si="13">ROUNDUP(I73/365,0)</f>
        <v>1</v>
      </c>
      <c r="L73" s="28"/>
      <c r="M73" s="11"/>
      <c r="N73" s="29"/>
      <c r="O73" s="11"/>
    </row>
    <row r="74" spans="1:17" ht="16.5" customHeight="1" x14ac:dyDescent="0.2">
      <c r="B74" s="15">
        <f t="shared" ref="B74:B84" si="14">B73+1</f>
        <v>62</v>
      </c>
      <c r="C74" s="7" t="s">
        <v>92</v>
      </c>
      <c r="D74" s="40">
        <v>46</v>
      </c>
      <c r="E74" s="8">
        <f t="shared" si="12"/>
        <v>1</v>
      </c>
      <c r="G74" s="15">
        <f t="shared" ref="G74:G84" si="15">G73+1</f>
        <v>62</v>
      </c>
      <c r="H74" s="7" t="s">
        <v>153</v>
      </c>
      <c r="I74" s="8">
        <v>35</v>
      </c>
      <c r="J74" s="8">
        <f t="shared" si="13"/>
        <v>1</v>
      </c>
      <c r="L74" s="28"/>
      <c r="M74" s="11"/>
      <c r="N74" s="29"/>
      <c r="O74" s="11"/>
    </row>
    <row r="75" spans="1:17" ht="16.5" customHeight="1" x14ac:dyDescent="0.2">
      <c r="B75" s="15">
        <f t="shared" si="14"/>
        <v>63</v>
      </c>
      <c r="C75" s="7" t="s">
        <v>153</v>
      </c>
      <c r="D75" s="40">
        <v>35</v>
      </c>
      <c r="E75" s="8">
        <f t="shared" si="12"/>
        <v>1</v>
      </c>
      <c r="G75" s="15">
        <f t="shared" si="15"/>
        <v>63</v>
      </c>
      <c r="H75" s="7" t="s">
        <v>86</v>
      </c>
      <c r="I75" s="8">
        <v>28</v>
      </c>
      <c r="J75" s="8">
        <f t="shared" si="13"/>
        <v>1</v>
      </c>
      <c r="L75" s="63"/>
      <c r="N75" s="75"/>
    </row>
    <row r="76" spans="1:17" ht="16.5" customHeight="1" x14ac:dyDescent="0.2">
      <c r="B76" s="15">
        <f t="shared" si="14"/>
        <v>64</v>
      </c>
      <c r="C76" s="7" t="s">
        <v>86</v>
      </c>
      <c r="D76" s="8">
        <v>28</v>
      </c>
      <c r="E76" s="8">
        <f t="shared" si="12"/>
        <v>1</v>
      </c>
      <c r="G76" s="15">
        <f t="shared" si="15"/>
        <v>64</v>
      </c>
      <c r="H76" s="7" t="s">
        <v>35</v>
      </c>
      <c r="I76" s="8">
        <v>14</v>
      </c>
      <c r="J76" s="8">
        <f t="shared" si="13"/>
        <v>1</v>
      </c>
      <c r="L76" s="28"/>
      <c r="M76" s="11"/>
      <c r="N76" s="29"/>
      <c r="O76" s="11"/>
    </row>
    <row r="77" spans="1:17" ht="16.5" customHeight="1" x14ac:dyDescent="0.2">
      <c r="B77" s="15">
        <f t="shared" si="14"/>
        <v>65</v>
      </c>
      <c r="C77" s="7" t="s">
        <v>35</v>
      </c>
      <c r="D77" s="8">
        <v>14</v>
      </c>
      <c r="E77" s="8">
        <f t="shared" si="12"/>
        <v>1</v>
      </c>
      <c r="G77" s="36">
        <f>G76+1</f>
        <v>65</v>
      </c>
      <c r="H77" s="7" t="s">
        <v>100</v>
      </c>
      <c r="I77" s="8">
        <v>12</v>
      </c>
      <c r="J77" s="8">
        <f t="shared" si="13"/>
        <v>1</v>
      </c>
      <c r="L77" s="28"/>
      <c r="M77" s="11"/>
      <c r="N77" s="29"/>
      <c r="O77" s="11"/>
    </row>
    <row r="78" spans="1:17" ht="16.5" customHeight="1" x14ac:dyDescent="0.2">
      <c r="B78" s="36">
        <f t="shared" si="14"/>
        <v>66</v>
      </c>
      <c r="C78" s="7" t="s">
        <v>100</v>
      </c>
      <c r="D78" s="8">
        <v>12</v>
      </c>
      <c r="E78" s="8">
        <f t="shared" si="12"/>
        <v>1</v>
      </c>
      <c r="G78" s="37"/>
      <c r="H78" s="7" t="s">
        <v>97</v>
      </c>
      <c r="I78" s="8">
        <v>12</v>
      </c>
      <c r="J78" s="8">
        <f t="shared" si="13"/>
        <v>1</v>
      </c>
      <c r="L78" s="28"/>
      <c r="M78" s="11"/>
      <c r="N78" s="29"/>
      <c r="O78" s="11"/>
    </row>
    <row r="79" spans="1:17" ht="16.5" customHeight="1" x14ac:dyDescent="0.2">
      <c r="B79" s="37"/>
      <c r="C79" s="7" t="s">
        <v>97</v>
      </c>
      <c r="D79" s="8">
        <v>12</v>
      </c>
      <c r="E79" s="8">
        <f t="shared" si="12"/>
        <v>1</v>
      </c>
      <c r="G79" s="15">
        <f>G77+1</f>
        <v>66</v>
      </c>
      <c r="H79" s="7" t="s">
        <v>66</v>
      </c>
      <c r="I79" s="40">
        <v>11</v>
      </c>
      <c r="J79" s="8">
        <f t="shared" si="13"/>
        <v>1</v>
      </c>
      <c r="L79" s="28"/>
      <c r="M79" s="11"/>
      <c r="N79" s="29"/>
      <c r="O79" s="11"/>
    </row>
    <row r="80" spans="1:17" ht="16.5" customHeight="1" x14ac:dyDescent="0.2">
      <c r="B80" s="15">
        <f>B78+1</f>
        <v>67</v>
      </c>
      <c r="C80" s="7" t="s">
        <v>82</v>
      </c>
      <c r="D80" s="40">
        <v>9</v>
      </c>
      <c r="E80" s="8">
        <f t="shared" si="12"/>
        <v>1</v>
      </c>
      <c r="G80" s="15">
        <f t="shared" si="15"/>
        <v>67</v>
      </c>
      <c r="H80" s="7" t="s">
        <v>82</v>
      </c>
      <c r="I80" s="40">
        <v>9</v>
      </c>
      <c r="J80" s="8">
        <f t="shared" si="13"/>
        <v>1</v>
      </c>
      <c r="L80" s="28"/>
      <c r="M80" s="11"/>
      <c r="N80" s="29"/>
      <c r="O80" s="11"/>
    </row>
    <row r="81" spans="2:15" ht="16.5" customHeight="1" x14ac:dyDescent="0.2">
      <c r="B81" s="30">
        <f t="shared" si="14"/>
        <v>68</v>
      </c>
      <c r="C81" s="7" t="s">
        <v>81</v>
      </c>
      <c r="D81" s="40">
        <v>7</v>
      </c>
      <c r="E81" s="8">
        <f t="shared" si="12"/>
        <v>1</v>
      </c>
      <c r="G81" s="30">
        <f t="shared" si="15"/>
        <v>68</v>
      </c>
      <c r="H81" s="7" t="s">
        <v>81</v>
      </c>
      <c r="I81" s="8">
        <v>7</v>
      </c>
      <c r="J81" s="8">
        <f t="shared" si="13"/>
        <v>1</v>
      </c>
      <c r="L81" s="28"/>
      <c r="M81" s="11"/>
      <c r="N81" s="29"/>
      <c r="O81" s="11"/>
    </row>
    <row r="82" spans="2:15" ht="16.5" customHeight="1" x14ac:dyDescent="0.2">
      <c r="B82" s="30">
        <f t="shared" si="14"/>
        <v>69</v>
      </c>
      <c r="C82" s="7" t="s">
        <v>154</v>
      </c>
      <c r="D82" s="40">
        <v>4</v>
      </c>
      <c r="E82" s="8">
        <f t="shared" si="12"/>
        <v>1</v>
      </c>
      <c r="G82" s="30">
        <f t="shared" si="15"/>
        <v>69</v>
      </c>
      <c r="H82" s="8" t="s">
        <v>154</v>
      </c>
      <c r="I82" s="8">
        <v>4</v>
      </c>
      <c r="J82" s="8">
        <f t="shared" si="13"/>
        <v>1</v>
      </c>
      <c r="L82" s="28"/>
      <c r="M82" s="11"/>
      <c r="N82" s="29"/>
      <c r="O82" s="11"/>
    </row>
    <row r="83" spans="2:15" ht="16.5" customHeight="1" x14ac:dyDescent="0.2">
      <c r="B83" s="30">
        <f t="shared" si="14"/>
        <v>70</v>
      </c>
      <c r="C83" s="7" t="s">
        <v>70</v>
      </c>
      <c r="D83" s="40">
        <v>2</v>
      </c>
      <c r="E83" s="8">
        <f t="shared" ref="E83:E84" si="16">ROUNDUP(D83/365,0)</f>
        <v>1</v>
      </c>
      <c r="G83" s="30">
        <f t="shared" si="15"/>
        <v>70</v>
      </c>
      <c r="H83" s="8" t="s">
        <v>70</v>
      </c>
      <c r="I83" s="8">
        <v>2</v>
      </c>
      <c r="J83" s="8">
        <f t="shared" ref="J83:J84" si="17">ROUNDUP(I83/365,0)</f>
        <v>1</v>
      </c>
      <c r="L83" s="28"/>
      <c r="M83" s="11"/>
      <c r="N83" s="29"/>
      <c r="O83" s="11"/>
    </row>
    <row r="84" spans="2:15" ht="16.5" customHeight="1" x14ac:dyDescent="0.2">
      <c r="B84" s="15">
        <f t="shared" si="14"/>
        <v>71</v>
      </c>
      <c r="C84" s="7" t="s">
        <v>57</v>
      </c>
      <c r="D84" s="40">
        <v>1</v>
      </c>
      <c r="E84" s="8">
        <f t="shared" si="16"/>
        <v>1</v>
      </c>
      <c r="G84" s="15">
        <f t="shared" si="15"/>
        <v>71</v>
      </c>
      <c r="H84" s="8" t="s">
        <v>57</v>
      </c>
      <c r="I84" s="8">
        <v>1</v>
      </c>
      <c r="J84" s="8">
        <f t="shared" si="17"/>
        <v>1</v>
      </c>
      <c r="L84" s="28"/>
      <c r="M84" s="11"/>
      <c r="N84" s="29"/>
      <c r="O84" s="11"/>
    </row>
    <row r="85" spans="2:15" ht="16.5" customHeight="1" x14ac:dyDescent="0.2">
      <c r="B85" s="28"/>
      <c r="C85" s="19"/>
      <c r="D85" s="29"/>
      <c r="E85" s="11"/>
      <c r="H85" s="10"/>
      <c r="L85" s="28"/>
      <c r="M85" s="11"/>
      <c r="N85" s="29"/>
      <c r="O85" s="11"/>
    </row>
    <row r="86" spans="2:15" ht="16.5" customHeight="1" x14ac:dyDescent="0.2">
      <c r="B86" s="11"/>
      <c r="C86" s="19"/>
      <c r="D86" s="29" t="s">
        <v>42</v>
      </c>
      <c r="E86" s="11"/>
      <c r="I86" s="10" t="s">
        <v>22</v>
      </c>
      <c r="L86" s="28"/>
      <c r="M86" s="11"/>
      <c r="N86" s="10" t="s">
        <v>40</v>
      </c>
      <c r="O86" s="11"/>
    </row>
    <row r="87" spans="2:15" ht="16.5" customHeight="1" x14ac:dyDescent="0.2">
      <c r="D87" s="10">
        <f>SUM(D5:D34)+SUM(D39:D68)+SUM(D73:D84)</f>
        <v>4961309</v>
      </c>
      <c r="I87" s="10">
        <f>SUM(I5:I34)+SUM(I39:I68)+SUM(I73:I84)</f>
        <v>1205196</v>
      </c>
      <c r="N87" s="10">
        <f>SUM(N5:N22)</f>
        <v>3756113</v>
      </c>
    </row>
  </sheetData>
  <sortState xmlns:xlrd2="http://schemas.microsoft.com/office/spreadsheetml/2017/richdata2" ref="I6:J29">
    <sortCondition descending="1" ref="J6:J29"/>
  </sortState>
  <mergeCells count="18">
    <mergeCell ref="B71:B72"/>
    <mergeCell ref="C71:C72"/>
    <mergeCell ref="G71:G72"/>
    <mergeCell ref="B78:B79"/>
    <mergeCell ref="H71:H72"/>
    <mergeCell ref="G77:G78"/>
    <mergeCell ref="N34:O34"/>
    <mergeCell ref="N68:O68"/>
    <mergeCell ref="M3:M4"/>
    <mergeCell ref="B37:B38"/>
    <mergeCell ref="C37:C38"/>
    <mergeCell ref="G37:G38"/>
    <mergeCell ref="H37:H38"/>
    <mergeCell ref="B3:B4"/>
    <mergeCell ref="C3:C4"/>
    <mergeCell ref="G3:G4"/>
    <mergeCell ref="H3:H4"/>
    <mergeCell ref="L3:L4"/>
  </mergeCells>
  <phoneticPr fontId="2"/>
  <conditionalFormatting sqref="D5:D34">
    <cfRule type="duplicateValues" dxfId="15" priority="7"/>
  </conditionalFormatting>
  <conditionalFormatting sqref="D39:D68">
    <cfRule type="duplicateValues" dxfId="14" priority="4"/>
  </conditionalFormatting>
  <conditionalFormatting sqref="D73:D77 D80:D84">
    <cfRule type="duplicateValues" dxfId="13" priority="2"/>
  </conditionalFormatting>
  <conditionalFormatting sqref="I5:I34">
    <cfRule type="duplicateValues" dxfId="12" priority="6"/>
  </conditionalFormatting>
  <conditionalFormatting sqref="I39:I68">
    <cfRule type="duplicateValues" dxfId="11" priority="3"/>
  </conditionalFormatting>
  <conditionalFormatting sqref="I73:I76 I79:I84">
    <cfRule type="duplicateValues" dxfId="10" priority="1"/>
  </conditionalFormatting>
  <conditionalFormatting sqref="N5:N21">
    <cfRule type="duplicateValues" dxfId="9" priority="5"/>
  </conditionalFormatting>
  <printOptions horizontalCentered="1"/>
  <pageMargins left="0.23622047244094491" right="0.19685039370078741" top="0.55118110236220474" bottom="0.39370078740157483" header="0.31496062992125984" footer="0.31496062992125984"/>
  <pageSetup paperSize="9" scale="93" orientation="landscape" r:id="rId1"/>
  <rowBreaks count="2" manualBreakCount="2">
    <brk id="34" max="15" man="1"/>
    <brk id="68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499984740745262"/>
  </sheetPr>
  <dimension ref="A1:Q89"/>
  <sheetViews>
    <sheetView showGridLines="0" view="pageBreakPreview" topLeftCell="A18" zoomScale="90" zoomScaleNormal="130" zoomScaleSheetLayoutView="90" workbookViewId="0">
      <selection activeCell="S70" sqref="S70"/>
    </sheetView>
  </sheetViews>
  <sheetFormatPr defaultColWidth="12.7265625" defaultRowHeight="16.5" customHeight="1" x14ac:dyDescent="0.2"/>
  <cols>
    <col min="1" max="1" width="2.6328125" style="1" customWidth="1"/>
    <col min="2" max="2" width="6.26953125" style="1" customWidth="1"/>
    <col min="3" max="3" width="11.6328125" style="46" customWidth="1"/>
    <col min="4" max="4" width="12.7265625" style="10"/>
    <col min="5" max="5" width="12.90625" style="10" bestFit="1" customWidth="1"/>
    <col min="6" max="6" width="3.453125" style="10" customWidth="1"/>
    <col min="7" max="7" width="6.26953125" style="10" customWidth="1"/>
    <col min="8" max="8" width="11.6328125" style="46" customWidth="1"/>
    <col min="9" max="10" width="12.7265625" style="10"/>
    <col min="11" max="11" width="3.7265625" style="10" customWidth="1"/>
    <col min="12" max="12" width="6.26953125" style="10" customWidth="1"/>
    <col min="13" max="13" width="11.6328125" style="10" customWidth="1"/>
    <col min="14" max="15" width="12.7265625" style="10"/>
    <col min="16" max="16" width="2.6328125" style="10" customWidth="1"/>
    <col min="17" max="17" width="12.7265625" style="10"/>
    <col min="18" max="16384" width="12.7265625" style="1"/>
  </cols>
  <sheetData>
    <row r="1" spans="1:17" ht="30" customHeight="1" x14ac:dyDescent="0.2">
      <c r="A1" s="3" t="s">
        <v>141</v>
      </c>
      <c r="B1" s="3"/>
      <c r="C1" s="44"/>
      <c r="D1" s="18"/>
      <c r="E1" s="18"/>
      <c r="F1" s="18"/>
      <c r="G1" s="43"/>
      <c r="H1" s="44"/>
      <c r="I1" s="18"/>
      <c r="J1" s="18"/>
      <c r="K1" s="18"/>
      <c r="L1" s="18"/>
      <c r="M1" s="18"/>
      <c r="N1" s="18"/>
      <c r="O1" s="18"/>
      <c r="P1" s="18"/>
      <c r="Q1" s="45"/>
    </row>
    <row r="2" spans="1:17" ht="16.5" customHeight="1" x14ac:dyDescent="0.2">
      <c r="B2" s="1" t="s">
        <v>10</v>
      </c>
      <c r="G2" s="10" t="s">
        <v>18</v>
      </c>
      <c r="L2" s="10" t="s">
        <v>17</v>
      </c>
    </row>
    <row r="3" spans="1:17" ht="16.5" customHeight="1" x14ac:dyDescent="0.2">
      <c r="B3" s="32" t="s">
        <v>4</v>
      </c>
      <c r="C3" s="48" t="s">
        <v>0</v>
      </c>
      <c r="D3" s="71" t="s">
        <v>3</v>
      </c>
      <c r="E3" s="72"/>
      <c r="F3" s="64"/>
      <c r="G3" s="36" t="s">
        <v>4</v>
      </c>
      <c r="H3" s="48" t="s">
        <v>0</v>
      </c>
      <c r="I3" s="71" t="s">
        <v>3</v>
      </c>
      <c r="J3" s="72"/>
      <c r="L3" s="36" t="s">
        <v>4</v>
      </c>
      <c r="M3" s="36" t="s">
        <v>0</v>
      </c>
      <c r="N3" s="71" t="s">
        <v>3</v>
      </c>
      <c r="O3" s="72"/>
    </row>
    <row r="4" spans="1:17" ht="16.5" customHeight="1" x14ac:dyDescent="0.2">
      <c r="B4" s="33"/>
      <c r="C4" s="51"/>
      <c r="D4" s="15" t="s">
        <v>21</v>
      </c>
      <c r="E4" s="15" t="s">
        <v>25</v>
      </c>
      <c r="F4" s="64"/>
      <c r="G4" s="37"/>
      <c r="H4" s="51"/>
      <c r="I4" s="15" t="s">
        <v>21</v>
      </c>
      <c r="J4" s="15" t="s">
        <v>25</v>
      </c>
      <c r="L4" s="37"/>
      <c r="M4" s="37"/>
      <c r="N4" s="15" t="s">
        <v>21</v>
      </c>
      <c r="O4" s="15" t="s">
        <v>25</v>
      </c>
    </row>
    <row r="5" spans="1:17" ht="16.5" customHeight="1" x14ac:dyDescent="0.2">
      <c r="B5" s="4">
        <v>1</v>
      </c>
      <c r="C5" s="7" t="s">
        <v>146</v>
      </c>
      <c r="D5" s="8">
        <v>2086128</v>
      </c>
      <c r="E5" s="8">
        <f>ROUNDUP(D5/365,0)</f>
        <v>5716</v>
      </c>
      <c r="G5" s="15">
        <v>1</v>
      </c>
      <c r="H5" s="7" t="s">
        <v>145</v>
      </c>
      <c r="I5" s="8">
        <v>473065</v>
      </c>
      <c r="J5" s="8">
        <f t="shared" ref="J5:J34" si="0">ROUNDUP(I5/365,0)</f>
        <v>1297</v>
      </c>
      <c r="L5" s="15">
        <v>1</v>
      </c>
      <c r="M5" s="7" t="s">
        <v>146</v>
      </c>
      <c r="N5" s="8">
        <v>2064229</v>
      </c>
      <c r="O5" s="8">
        <f t="shared" ref="O5:O14" si="1">ROUNDUP(N5/365,0)</f>
        <v>5656</v>
      </c>
    </row>
    <row r="6" spans="1:17" ht="16.5" customHeight="1" x14ac:dyDescent="0.2">
      <c r="B6" s="4">
        <f t="shared" ref="B6:B34" si="2">B5+1</f>
        <v>2</v>
      </c>
      <c r="C6" s="7" t="s">
        <v>145</v>
      </c>
      <c r="D6" s="8">
        <v>1220777</v>
      </c>
      <c r="E6" s="8">
        <f t="shared" ref="E6:E34" si="3">ROUNDUP(D6/365,0)</f>
        <v>3345</v>
      </c>
      <c r="G6" s="15">
        <f t="shared" ref="G6:G34" si="4">G5+1</f>
        <v>2</v>
      </c>
      <c r="H6" s="7" t="s">
        <v>47</v>
      </c>
      <c r="I6" s="40">
        <v>177900</v>
      </c>
      <c r="J6" s="8">
        <f t="shared" si="0"/>
        <v>488</v>
      </c>
      <c r="L6" s="15">
        <f t="shared" ref="L6:L21" si="5">L5+1</f>
        <v>2</v>
      </c>
      <c r="M6" s="7" t="s">
        <v>147</v>
      </c>
      <c r="N6" s="40">
        <v>778502</v>
      </c>
      <c r="O6" s="8">
        <f t="shared" si="1"/>
        <v>2133</v>
      </c>
    </row>
    <row r="7" spans="1:17" ht="16.5" customHeight="1" x14ac:dyDescent="0.2">
      <c r="B7" s="4">
        <f t="shared" si="2"/>
        <v>3</v>
      </c>
      <c r="C7" s="7" t="s">
        <v>147</v>
      </c>
      <c r="D7" s="40">
        <v>786692</v>
      </c>
      <c r="E7" s="8">
        <f t="shared" si="3"/>
        <v>2156</v>
      </c>
      <c r="G7" s="15">
        <f t="shared" si="4"/>
        <v>3</v>
      </c>
      <c r="H7" s="7" t="s">
        <v>148</v>
      </c>
      <c r="I7" s="8">
        <v>146960</v>
      </c>
      <c r="J7" s="8">
        <f t="shared" si="0"/>
        <v>403</v>
      </c>
      <c r="L7" s="15">
        <f t="shared" si="5"/>
        <v>3</v>
      </c>
      <c r="M7" s="7" t="s">
        <v>145</v>
      </c>
      <c r="N7" s="8">
        <v>747712</v>
      </c>
      <c r="O7" s="8">
        <f t="shared" si="1"/>
        <v>2049</v>
      </c>
    </row>
    <row r="8" spans="1:17" ht="16.5" customHeight="1" x14ac:dyDescent="0.2">
      <c r="B8" s="4">
        <f t="shared" si="2"/>
        <v>4</v>
      </c>
      <c r="C8" s="7" t="s">
        <v>47</v>
      </c>
      <c r="D8" s="40">
        <v>180994</v>
      </c>
      <c r="E8" s="8">
        <f t="shared" si="3"/>
        <v>496</v>
      </c>
      <c r="G8" s="15">
        <f t="shared" si="4"/>
        <v>4</v>
      </c>
      <c r="H8" s="7" t="s">
        <v>46</v>
      </c>
      <c r="I8" s="40">
        <v>120465</v>
      </c>
      <c r="J8" s="8">
        <f t="shared" si="0"/>
        <v>331</v>
      </c>
      <c r="L8" s="15">
        <f t="shared" si="5"/>
        <v>4</v>
      </c>
      <c r="M8" s="7" t="s">
        <v>150</v>
      </c>
      <c r="N8" s="40">
        <v>133221</v>
      </c>
      <c r="O8" s="8">
        <f t="shared" si="1"/>
        <v>365</v>
      </c>
    </row>
    <row r="9" spans="1:17" ht="16.5" customHeight="1" x14ac:dyDescent="0.2">
      <c r="B9" s="4">
        <f t="shared" si="2"/>
        <v>5</v>
      </c>
      <c r="C9" s="7" t="s">
        <v>46</v>
      </c>
      <c r="D9" s="40">
        <v>159096</v>
      </c>
      <c r="E9" s="8">
        <f t="shared" si="3"/>
        <v>436</v>
      </c>
      <c r="G9" s="15">
        <f t="shared" si="4"/>
        <v>5</v>
      </c>
      <c r="H9" s="7" t="s">
        <v>149</v>
      </c>
      <c r="I9" s="40">
        <v>92282</v>
      </c>
      <c r="J9" s="8">
        <f t="shared" si="0"/>
        <v>253</v>
      </c>
      <c r="L9" s="15">
        <f t="shared" si="5"/>
        <v>5</v>
      </c>
      <c r="M9" s="7" t="s">
        <v>46</v>
      </c>
      <c r="N9" s="40">
        <v>38631</v>
      </c>
      <c r="O9" s="8">
        <f t="shared" si="1"/>
        <v>106</v>
      </c>
    </row>
    <row r="10" spans="1:17" ht="16.5" customHeight="1" x14ac:dyDescent="0.2">
      <c r="B10" s="4">
        <f t="shared" si="2"/>
        <v>6</v>
      </c>
      <c r="C10" s="7" t="s">
        <v>148</v>
      </c>
      <c r="D10" s="8">
        <v>157773</v>
      </c>
      <c r="E10" s="8">
        <f t="shared" si="3"/>
        <v>433</v>
      </c>
      <c r="G10" s="15">
        <f t="shared" si="4"/>
        <v>6</v>
      </c>
      <c r="H10" s="7" t="s">
        <v>15</v>
      </c>
      <c r="I10" s="8">
        <v>30984</v>
      </c>
      <c r="J10" s="8">
        <f t="shared" si="0"/>
        <v>85</v>
      </c>
      <c r="L10" s="15">
        <f t="shared" si="5"/>
        <v>6</v>
      </c>
      <c r="M10" s="7" t="s">
        <v>148</v>
      </c>
      <c r="N10" s="40">
        <v>10813</v>
      </c>
      <c r="O10" s="8">
        <f t="shared" si="1"/>
        <v>30</v>
      </c>
    </row>
    <row r="11" spans="1:17" ht="16.5" customHeight="1" x14ac:dyDescent="0.2">
      <c r="B11" s="4">
        <f t="shared" si="2"/>
        <v>7</v>
      </c>
      <c r="C11" s="7" t="s">
        <v>150</v>
      </c>
      <c r="D11" s="40">
        <v>142398</v>
      </c>
      <c r="E11" s="8">
        <f t="shared" si="3"/>
        <v>391</v>
      </c>
      <c r="G11" s="15">
        <f t="shared" si="4"/>
        <v>7</v>
      </c>
      <c r="H11" s="7" t="s">
        <v>146</v>
      </c>
      <c r="I11" s="40">
        <v>21899</v>
      </c>
      <c r="J11" s="8">
        <f t="shared" si="0"/>
        <v>60</v>
      </c>
      <c r="L11" s="15">
        <f t="shared" si="5"/>
        <v>7</v>
      </c>
      <c r="M11" s="7" t="s">
        <v>15</v>
      </c>
      <c r="N11" s="40">
        <v>10009</v>
      </c>
      <c r="O11" s="8">
        <f t="shared" si="1"/>
        <v>28</v>
      </c>
    </row>
    <row r="12" spans="1:17" ht="16.5" customHeight="1" x14ac:dyDescent="0.2">
      <c r="B12" s="4">
        <f t="shared" si="2"/>
        <v>8</v>
      </c>
      <c r="C12" s="7" t="s">
        <v>149</v>
      </c>
      <c r="D12" s="40">
        <v>92282</v>
      </c>
      <c r="E12" s="8">
        <f t="shared" si="3"/>
        <v>253</v>
      </c>
      <c r="G12" s="15">
        <f t="shared" si="4"/>
        <v>8</v>
      </c>
      <c r="H12" s="7" t="s">
        <v>151</v>
      </c>
      <c r="I12" s="40">
        <v>16946</v>
      </c>
      <c r="J12" s="8">
        <f t="shared" si="0"/>
        <v>47</v>
      </c>
      <c r="L12" s="15">
        <f t="shared" si="5"/>
        <v>8</v>
      </c>
      <c r="M12" s="7" t="s">
        <v>47</v>
      </c>
      <c r="N12" s="8">
        <v>3094</v>
      </c>
      <c r="O12" s="8">
        <f t="shared" si="1"/>
        <v>9</v>
      </c>
    </row>
    <row r="13" spans="1:17" ht="16.5" customHeight="1" x14ac:dyDescent="0.2">
      <c r="B13" s="4">
        <f t="shared" si="2"/>
        <v>9</v>
      </c>
      <c r="C13" s="7" t="s">
        <v>15</v>
      </c>
      <c r="D13" s="40">
        <v>40993</v>
      </c>
      <c r="E13" s="8">
        <f t="shared" si="3"/>
        <v>113</v>
      </c>
      <c r="G13" s="15">
        <f t="shared" si="4"/>
        <v>9</v>
      </c>
      <c r="H13" s="7" t="s">
        <v>49</v>
      </c>
      <c r="I13" s="40">
        <v>16079</v>
      </c>
      <c r="J13" s="8">
        <f t="shared" si="0"/>
        <v>45</v>
      </c>
      <c r="L13" s="15">
        <f t="shared" si="5"/>
        <v>9</v>
      </c>
      <c r="M13" s="7" t="s">
        <v>60</v>
      </c>
      <c r="N13" s="40">
        <v>1810</v>
      </c>
      <c r="O13" s="8">
        <f t="shared" si="1"/>
        <v>5</v>
      </c>
    </row>
    <row r="14" spans="1:17" ht="16.5" customHeight="1" x14ac:dyDescent="0.2">
      <c r="B14" s="4">
        <f t="shared" si="2"/>
        <v>10</v>
      </c>
      <c r="C14" s="7" t="s">
        <v>151</v>
      </c>
      <c r="D14" s="40">
        <v>16946</v>
      </c>
      <c r="E14" s="8">
        <f t="shared" si="3"/>
        <v>47</v>
      </c>
      <c r="G14" s="15">
        <f t="shared" si="4"/>
        <v>10</v>
      </c>
      <c r="H14" s="7" t="s">
        <v>41</v>
      </c>
      <c r="I14" s="40">
        <v>15784</v>
      </c>
      <c r="J14" s="8">
        <f t="shared" si="0"/>
        <v>44</v>
      </c>
      <c r="L14" s="30">
        <f t="shared" si="5"/>
        <v>10</v>
      </c>
      <c r="M14" s="67" t="s">
        <v>49</v>
      </c>
      <c r="N14" s="68">
        <v>717</v>
      </c>
      <c r="O14" s="69">
        <f t="shared" si="1"/>
        <v>2</v>
      </c>
    </row>
    <row r="15" spans="1:17" ht="16.5" customHeight="1" x14ac:dyDescent="0.2">
      <c r="B15" s="4">
        <f t="shared" si="2"/>
        <v>11</v>
      </c>
      <c r="C15" s="7" t="s">
        <v>49</v>
      </c>
      <c r="D15" s="40">
        <v>16796</v>
      </c>
      <c r="E15" s="8">
        <f t="shared" si="3"/>
        <v>47</v>
      </c>
      <c r="G15" s="15">
        <f t="shared" si="4"/>
        <v>11</v>
      </c>
      <c r="H15" s="7" t="s">
        <v>56</v>
      </c>
      <c r="I15" s="40">
        <v>9259</v>
      </c>
      <c r="J15" s="8">
        <f t="shared" si="0"/>
        <v>26</v>
      </c>
      <c r="L15" s="15">
        <f t="shared" si="5"/>
        <v>11</v>
      </c>
      <c r="M15" s="7" t="s">
        <v>53</v>
      </c>
      <c r="N15" s="40">
        <v>142</v>
      </c>
      <c r="O15" s="8">
        <f t="shared" ref="O15:O21" si="6">ROUNDUP(N15/365,0)</f>
        <v>1</v>
      </c>
    </row>
    <row r="16" spans="1:17" ht="16.5" customHeight="1" x14ac:dyDescent="0.2">
      <c r="B16" s="4">
        <f t="shared" si="2"/>
        <v>12</v>
      </c>
      <c r="C16" s="7" t="s">
        <v>41</v>
      </c>
      <c r="D16" s="40">
        <v>15784</v>
      </c>
      <c r="E16" s="8">
        <f t="shared" si="3"/>
        <v>44</v>
      </c>
      <c r="G16" s="15">
        <f t="shared" si="4"/>
        <v>12</v>
      </c>
      <c r="H16" s="7" t="s">
        <v>150</v>
      </c>
      <c r="I16" s="40">
        <v>9177</v>
      </c>
      <c r="J16" s="8">
        <f t="shared" si="0"/>
        <v>26</v>
      </c>
      <c r="L16" s="30">
        <f t="shared" si="5"/>
        <v>12</v>
      </c>
      <c r="M16" s="67" t="s">
        <v>63</v>
      </c>
      <c r="N16" s="68">
        <v>134</v>
      </c>
      <c r="O16" s="69">
        <f t="shared" si="6"/>
        <v>1</v>
      </c>
    </row>
    <row r="17" spans="2:15" ht="16.5" customHeight="1" x14ac:dyDescent="0.2">
      <c r="B17" s="4">
        <f t="shared" si="2"/>
        <v>13</v>
      </c>
      <c r="C17" s="7" t="s">
        <v>56</v>
      </c>
      <c r="D17" s="40">
        <v>9279</v>
      </c>
      <c r="E17" s="8">
        <f t="shared" si="3"/>
        <v>26</v>
      </c>
      <c r="G17" s="15">
        <f t="shared" si="4"/>
        <v>13</v>
      </c>
      <c r="H17" s="7" t="s">
        <v>147</v>
      </c>
      <c r="I17" s="40">
        <v>8190</v>
      </c>
      <c r="J17" s="8">
        <f t="shared" si="0"/>
        <v>23</v>
      </c>
      <c r="L17" s="15">
        <f t="shared" si="5"/>
        <v>13</v>
      </c>
      <c r="M17" s="7" t="s">
        <v>66</v>
      </c>
      <c r="N17" s="40">
        <v>116</v>
      </c>
      <c r="O17" s="8">
        <f t="shared" si="6"/>
        <v>1</v>
      </c>
    </row>
    <row r="18" spans="2:15" ht="16.5" customHeight="1" x14ac:dyDescent="0.2">
      <c r="B18" s="4">
        <f t="shared" si="2"/>
        <v>14</v>
      </c>
      <c r="C18" s="7" t="s">
        <v>53</v>
      </c>
      <c r="D18" s="40">
        <v>7859</v>
      </c>
      <c r="E18" s="8">
        <f t="shared" si="3"/>
        <v>22</v>
      </c>
      <c r="G18" s="15">
        <f t="shared" si="4"/>
        <v>14</v>
      </c>
      <c r="H18" s="7" t="s">
        <v>53</v>
      </c>
      <c r="I18" s="40">
        <v>7717</v>
      </c>
      <c r="J18" s="8">
        <f t="shared" si="0"/>
        <v>22</v>
      </c>
      <c r="L18" s="30">
        <f t="shared" si="5"/>
        <v>14</v>
      </c>
      <c r="M18" s="67" t="s">
        <v>56</v>
      </c>
      <c r="N18" s="68">
        <v>20</v>
      </c>
      <c r="O18" s="69">
        <f t="shared" si="6"/>
        <v>1</v>
      </c>
    </row>
    <row r="19" spans="2:15" ht="16.5" customHeight="1" x14ac:dyDescent="0.2">
      <c r="B19" s="4">
        <f t="shared" si="2"/>
        <v>15</v>
      </c>
      <c r="C19" s="7" t="s">
        <v>44</v>
      </c>
      <c r="D19" s="40">
        <v>5986</v>
      </c>
      <c r="E19" s="8">
        <f t="shared" si="3"/>
        <v>17</v>
      </c>
      <c r="G19" s="15">
        <f t="shared" si="4"/>
        <v>15</v>
      </c>
      <c r="H19" s="7" t="s">
        <v>44</v>
      </c>
      <c r="I19" s="40">
        <v>5977</v>
      </c>
      <c r="J19" s="8">
        <f t="shared" si="0"/>
        <v>17</v>
      </c>
      <c r="L19" s="15">
        <f t="shared" si="5"/>
        <v>15</v>
      </c>
      <c r="M19" s="7" t="s">
        <v>44</v>
      </c>
      <c r="N19" s="40">
        <v>9</v>
      </c>
      <c r="O19" s="8">
        <f t="shared" si="6"/>
        <v>1</v>
      </c>
    </row>
    <row r="20" spans="2:15" ht="16.5" customHeight="1" x14ac:dyDescent="0.2">
      <c r="B20" s="4">
        <f t="shared" si="2"/>
        <v>16</v>
      </c>
      <c r="C20" s="7" t="s">
        <v>55</v>
      </c>
      <c r="D20" s="40">
        <v>5638</v>
      </c>
      <c r="E20" s="8">
        <f t="shared" si="3"/>
        <v>16</v>
      </c>
      <c r="G20" s="15">
        <f t="shared" si="4"/>
        <v>16</v>
      </c>
      <c r="H20" s="7" t="s">
        <v>55</v>
      </c>
      <c r="I20" s="8">
        <v>5638</v>
      </c>
      <c r="J20" s="8">
        <f t="shared" si="0"/>
        <v>16</v>
      </c>
      <c r="L20" s="15">
        <f t="shared" si="5"/>
        <v>16</v>
      </c>
      <c r="M20" s="7" t="s">
        <v>34</v>
      </c>
      <c r="N20" s="40">
        <v>5</v>
      </c>
      <c r="O20" s="8">
        <f t="shared" si="6"/>
        <v>1</v>
      </c>
    </row>
    <row r="21" spans="2:15" ht="16.5" customHeight="1" x14ac:dyDescent="0.2">
      <c r="B21" s="4">
        <f t="shared" si="2"/>
        <v>17</v>
      </c>
      <c r="C21" s="7" t="s">
        <v>52</v>
      </c>
      <c r="D21" s="8">
        <v>3798</v>
      </c>
      <c r="E21" s="8">
        <f t="shared" si="3"/>
        <v>11</v>
      </c>
      <c r="G21" s="15">
        <f t="shared" si="4"/>
        <v>17</v>
      </c>
      <c r="H21" s="7" t="s">
        <v>52</v>
      </c>
      <c r="I21" s="40">
        <v>3798</v>
      </c>
      <c r="J21" s="8">
        <f t="shared" si="0"/>
        <v>11</v>
      </c>
      <c r="L21" s="15">
        <f t="shared" si="5"/>
        <v>17</v>
      </c>
      <c r="M21" s="7" t="s">
        <v>50</v>
      </c>
      <c r="N21" s="40">
        <v>3</v>
      </c>
      <c r="O21" s="8">
        <f t="shared" si="6"/>
        <v>1</v>
      </c>
    </row>
    <row r="22" spans="2:15" ht="16.5" customHeight="1" x14ac:dyDescent="0.2">
      <c r="B22" s="4">
        <f t="shared" si="2"/>
        <v>18</v>
      </c>
      <c r="C22" s="7" t="s">
        <v>69</v>
      </c>
      <c r="D22" s="40">
        <v>3743</v>
      </c>
      <c r="E22" s="8">
        <f t="shared" si="3"/>
        <v>11</v>
      </c>
      <c r="G22" s="15">
        <f t="shared" si="4"/>
        <v>18</v>
      </c>
      <c r="H22" s="7" t="s">
        <v>69</v>
      </c>
      <c r="I22" s="40">
        <v>3743</v>
      </c>
      <c r="J22" s="8">
        <f t="shared" si="0"/>
        <v>11</v>
      </c>
      <c r="L22" s="28"/>
      <c r="M22" s="19"/>
      <c r="N22" s="29"/>
      <c r="O22" s="11"/>
    </row>
    <row r="23" spans="2:15" ht="16.5" customHeight="1" x14ac:dyDescent="0.2">
      <c r="B23" s="4">
        <f t="shared" si="2"/>
        <v>19</v>
      </c>
      <c r="C23" s="7" t="s">
        <v>13</v>
      </c>
      <c r="D23" s="40">
        <v>3669</v>
      </c>
      <c r="E23" s="8">
        <f t="shared" si="3"/>
        <v>11</v>
      </c>
      <c r="G23" s="15">
        <f t="shared" si="4"/>
        <v>19</v>
      </c>
      <c r="H23" s="7" t="s">
        <v>13</v>
      </c>
      <c r="I23" s="40">
        <v>3669</v>
      </c>
      <c r="J23" s="8">
        <f t="shared" si="0"/>
        <v>11</v>
      </c>
      <c r="L23" s="28"/>
      <c r="M23" s="19"/>
      <c r="N23" s="29"/>
      <c r="O23" s="11"/>
    </row>
    <row r="24" spans="2:15" ht="16.5" customHeight="1" x14ac:dyDescent="0.2">
      <c r="B24" s="4">
        <f t="shared" si="2"/>
        <v>20</v>
      </c>
      <c r="C24" s="7" t="s">
        <v>62</v>
      </c>
      <c r="D24" s="40">
        <v>3061</v>
      </c>
      <c r="E24" s="8">
        <f t="shared" si="3"/>
        <v>9</v>
      </c>
      <c r="G24" s="15">
        <f t="shared" si="4"/>
        <v>20</v>
      </c>
      <c r="H24" s="7" t="s">
        <v>62</v>
      </c>
      <c r="I24" s="8">
        <v>3061</v>
      </c>
      <c r="J24" s="8">
        <f t="shared" si="0"/>
        <v>9</v>
      </c>
      <c r="L24" s="28"/>
      <c r="M24" s="19"/>
      <c r="N24" s="29"/>
      <c r="O24" s="11"/>
    </row>
    <row r="25" spans="2:15" ht="16.5" customHeight="1" x14ac:dyDescent="0.2">
      <c r="B25" s="4">
        <f t="shared" si="2"/>
        <v>21</v>
      </c>
      <c r="C25" s="7" t="s">
        <v>58</v>
      </c>
      <c r="D25" s="40">
        <v>2899</v>
      </c>
      <c r="E25" s="8">
        <f t="shared" si="3"/>
        <v>8</v>
      </c>
      <c r="G25" s="15">
        <f t="shared" si="4"/>
        <v>21</v>
      </c>
      <c r="H25" s="7" t="s">
        <v>58</v>
      </c>
      <c r="I25" s="8">
        <v>2899</v>
      </c>
      <c r="J25" s="8">
        <f t="shared" si="0"/>
        <v>8</v>
      </c>
      <c r="L25" s="28"/>
      <c r="M25" s="19"/>
      <c r="N25" s="11"/>
      <c r="O25" s="11"/>
    </row>
    <row r="26" spans="2:15" ht="16.5" customHeight="1" x14ac:dyDescent="0.2">
      <c r="B26" s="4">
        <f t="shared" si="2"/>
        <v>22</v>
      </c>
      <c r="C26" s="7" t="s">
        <v>59</v>
      </c>
      <c r="D26" s="8">
        <v>2718</v>
      </c>
      <c r="E26" s="8">
        <f t="shared" si="3"/>
        <v>8</v>
      </c>
      <c r="G26" s="15">
        <f t="shared" si="4"/>
        <v>22</v>
      </c>
      <c r="H26" s="7" t="s">
        <v>59</v>
      </c>
      <c r="I26" s="40">
        <v>2718</v>
      </c>
      <c r="J26" s="8">
        <f t="shared" si="0"/>
        <v>8</v>
      </c>
      <c r="L26" s="28"/>
      <c r="M26" s="19"/>
      <c r="N26" s="11"/>
      <c r="O26" s="11"/>
    </row>
    <row r="27" spans="2:15" ht="16.5" customHeight="1" x14ac:dyDescent="0.2">
      <c r="B27" s="4">
        <f t="shared" si="2"/>
        <v>23</v>
      </c>
      <c r="C27" s="7" t="s">
        <v>60</v>
      </c>
      <c r="D27" s="8">
        <v>2616</v>
      </c>
      <c r="E27" s="8">
        <f t="shared" si="3"/>
        <v>8</v>
      </c>
      <c r="G27" s="15">
        <f t="shared" si="4"/>
        <v>23</v>
      </c>
      <c r="H27" s="7" t="s">
        <v>37</v>
      </c>
      <c r="I27" s="40">
        <v>1902</v>
      </c>
      <c r="J27" s="8">
        <f t="shared" si="0"/>
        <v>6</v>
      </c>
      <c r="L27" s="28"/>
      <c r="M27" s="19"/>
      <c r="N27" s="11"/>
      <c r="O27" s="11"/>
    </row>
    <row r="28" spans="2:15" ht="16.5" customHeight="1" x14ac:dyDescent="0.2">
      <c r="B28" s="4">
        <f t="shared" si="2"/>
        <v>24</v>
      </c>
      <c r="C28" s="7" t="s">
        <v>37</v>
      </c>
      <c r="D28" s="40">
        <v>1902</v>
      </c>
      <c r="E28" s="8">
        <f t="shared" si="3"/>
        <v>6</v>
      </c>
      <c r="G28" s="15">
        <f t="shared" si="4"/>
        <v>24</v>
      </c>
      <c r="H28" s="7" t="s">
        <v>20</v>
      </c>
      <c r="I28" s="40">
        <v>1533</v>
      </c>
      <c r="J28" s="8">
        <f t="shared" si="0"/>
        <v>5</v>
      </c>
      <c r="L28" s="28"/>
      <c r="M28" s="19"/>
      <c r="N28" s="11"/>
      <c r="O28" s="11"/>
    </row>
    <row r="29" spans="2:15" ht="16.5" customHeight="1" x14ac:dyDescent="0.2">
      <c r="B29" s="4">
        <f t="shared" si="2"/>
        <v>25</v>
      </c>
      <c r="C29" s="7" t="s">
        <v>20</v>
      </c>
      <c r="D29" s="40">
        <v>1533</v>
      </c>
      <c r="E29" s="8">
        <f t="shared" si="3"/>
        <v>5</v>
      </c>
      <c r="G29" s="15">
        <f t="shared" si="4"/>
        <v>25</v>
      </c>
      <c r="H29" s="7" t="s">
        <v>152</v>
      </c>
      <c r="I29" s="40">
        <v>1529</v>
      </c>
      <c r="J29" s="8">
        <f t="shared" si="0"/>
        <v>5</v>
      </c>
      <c r="L29" s="28"/>
      <c r="M29" s="19"/>
      <c r="N29" s="11"/>
      <c r="O29" s="11"/>
    </row>
    <row r="30" spans="2:15" ht="16.5" customHeight="1" x14ac:dyDescent="0.2">
      <c r="B30" s="4">
        <f t="shared" si="2"/>
        <v>26</v>
      </c>
      <c r="C30" s="7" t="s">
        <v>152</v>
      </c>
      <c r="D30" s="40">
        <v>1529</v>
      </c>
      <c r="E30" s="8">
        <f t="shared" si="3"/>
        <v>5</v>
      </c>
      <c r="G30" s="15">
        <f t="shared" si="4"/>
        <v>26</v>
      </c>
      <c r="H30" s="7" t="s">
        <v>50</v>
      </c>
      <c r="I30" s="40">
        <v>1362</v>
      </c>
      <c r="J30" s="8">
        <f t="shared" si="0"/>
        <v>4</v>
      </c>
      <c r="L30" s="28"/>
      <c r="M30" s="11"/>
      <c r="N30" s="29"/>
      <c r="O30" s="11"/>
    </row>
    <row r="31" spans="2:15" ht="16.5" customHeight="1" x14ac:dyDescent="0.2">
      <c r="B31" s="4">
        <f t="shared" si="2"/>
        <v>27</v>
      </c>
      <c r="C31" s="7" t="s">
        <v>50</v>
      </c>
      <c r="D31" s="40">
        <v>1365</v>
      </c>
      <c r="E31" s="8">
        <f t="shared" si="3"/>
        <v>4</v>
      </c>
      <c r="G31" s="15">
        <f t="shared" si="4"/>
        <v>27</v>
      </c>
      <c r="H31" s="7" t="s">
        <v>75</v>
      </c>
      <c r="I31" s="40">
        <v>1182</v>
      </c>
      <c r="J31" s="8">
        <f t="shared" si="0"/>
        <v>4</v>
      </c>
      <c r="L31" s="11"/>
      <c r="M31" s="19"/>
      <c r="N31" s="11"/>
      <c r="O31" s="11"/>
    </row>
    <row r="32" spans="2:15" ht="16.5" customHeight="1" x14ac:dyDescent="0.2">
      <c r="B32" s="4">
        <f t="shared" si="2"/>
        <v>28</v>
      </c>
      <c r="C32" s="7" t="s">
        <v>75</v>
      </c>
      <c r="D32" s="8">
        <v>1182</v>
      </c>
      <c r="E32" s="8">
        <f t="shared" si="3"/>
        <v>4</v>
      </c>
      <c r="G32" s="15">
        <f t="shared" si="4"/>
        <v>28</v>
      </c>
      <c r="H32" s="7" t="s">
        <v>83</v>
      </c>
      <c r="I32" s="8">
        <v>1048</v>
      </c>
      <c r="J32" s="8">
        <f t="shared" si="0"/>
        <v>3</v>
      </c>
      <c r="L32" s="70"/>
      <c r="M32" s="70"/>
      <c r="N32" s="70"/>
      <c r="O32" s="70"/>
    </row>
    <row r="33" spans="1:17" ht="16.5" customHeight="1" x14ac:dyDescent="0.2">
      <c r="B33" s="4">
        <f t="shared" si="2"/>
        <v>29</v>
      </c>
      <c r="C33" s="7" t="s">
        <v>83</v>
      </c>
      <c r="D33" s="40">
        <v>1048</v>
      </c>
      <c r="E33" s="8">
        <f t="shared" si="3"/>
        <v>3</v>
      </c>
      <c r="G33" s="15">
        <f t="shared" si="4"/>
        <v>29</v>
      </c>
      <c r="H33" s="7" t="s">
        <v>60</v>
      </c>
      <c r="I33" s="8">
        <v>806</v>
      </c>
      <c r="J33" s="8">
        <f t="shared" si="0"/>
        <v>3</v>
      </c>
      <c r="L33" s="11"/>
      <c r="M33" s="11"/>
      <c r="N33" s="11"/>
      <c r="O33" s="11"/>
    </row>
    <row r="34" spans="1:17" ht="16.5" customHeight="1" x14ac:dyDescent="0.2">
      <c r="B34" s="4">
        <f t="shared" si="2"/>
        <v>30</v>
      </c>
      <c r="C34" s="7" t="s">
        <v>110</v>
      </c>
      <c r="D34" s="8">
        <v>774</v>
      </c>
      <c r="E34" s="8">
        <f t="shared" si="3"/>
        <v>3</v>
      </c>
      <c r="G34" s="15">
        <f t="shared" si="4"/>
        <v>30</v>
      </c>
      <c r="H34" s="7" t="s">
        <v>110</v>
      </c>
      <c r="I34" s="40">
        <v>774</v>
      </c>
      <c r="J34" s="8">
        <f t="shared" si="0"/>
        <v>3</v>
      </c>
      <c r="L34" s="29"/>
      <c r="M34" s="29"/>
      <c r="N34" s="55"/>
      <c r="O34" s="55"/>
    </row>
    <row r="35" spans="1:17" ht="30" customHeight="1" x14ac:dyDescent="0.2">
      <c r="A35" s="3" t="s">
        <v>142</v>
      </c>
      <c r="B35" s="3"/>
      <c r="C35" s="42"/>
      <c r="D35" s="57"/>
      <c r="E35" s="18"/>
      <c r="F35" s="18"/>
      <c r="G35" s="43"/>
      <c r="H35" s="44"/>
      <c r="I35" s="18"/>
      <c r="J35" s="18"/>
      <c r="K35" s="18"/>
      <c r="L35" s="57"/>
      <c r="M35" s="73"/>
      <c r="N35" s="57"/>
      <c r="O35" s="57"/>
      <c r="P35" s="18"/>
      <c r="Q35" s="45"/>
    </row>
    <row r="36" spans="1:17" ht="16.5" customHeight="1" x14ac:dyDescent="0.2">
      <c r="B36" s="1" t="s">
        <v>10</v>
      </c>
      <c r="G36" s="10" t="s">
        <v>18</v>
      </c>
      <c r="L36" s="28"/>
      <c r="M36" s="19"/>
      <c r="N36" s="11"/>
      <c r="O36" s="11"/>
    </row>
    <row r="37" spans="1:17" ht="16.5" customHeight="1" x14ac:dyDescent="0.2">
      <c r="B37" s="32" t="s">
        <v>4</v>
      </c>
      <c r="C37" s="48" t="s">
        <v>0</v>
      </c>
      <c r="D37" s="71" t="s">
        <v>3</v>
      </c>
      <c r="E37" s="72"/>
      <c r="F37" s="64"/>
      <c r="G37" s="36" t="s">
        <v>4</v>
      </c>
      <c r="H37" s="48" t="s">
        <v>0</v>
      </c>
      <c r="I37" s="71" t="s">
        <v>3</v>
      </c>
      <c r="J37" s="72"/>
      <c r="L37" s="28"/>
      <c r="M37" s="19"/>
      <c r="N37" s="11"/>
      <c r="O37" s="11"/>
    </row>
    <row r="38" spans="1:17" ht="16.5" customHeight="1" x14ac:dyDescent="0.2">
      <c r="B38" s="33"/>
      <c r="C38" s="51"/>
      <c r="D38" s="15" t="s">
        <v>21</v>
      </c>
      <c r="E38" s="15" t="s">
        <v>25</v>
      </c>
      <c r="F38" s="64"/>
      <c r="G38" s="37"/>
      <c r="H38" s="51"/>
      <c r="I38" s="15" t="s">
        <v>21</v>
      </c>
      <c r="J38" s="15" t="s">
        <v>25</v>
      </c>
      <c r="L38" s="28"/>
      <c r="M38" s="19"/>
      <c r="N38" s="11"/>
      <c r="O38" s="11"/>
    </row>
    <row r="39" spans="1:17" ht="16.5" customHeight="1" x14ac:dyDescent="0.2">
      <c r="B39" s="4">
        <f>B34+1</f>
        <v>31</v>
      </c>
      <c r="C39" s="7" t="s">
        <v>6</v>
      </c>
      <c r="D39" s="8">
        <v>753</v>
      </c>
      <c r="E39" s="8">
        <f t="shared" ref="E39:E68" si="7">ROUNDUP(D39/365,0)</f>
        <v>3</v>
      </c>
      <c r="G39" s="15">
        <f>G34+1</f>
        <v>31</v>
      </c>
      <c r="H39" s="7" t="s">
        <v>6</v>
      </c>
      <c r="I39" s="8">
        <v>753</v>
      </c>
      <c r="J39" s="8">
        <f t="shared" ref="J39:J68" si="8">ROUNDUP(I39/365,0)</f>
        <v>3</v>
      </c>
      <c r="L39" s="28"/>
      <c r="M39" s="19"/>
      <c r="N39" s="11"/>
      <c r="O39" s="11"/>
    </row>
    <row r="40" spans="1:17" ht="16.5" customHeight="1" x14ac:dyDescent="0.2">
      <c r="B40" s="4">
        <f t="shared" ref="B40:B72" si="9">B39+1</f>
        <v>32</v>
      </c>
      <c r="C40" s="7" t="s">
        <v>8</v>
      </c>
      <c r="D40" s="8">
        <v>625</v>
      </c>
      <c r="E40" s="8">
        <f t="shared" si="7"/>
        <v>2</v>
      </c>
      <c r="G40" s="15">
        <f t="shared" ref="G40:G71" si="10">G39+1</f>
        <v>32</v>
      </c>
      <c r="H40" s="7" t="s">
        <v>8</v>
      </c>
      <c r="I40" s="8">
        <v>625</v>
      </c>
      <c r="J40" s="8">
        <f t="shared" si="8"/>
        <v>2</v>
      </c>
      <c r="L40" s="28"/>
      <c r="M40" s="19"/>
      <c r="N40" s="11"/>
      <c r="O40" s="11"/>
    </row>
    <row r="41" spans="1:17" ht="16.5" customHeight="1" x14ac:dyDescent="0.2">
      <c r="B41" s="32">
        <f t="shared" si="9"/>
        <v>33</v>
      </c>
      <c r="C41" s="7" t="s">
        <v>1</v>
      </c>
      <c r="D41" s="40">
        <v>554</v>
      </c>
      <c r="E41" s="8">
        <f t="shared" si="7"/>
        <v>2</v>
      </c>
      <c r="G41" s="36">
        <f t="shared" si="10"/>
        <v>33</v>
      </c>
      <c r="H41" s="7" t="s">
        <v>1</v>
      </c>
      <c r="I41" s="40">
        <v>554</v>
      </c>
      <c r="J41" s="8">
        <f t="shared" si="8"/>
        <v>2</v>
      </c>
      <c r="L41" s="28"/>
      <c r="M41" s="19"/>
      <c r="N41" s="11"/>
      <c r="O41" s="11"/>
    </row>
    <row r="42" spans="1:17" ht="16.5" customHeight="1" x14ac:dyDescent="0.2">
      <c r="B42" s="33"/>
      <c r="C42" s="7" t="s">
        <v>67</v>
      </c>
      <c r="D42" s="8">
        <v>554</v>
      </c>
      <c r="E42" s="8">
        <f t="shared" si="7"/>
        <v>2</v>
      </c>
      <c r="G42" s="37"/>
      <c r="H42" s="7" t="s">
        <v>67</v>
      </c>
      <c r="I42" s="8">
        <v>554</v>
      </c>
      <c r="J42" s="8">
        <f t="shared" si="8"/>
        <v>2</v>
      </c>
      <c r="L42" s="28"/>
      <c r="M42" s="19"/>
      <c r="N42" s="11"/>
      <c r="O42" s="11"/>
    </row>
    <row r="43" spans="1:17" ht="16.5" customHeight="1" x14ac:dyDescent="0.2">
      <c r="B43" s="4">
        <f>B41+1</f>
        <v>34</v>
      </c>
      <c r="C43" s="7" t="s">
        <v>51</v>
      </c>
      <c r="D43" s="40">
        <v>515</v>
      </c>
      <c r="E43" s="8">
        <f t="shared" si="7"/>
        <v>2</v>
      </c>
      <c r="G43" s="15">
        <f>G41+1</f>
        <v>34</v>
      </c>
      <c r="H43" s="7" t="s">
        <v>51</v>
      </c>
      <c r="I43" s="40">
        <v>515</v>
      </c>
      <c r="J43" s="8">
        <f t="shared" si="8"/>
        <v>2</v>
      </c>
      <c r="L43" s="28"/>
      <c r="M43" s="19"/>
      <c r="N43" s="11"/>
      <c r="O43" s="11"/>
    </row>
    <row r="44" spans="1:17" ht="16.5" customHeight="1" x14ac:dyDescent="0.2">
      <c r="B44" s="4">
        <f t="shared" si="9"/>
        <v>35</v>
      </c>
      <c r="C44" s="7" t="s">
        <v>88</v>
      </c>
      <c r="D44" s="40">
        <v>488</v>
      </c>
      <c r="E44" s="8">
        <f t="shared" si="7"/>
        <v>2</v>
      </c>
      <c r="G44" s="15">
        <f t="shared" si="10"/>
        <v>35</v>
      </c>
      <c r="H44" s="7" t="s">
        <v>88</v>
      </c>
      <c r="I44" s="40">
        <v>488</v>
      </c>
      <c r="J44" s="8">
        <f t="shared" si="8"/>
        <v>2</v>
      </c>
      <c r="L44" s="28"/>
      <c r="M44" s="19"/>
      <c r="N44" s="11"/>
      <c r="O44" s="11"/>
    </row>
    <row r="45" spans="1:17" ht="16.5" customHeight="1" x14ac:dyDescent="0.2">
      <c r="B45" s="4">
        <f t="shared" si="9"/>
        <v>36</v>
      </c>
      <c r="C45" s="7" t="s">
        <v>7</v>
      </c>
      <c r="D45" s="40">
        <v>456</v>
      </c>
      <c r="E45" s="8">
        <f t="shared" si="7"/>
        <v>2</v>
      </c>
      <c r="G45" s="15">
        <f t="shared" si="10"/>
        <v>36</v>
      </c>
      <c r="H45" s="7" t="s">
        <v>7</v>
      </c>
      <c r="I45" s="40">
        <v>456</v>
      </c>
      <c r="J45" s="8">
        <f t="shared" si="8"/>
        <v>2</v>
      </c>
      <c r="L45" s="28"/>
      <c r="M45" s="19"/>
      <c r="N45" s="11"/>
      <c r="O45" s="11"/>
    </row>
    <row r="46" spans="1:17" ht="16.5" customHeight="1" x14ac:dyDescent="0.2">
      <c r="B46" s="32">
        <f t="shared" si="9"/>
        <v>37</v>
      </c>
      <c r="C46" s="7" t="s">
        <v>84</v>
      </c>
      <c r="D46" s="8">
        <v>404</v>
      </c>
      <c r="E46" s="8">
        <f t="shared" si="7"/>
        <v>2</v>
      </c>
      <c r="G46" s="36">
        <f t="shared" si="10"/>
        <v>37</v>
      </c>
      <c r="H46" s="7" t="s">
        <v>84</v>
      </c>
      <c r="I46" s="8">
        <v>404</v>
      </c>
      <c r="J46" s="8">
        <f t="shared" si="8"/>
        <v>2</v>
      </c>
      <c r="L46" s="28"/>
      <c r="M46" s="19"/>
      <c r="N46" s="11"/>
      <c r="O46" s="11"/>
    </row>
    <row r="47" spans="1:17" ht="16.5" customHeight="1" x14ac:dyDescent="0.2">
      <c r="B47" s="33"/>
      <c r="C47" s="7" t="s">
        <v>101</v>
      </c>
      <c r="D47" s="40">
        <v>404</v>
      </c>
      <c r="E47" s="8">
        <f t="shared" si="7"/>
        <v>2</v>
      </c>
      <c r="G47" s="37"/>
      <c r="H47" s="7" t="s">
        <v>101</v>
      </c>
      <c r="I47" s="40">
        <v>404</v>
      </c>
      <c r="J47" s="8">
        <f t="shared" si="8"/>
        <v>2</v>
      </c>
      <c r="L47" s="28"/>
      <c r="M47" s="19"/>
      <c r="N47" s="11"/>
      <c r="O47" s="11"/>
    </row>
    <row r="48" spans="1:17" ht="16.5" customHeight="1" x14ac:dyDescent="0.2">
      <c r="B48" s="4">
        <f>B46+1</f>
        <v>38</v>
      </c>
      <c r="C48" s="7" t="s">
        <v>98</v>
      </c>
      <c r="D48" s="8">
        <v>321</v>
      </c>
      <c r="E48" s="8">
        <f t="shared" si="7"/>
        <v>1</v>
      </c>
      <c r="G48" s="15">
        <f>G46+1</f>
        <v>38</v>
      </c>
      <c r="H48" s="7" t="s">
        <v>98</v>
      </c>
      <c r="I48" s="8">
        <v>321</v>
      </c>
      <c r="J48" s="8">
        <f t="shared" si="8"/>
        <v>1</v>
      </c>
      <c r="L48" s="28"/>
      <c r="M48" s="19"/>
      <c r="N48" s="11"/>
      <c r="O48" s="11"/>
    </row>
    <row r="49" spans="2:15" ht="16.5" customHeight="1" x14ac:dyDescent="0.2">
      <c r="B49" s="4">
        <f t="shared" si="9"/>
        <v>39</v>
      </c>
      <c r="C49" s="7" t="s">
        <v>104</v>
      </c>
      <c r="D49" s="8">
        <v>309</v>
      </c>
      <c r="E49" s="8">
        <f t="shared" si="7"/>
        <v>1</v>
      </c>
      <c r="G49" s="15">
        <f t="shared" si="10"/>
        <v>39</v>
      </c>
      <c r="H49" s="7" t="s">
        <v>104</v>
      </c>
      <c r="I49" s="40">
        <v>309</v>
      </c>
      <c r="J49" s="8">
        <f t="shared" si="8"/>
        <v>1</v>
      </c>
      <c r="L49" s="28"/>
      <c r="M49" s="19"/>
      <c r="N49" s="11"/>
      <c r="O49" s="11"/>
    </row>
    <row r="50" spans="2:15" ht="16.5" customHeight="1" x14ac:dyDescent="0.2">
      <c r="B50" s="4">
        <f t="shared" si="9"/>
        <v>40</v>
      </c>
      <c r="C50" s="7" t="s">
        <v>105</v>
      </c>
      <c r="D50" s="40">
        <v>305</v>
      </c>
      <c r="E50" s="8">
        <f t="shared" si="7"/>
        <v>1</v>
      </c>
      <c r="G50" s="15">
        <f t="shared" si="10"/>
        <v>40</v>
      </c>
      <c r="H50" s="7" t="s">
        <v>105</v>
      </c>
      <c r="I50" s="8">
        <v>305</v>
      </c>
      <c r="J50" s="8">
        <f t="shared" si="8"/>
        <v>1</v>
      </c>
      <c r="L50" s="28"/>
      <c r="M50" s="19"/>
      <c r="N50" s="11"/>
      <c r="O50" s="11"/>
    </row>
    <row r="51" spans="2:15" ht="16.5" customHeight="1" x14ac:dyDescent="0.2">
      <c r="B51" s="4">
        <f t="shared" si="9"/>
        <v>41</v>
      </c>
      <c r="C51" s="7" t="s">
        <v>74</v>
      </c>
      <c r="D51" s="8">
        <v>286</v>
      </c>
      <c r="E51" s="8">
        <f t="shared" si="7"/>
        <v>1</v>
      </c>
      <c r="G51" s="15">
        <f t="shared" si="10"/>
        <v>41</v>
      </c>
      <c r="H51" s="7" t="s">
        <v>74</v>
      </c>
      <c r="I51" s="8">
        <v>286</v>
      </c>
      <c r="J51" s="8">
        <f t="shared" si="8"/>
        <v>1</v>
      </c>
      <c r="L51" s="28"/>
      <c r="M51" s="19"/>
      <c r="N51" s="11"/>
      <c r="O51" s="11"/>
    </row>
    <row r="52" spans="2:15" ht="16.5" customHeight="1" x14ac:dyDescent="0.2">
      <c r="B52" s="4">
        <f t="shared" si="9"/>
        <v>42</v>
      </c>
      <c r="C52" s="7" t="s">
        <v>68</v>
      </c>
      <c r="D52" s="8">
        <v>256</v>
      </c>
      <c r="E52" s="8">
        <f t="shared" si="7"/>
        <v>1</v>
      </c>
      <c r="G52" s="15">
        <f t="shared" si="10"/>
        <v>42</v>
      </c>
      <c r="H52" s="7" t="s">
        <v>68</v>
      </c>
      <c r="I52" s="8">
        <v>256</v>
      </c>
      <c r="J52" s="8">
        <f t="shared" si="8"/>
        <v>1</v>
      </c>
      <c r="L52" s="28"/>
      <c r="M52" s="19"/>
      <c r="N52" s="11"/>
      <c r="O52" s="11"/>
    </row>
    <row r="53" spans="2:15" ht="16.5" customHeight="1" x14ac:dyDescent="0.2">
      <c r="B53" s="4">
        <f t="shared" si="9"/>
        <v>43</v>
      </c>
      <c r="C53" s="7" t="s">
        <v>64</v>
      </c>
      <c r="D53" s="8">
        <v>214</v>
      </c>
      <c r="E53" s="8">
        <f t="shared" si="7"/>
        <v>1</v>
      </c>
      <c r="G53" s="15">
        <f t="shared" si="10"/>
        <v>43</v>
      </c>
      <c r="H53" s="7" t="s">
        <v>64</v>
      </c>
      <c r="I53" s="40">
        <v>214</v>
      </c>
      <c r="J53" s="8">
        <f t="shared" si="8"/>
        <v>1</v>
      </c>
      <c r="L53" s="28"/>
      <c r="M53" s="19"/>
      <c r="N53" s="11"/>
      <c r="O53" s="11"/>
    </row>
    <row r="54" spans="2:15" ht="16.5" customHeight="1" x14ac:dyDescent="0.2">
      <c r="B54" s="32">
        <f t="shared" si="9"/>
        <v>44</v>
      </c>
      <c r="C54" s="7" t="s">
        <v>63</v>
      </c>
      <c r="D54" s="40">
        <v>213</v>
      </c>
      <c r="E54" s="8">
        <f t="shared" si="7"/>
        <v>1</v>
      </c>
      <c r="G54" s="15">
        <f t="shared" si="10"/>
        <v>44</v>
      </c>
      <c r="H54" s="7" t="s">
        <v>65</v>
      </c>
      <c r="I54" s="40">
        <v>213</v>
      </c>
      <c r="J54" s="8">
        <f t="shared" si="8"/>
        <v>1</v>
      </c>
      <c r="L54" s="28"/>
      <c r="M54" s="19"/>
      <c r="N54" s="11"/>
      <c r="O54" s="11"/>
    </row>
    <row r="55" spans="2:15" ht="16.5" customHeight="1" x14ac:dyDescent="0.2">
      <c r="B55" s="33"/>
      <c r="C55" s="7" t="s">
        <v>65</v>
      </c>
      <c r="D55" s="40">
        <v>213</v>
      </c>
      <c r="E55" s="8">
        <f t="shared" si="7"/>
        <v>1</v>
      </c>
      <c r="G55" s="15">
        <f t="shared" si="10"/>
        <v>45</v>
      </c>
      <c r="H55" s="7" t="s">
        <v>27</v>
      </c>
      <c r="I55" s="40">
        <v>162</v>
      </c>
      <c r="J55" s="8">
        <f t="shared" si="8"/>
        <v>1</v>
      </c>
      <c r="L55" s="28"/>
      <c r="M55" s="19"/>
      <c r="N55" s="11"/>
      <c r="O55" s="11"/>
    </row>
    <row r="56" spans="2:15" ht="16.5" customHeight="1" x14ac:dyDescent="0.2">
      <c r="B56" s="4">
        <f>B54+1</f>
        <v>45</v>
      </c>
      <c r="C56" s="7" t="s">
        <v>27</v>
      </c>
      <c r="D56" s="8">
        <v>162</v>
      </c>
      <c r="E56" s="8">
        <f t="shared" si="7"/>
        <v>1</v>
      </c>
      <c r="G56" s="15">
        <f t="shared" si="10"/>
        <v>46</v>
      </c>
      <c r="H56" s="7" t="s">
        <v>118</v>
      </c>
      <c r="I56" s="8">
        <v>141</v>
      </c>
      <c r="J56" s="8">
        <f t="shared" si="8"/>
        <v>1</v>
      </c>
      <c r="L56" s="28"/>
      <c r="M56" s="19"/>
      <c r="N56" s="11"/>
      <c r="O56" s="11"/>
    </row>
    <row r="57" spans="2:15" ht="16.5" customHeight="1" x14ac:dyDescent="0.2">
      <c r="B57" s="4">
        <f t="shared" si="9"/>
        <v>46</v>
      </c>
      <c r="C57" s="7" t="s">
        <v>118</v>
      </c>
      <c r="D57" s="40">
        <v>141</v>
      </c>
      <c r="E57" s="8">
        <f t="shared" si="7"/>
        <v>1</v>
      </c>
      <c r="G57" s="15">
        <f t="shared" si="10"/>
        <v>47</v>
      </c>
      <c r="H57" s="7" t="s">
        <v>102</v>
      </c>
      <c r="I57" s="8">
        <v>140</v>
      </c>
      <c r="J57" s="8">
        <f t="shared" si="8"/>
        <v>1</v>
      </c>
      <c r="L57" s="28"/>
      <c r="M57" s="19"/>
      <c r="N57" s="11"/>
      <c r="O57" s="11"/>
    </row>
    <row r="58" spans="2:15" ht="16.5" customHeight="1" x14ac:dyDescent="0.2">
      <c r="B58" s="4">
        <f t="shared" si="9"/>
        <v>47</v>
      </c>
      <c r="C58" s="7" t="s">
        <v>102</v>
      </c>
      <c r="D58" s="8">
        <v>140</v>
      </c>
      <c r="E58" s="8">
        <f t="shared" si="7"/>
        <v>1</v>
      </c>
      <c r="G58" s="36">
        <f t="shared" si="10"/>
        <v>48</v>
      </c>
      <c r="H58" s="7" t="s">
        <v>109</v>
      </c>
      <c r="I58" s="40">
        <v>127</v>
      </c>
      <c r="J58" s="8">
        <f t="shared" si="8"/>
        <v>1</v>
      </c>
      <c r="L58" s="28"/>
      <c r="M58" s="19"/>
      <c r="N58" s="11"/>
      <c r="O58" s="11"/>
    </row>
    <row r="59" spans="2:15" ht="16.5" customHeight="1" x14ac:dyDescent="0.2">
      <c r="B59" s="4">
        <f t="shared" si="9"/>
        <v>48</v>
      </c>
      <c r="C59" s="7" t="s">
        <v>66</v>
      </c>
      <c r="D59" s="40">
        <v>137</v>
      </c>
      <c r="E59" s="8">
        <f t="shared" si="7"/>
        <v>1</v>
      </c>
      <c r="G59" s="37"/>
      <c r="H59" s="7" t="s">
        <v>120</v>
      </c>
      <c r="I59" s="40">
        <v>127</v>
      </c>
      <c r="J59" s="8">
        <f t="shared" si="8"/>
        <v>1</v>
      </c>
      <c r="L59" s="28"/>
      <c r="M59" s="19"/>
      <c r="N59" s="11"/>
      <c r="O59" s="11"/>
    </row>
    <row r="60" spans="2:15" ht="16.5" customHeight="1" x14ac:dyDescent="0.2">
      <c r="B60" s="32">
        <f t="shared" si="9"/>
        <v>49</v>
      </c>
      <c r="C60" s="7" t="s">
        <v>109</v>
      </c>
      <c r="D60" s="40">
        <v>127</v>
      </c>
      <c r="E60" s="8">
        <f t="shared" si="7"/>
        <v>1</v>
      </c>
      <c r="G60" s="15">
        <f>G58+1</f>
        <v>49</v>
      </c>
      <c r="H60" s="7" t="s">
        <v>72</v>
      </c>
      <c r="I60" s="40">
        <v>120</v>
      </c>
      <c r="J60" s="8">
        <f t="shared" si="8"/>
        <v>1</v>
      </c>
      <c r="L60" s="28"/>
      <c r="M60" s="19"/>
      <c r="N60" s="11"/>
      <c r="O60" s="11"/>
    </row>
    <row r="61" spans="2:15" ht="16.5" customHeight="1" x14ac:dyDescent="0.2">
      <c r="B61" s="33"/>
      <c r="C61" s="7" t="s">
        <v>120</v>
      </c>
      <c r="D61" s="40">
        <v>127</v>
      </c>
      <c r="E61" s="8">
        <f t="shared" si="7"/>
        <v>1</v>
      </c>
      <c r="G61" s="15">
        <f t="shared" si="10"/>
        <v>50</v>
      </c>
      <c r="H61" s="7" t="s">
        <v>78</v>
      </c>
      <c r="I61" s="40">
        <v>118</v>
      </c>
      <c r="J61" s="8">
        <f t="shared" si="8"/>
        <v>1</v>
      </c>
      <c r="L61" s="28"/>
      <c r="M61" s="19"/>
      <c r="N61" s="11"/>
      <c r="O61" s="11"/>
    </row>
    <row r="62" spans="2:15" ht="16.5" customHeight="1" x14ac:dyDescent="0.2">
      <c r="B62" s="4">
        <f>B60+1</f>
        <v>50</v>
      </c>
      <c r="C62" s="7" t="s">
        <v>72</v>
      </c>
      <c r="D62" s="40">
        <v>120</v>
      </c>
      <c r="E62" s="8">
        <f t="shared" si="7"/>
        <v>1</v>
      </c>
      <c r="G62" s="15">
        <f t="shared" si="10"/>
        <v>51</v>
      </c>
      <c r="H62" s="7" t="s">
        <v>91</v>
      </c>
      <c r="I62" s="40">
        <v>116</v>
      </c>
      <c r="J62" s="8">
        <f t="shared" si="8"/>
        <v>1</v>
      </c>
      <c r="L62" s="28"/>
      <c r="M62" s="19"/>
      <c r="N62" s="11"/>
      <c r="O62" s="11"/>
    </row>
    <row r="63" spans="2:15" ht="16.5" customHeight="1" x14ac:dyDescent="0.2">
      <c r="B63" s="4">
        <f t="shared" si="9"/>
        <v>51</v>
      </c>
      <c r="C63" s="7" t="s">
        <v>78</v>
      </c>
      <c r="D63" s="40">
        <v>118</v>
      </c>
      <c r="E63" s="8">
        <f t="shared" si="7"/>
        <v>1</v>
      </c>
      <c r="G63" s="15">
        <f t="shared" si="10"/>
        <v>52</v>
      </c>
      <c r="H63" s="7" t="s">
        <v>71</v>
      </c>
      <c r="I63" s="8">
        <v>109</v>
      </c>
      <c r="J63" s="8">
        <f t="shared" si="8"/>
        <v>1</v>
      </c>
      <c r="L63" s="28"/>
      <c r="M63" s="19"/>
      <c r="N63" s="11"/>
      <c r="O63" s="11"/>
    </row>
    <row r="64" spans="2:15" ht="16.5" customHeight="1" x14ac:dyDescent="0.2">
      <c r="B64" s="4">
        <f t="shared" si="9"/>
        <v>52</v>
      </c>
      <c r="C64" s="7" t="s">
        <v>91</v>
      </c>
      <c r="D64" s="8">
        <v>116</v>
      </c>
      <c r="E64" s="8">
        <f t="shared" si="7"/>
        <v>1</v>
      </c>
      <c r="G64" s="15">
        <f t="shared" si="10"/>
        <v>53</v>
      </c>
      <c r="H64" s="7" t="s">
        <v>107</v>
      </c>
      <c r="I64" s="40">
        <v>84</v>
      </c>
      <c r="J64" s="8">
        <f t="shared" si="8"/>
        <v>1</v>
      </c>
      <c r="L64" s="28"/>
      <c r="M64" s="11"/>
      <c r="N64" s="29"/>
      <c r="O64" s="11"/>
    </row>
    <row r="65" spans="1:17" ht="16.5" customHeight="1" x14ac:dyDescent="0.2">
      <c r="B65" s="21">
        <f t="shared" si="9"/>
        <v>53</v>
      </c>
      <c r="C65" s="7" t="s">
        <v>71</v>
      </c>
      <c r="D65" s="40">
        <v>109</v>
      </c>
      <c r="E65" s="8">
        <f t="shared" si="7"/>
        <v>1</v>
      </c>
      <c r="G65" s="15">
        <f t="shared" si="10"/>
        <v>54</v>
      </c>
      <c r="H65" s="7" t="s">
        <v>63</v>
      </c>
      <c r="I65" s="40">
        <v>79</v>
      </c>
      <c r="J65" s="8">
        <f t="shared" si="8"/>
        <v>1</v>
      </c>
      <c r="L65" s="28"/>
      <c r="M65" s="19"/>
      <c r="N65" s="11"/>
      <c r="O65" s="11"/>
    </row>
    <row r="66" spans="1:17" ht="16.5" customHeight="1" x14ac:dyDescent="0.2">
      <c r="B66" s="21">
        <f t="shared" si="9"/>
        <v>54</v>
      </c>
      <c r="C66" s="7" t="s">
        <v>107</v>
      </c>
      <c r="D66" s="40">
        <v>84</v>
      </c>
      <c r="E66" s="8">
        <f t="shared" si="7"/>
        <v>1</v>
      </c>
      <c r="G66" s="15">
        <f t="shared" si="10"/>
        <v>55</v>
      </c>
      <c r="H66" s="7" t="s">
        <v>73</v>
      </c>
      <c r="I66" s="40">
        <v>66</v>
      </c>
      <c r="J66" s="8">
        <f t="shared" si="8"/>
        <v>1</v>
      </c>
      <c r="L66" s="74"/>
      <c r="M66" s="74"/>
      <c r="N66" s="74"/>
      <c r="O66" s="74"/>
    </row>
    <row r="67" spans="1:17" ht="16.5" customHeight="1" x14ac:dyDescent="0.2">
      <c r="B67" s="21">
        <f t="shared" si="9"/>
        <v>55</v>
      </c>
      <c r="C67" s="7" t="s">
        <v>73</v>
      </c>
      <c r="D67" s="40">
        <v>66</v>
      </c>
      <c r="E67" s="8">
        <f t="shared" si="7"/>
        <v>1</v>
      </c>
      <c r="G67" s="15">
        <f t="shared" si="10"/>
        <v>56</v>
      </c>
      <c r="H67" s="7" t="s">
        <v>39</v>
      </c>
      <c r="I67" s="40">
        <v>59</v>
      </c>
      <c r="J67" s="8">
        <f t="shared" si="8"/>
        <v>1</v>
      </c>
      <c r="L67" s="11"/>
      <c r="M67" s="11"/>
      <c r="N67" s="11"/>
      <c r="O67" s="11"/>
    </row>
    <row r="68" spans="1:17" ht="16.5" customHeight="1" x14ac:dyDescent="0.2">
      <c r="B68" s="21">
        <f t="shared" si="9"/>
        <v>56</v>
      </c>
      <c r="C68" s="7" t="s">
        <v>34</v>
      </c>
      <c r="D68" s="40">
        <v>60</v>
      </c>
      <c r="E68" s="8">
        <f t="shared" si="7"/>
        <v>1</v>
      </c>
      <c r="G68" s="15">
        <f t="shared" si="10"/>
        <v>57</v>
      </c>
      <c r="H68" s="7" t="s">
        <v>34</v>
      </c>
      <c r="I68" s="8">
        <v>55</v>
      </c>
      <c r="J68" s="8">
        <f t="shared" si="8"/>
        <v>1</v>
      </c>
      <c r="L68" s="29"/>
      <c r="M68" s="29"/>
      <c r="N68" s="55"/>
      <c r="O68" s="55"/>
    </row>
    <row r="69" spans="1:17" ht="16.5" customHeight="1" x14ac:dyDescent="0.2">
      <c r="B69" s="25">
        <f t="shared" si="9"/>
        <v>57</v>
      </c>
      <c r="C69" s="7" t="s">
        <v>39</v>
      </c>
      <c r="D69" s="40">
        <v>59</v>
      </c>
      <c r="E69" s="8">
        <f t="shared" ref="E69:E72" si="11">ROUNDUP(D69/365,0)</f>
        <v>1</v>
      </c>
      <c r="G69" s="15">
        <f t="shared" si="10"/>
        <v>58</v>
      </c>
      <c r="H69" s="7" t="s">
        <v>92</v>
      </c>
      <c r="I69" s="8">
        <v>45</v>
      </c>
      <c r="J69" s="8">
        <f t="shared" ref="J69:J71" si="12">ROUNDUP(I69/365,0)</f>
        <v>1</v>
      </c>
      <c r="L69" s="29"/>
      <c r="M69" s="29"/>
      <c r="N69" s="28"/>
      <c r="O69" s="28"/>
    </row>
    <row r="70" spans="1:17" ht="16.5" customHeight="1" x14ac:dyDescent="0.2">
      <c r="B70" s="25">
        <f t="shared" si="9"/>
        <v>58</v>
      </c>
      <c r="C70" s="7" t="s">
        <v>92</v>
      </c>
      <c r="D70" s="40">
        <v>45</v>
      </c>
      <c r="E70" s="8">
        <f t="shared" si="11"/>
        <v>1</v>
      </c>
      <c r="G70" s="15">
        <f t="shared" si="10"/>
        <v>59</v>
      </c>
      <c r="H70" s="7" t="s">
        <v>86</v>
      </c>
      <c r="I70" s="8">
        <v>28</v>
      </c>
      <c r="J70" s="8">
        <f t="shared" si="12"/>
        <v>1</v>
      </c>
      <c r="L70" s="29"/>
      <c r="M70" s="29"/>
      <c r="N70" s="28"/>
      <c r="O70" s="28"/>
    </row>
    <row r="71" spans="1:17" ht="16.5" customHeight="1" x14ac:dyDescent="0.2">
      <c r="B71" s="25">
        <f t="shared" si="9"/>
        <v>59</v>
      </c>
      <c r="C71" s="7" t="s">
        <v>86</v>
      </c>
      <c r="D71" s="40">
        <v>28</v>
      </c>
      <c r="E71" s="8">
        <f t="shared" si="11"/>
        <v>1</v>
      </c>
      <c r="G71" s="15">
        <f t="shared" si="10"/>
        <v>60</v>
      </c>
      <c r="H71" s="7" t="s">
        <v>153</v>
      </c>
      <c r="I71" s="8">
        <v>22</v>
      </c>
      <c r="J71" s="8">
        <f t="shared" si="12"/>
        <v>1</v>
      </c>
      <c r="L71" s="29"/>
      <c r="M71" s="29"/>
      <c r="N71" s="28"/>
      <c r="O71" s="28"/>
    </row>
    <row r="72" spans="1:17" ht="16.5" customHeight="1" x14ac:dyDescent="0.2">
      <c r="B72" s="25">
        <f t="shared" si="9"/>
        <v>60</v>
      </c>
      <c r="C72" s="7" t="s">
        <v>153</v>
      </c>
      <c r="D72" s="40">
        <v>22</v>
      </c>
      <c r="E72" s="8">
        <f t="shared" si="11"/>
        <v>1</v>
      </c>
      <c r="G72" s="28"/>
      <c r="H72" s="19"/>
      <c r="I72" s="11"/>
      <c r="J72" s="11"/>
      <c r="L72" s="29"/>
      <c r="M72" s="29"/>
      <c r="N72" s="28"/>
      <c r="O72" s="28"/>
    </row>
    <row r="73" spans="1:17" ht="30" customHeight="1" x14ac:dyDescent="0.2">
      <c r="A73" s="3" t="s">
        <v>159</v>
      </c>
      <c r="B73" s="3"/>
      <c r="C73" s="44"/>
      <c r="D73" s="18"/>
      <c r="E73" s="18"/>
      <c r="F73" s="18"/>
      <c r="G73" s="43"/>
      <c r="H73" s="44"/>
      <c r="I73" s="18"/>
      <c r="J73" s="18"/>
      <c r="K73" s="18"/>
      <c r="L73" s="57"/>
      <c r="M73" s="57"/>
      <c r="N73" s="57"/>
      <c r="O73" s="57"/>
      <c r="P73" s="18"/>
      <c r="Q73" s="45"/>
    </row>
    <row r="74" spans="1:17" ht="16.5" customHeight="1" x14ac:dyDescent="0.2">
      <c r="B74" s="1" t="s">
        <v>10</v>
      </c>
      <c r="G74" s="10" t="s">
        <v>18</v>
      </c>
      <c r="L74" s="28"/>
      <c r="M74" s="11"/>
      <c r="N74" s="29"/>
      <c r="O74" s="11"/>
    </row>
    <row r="75" spans="1:17" ht="16.5" customHeight="1" x14ac:dyDescent="0.2">
      <c r="B75" s="32" t="s">
        <v>4</v>
      </c>
      <c r="C75" s="48" t="s">
        <v>0</v>
      </c>
      <c r="D75" s="71" t="s">
        <v>3</v>
      </c>
      <c r="E75" s="72"/>
      <c r="F75" s="50"/>
      <c r="G75" s="47" t="s">
        <v>4</v>
      </c>
      <c r="H75" s="87" t="s">
        <v>0</v>
      </c>
      <c r="I75" s="49" t="s">
        <v>3</v>
      </c>
      <c r="J75" s="49"/>
      <c r="L75" s="28"/>
      <c r="M75" s="19"/>
      <c r="N75" s="11"/>
      <c r="O75" s="11"/>
    </row>
    <row r="76" spans="1:17" ht="16.5" customHeight="1" x14ac:dyDescent="0.2">
      <c r="B76" s="33"/>
      <c r="C76" s="51"/>
      <c r="D76" s="15" t="s">
        <v>21</v>
      </c>
      <c r="E76" s="15" t="s">
        <v>25</v>
      </c>
      <c r="F76" s="50"/>
      <c r="G76" s="47"/>
      <c r="H76" s="87"/>
      <c r="I76" s="15" t="s">
        <v>21</v>
      </c>
      <c r="J76" s="15" t="s">
        <v>25</v>
      </c>
      <c r="L76" s="28"/>
      <c r="M76" s="19"/>
      <c r="N76" s="11"/>
      <c r="O76" s="11"/>
    </row>
    <row r="77" spans="1:17" ht="16.5" customHeight="1" x14ac:dyDescent="0.2">
      <c r="B77" s="32">
        <v>61</v>
      </c>
      <c r="C77" s="7" t="s">
        <v>100</v>
      </c>
      <c r="D77" s="8">
        <v>12</v>
      </c>
      <c r="E77" s="8">
        <f>ROUNDUP(D77/365,0)</f>
        <v>1</v>
      </c>
      <c r="G77" s="15">
        <v>61</v>
      </c>
      <c r="H77" s="7" t="s">
        <v>66</v>
      </c>
      <c r="I77" s="8">
        <v>21</v>
      </c>
      <c r="J77" s="8">
        <f>ROUNDUP(I77/365,0)</f>
        <v>1</v>
      </c>
      <c r="L77" s="28"/>
      <c r="M77" s="11"/>
      <c r="N77" s="29"/>
      <c r="O77" s="11"/>
    </row>
    <row r="78" spans="1:17" ht="16.5" customHeight="1" x14ac:dyDescent="0.2">
      <c r="B78" s="34"/>
      <c r="C78" s="7" t="s">
        <v>97</v>
      </c>
      <c r="D78" s="40">
        <v>12</v>
      </c>
      <c r="E78" s="8">
        <f t="shared" ref="E78:E84" si="13">ROUNDUP(D78/365,0)</f>
        <v>1</v>
      </c>
      <c r="G78" s="36">
        <f>G77+1</f>
        <v>62</v>
      </c>
      <c r="H78" s="7" t="s">
        <v>100</v>
      </c>
      <c r="I78" s="40">
        <v>12</v>
      </c>
      <c r="J78" s="8">
        <f t="shared" ref="J78:J85" si="14">ROUNDUP(I78/365,0)</f>
        <v>1</v>
      </c>
      <c r="L78" s="28"/>
      <c r="M78" s="11"/>
      <c r="N78" s="29"/>
      <c r="O78" s="11"/>
    </row>
    <row r="79" spans="1:17" ht="16.5" customHeight="1" x14ac:dyDescent="0.2">
      <c r="B79" s="33"/>
      <c r="C79" s="7" t="s">
        <v>35</v>
      </c>
      <c r="D79" s="40">
        <v>12</v>
      </c>
      <c r="E79" s="8">
        <f t="shared" si="13"/>
        <v>1</v>
      </c>
      <c r="G79" s="52"/>
      <c r="H79" s="7" t="s">
        <v>97</v>
      </c>
      <c r="I79" s="40">
        <v>12</v>
      </c>
      <c r="J79" s="8">
        <f t="shared" si="14"/>
        <v>1</v>
      </c>
      <c r="L79" s="63"/>
      <c r="N79" s="75"/>
    </row>
    <row r="80" spans="1:17" ht="16.5" customHeight="1" x14ac:dyDescent="0.2">
      <c r="B80" s="25">
        <v>62</v>
      </c>
      <c r="C80" s="7" t="s">
        <v>82</v>
      </c>
      <c r="D80" s="8">
        <v>9</v>
      </c>
      <c r="E80" s="8">
        <f t="shared" si="13"/>
        <v>1</v>
      </c>
      <c r="G80" s="37"/>
      <c r="H80" s="7" t="s">
        <v>35</v>
      </c>
      <c r="I80" s="8">
        <v>12</v>
      </c>
      <c r="J80" s="8">
        <f t="shared" si="14"/>
        <v>1</v>
      </c>
      <c r="L80" s="28"/>
      <c r="M80" s="11"/>
      <c r="N80" s="29"/>
      <c r="O80" s="11"/>
    </row>
    <row r="81" spans="2:15" ht="16.5" customHeight="1" x14ac:dyDescent="0.2">
      <c r="B81" s="25">
        <f t="shared" ref="B81" si="15">B80+1</f>
        <v>63</v>
      </c>
      <c r="C81" s="7" t="s">
        <v>81</v>
      </c>
      <c r="D81" s="8">
        <v>7</v>
      </c>
      <c r="E81" s="8">
        <f t="shared" si="13"/>
        <v>1</v>
      </c>
      <c r="G81" s="15">
        <f>G78+1</f>
        <v>63</v>
      </c>
      <c r="H81" s="7" t="s">
        <v>82</v>
      </c>
      <c r="I81" s="8">
        <v>9</v>
      </c>
      <c r="J81" s="8">
        <f t="shared" si="14"/>
        <v>1</v>
      </c>
      <c r="L81" s="28"/>
      <c r="M81" s="11"/>
      <c r="N81" s="29"/>
      <c r="O81" s="11"/>
    </row>
    <row r="82" spans="2:15" ht="16.5" customHeight="1" x14ac:dyDescent="0.2">
      <c r="B82" s="24">
        <f t="shared" ref="B82" si="16">B81+1</f>
        <v>64</v>
      </c>
      <c r="C82" s="7" t="s">
        <v>154</v>
      </c>
      <c r="D82" s="8">
        <v>5</v>
      </c>
      <c r="E82" s="8">
        <f t="shared" si="13"/>
        <v>1</v>
      </c>
      <c r="G82" s="15">
        <f>G81+1</f>
        <v>64</v>
      </c>
      <c r="H82" s="7" t="s">
        <v>81</v>
      </c>
      <c r="I82" s="8">
        <v>7</v>
      </c>
      <c r="J82" s="8">
        <f t="shared" si="14"/>
        <v>1</v>
      </c>
      <c r="L82" s="28"/>
      <c r="M82" s="11"/>
      <c r="N82" s="29"/>
      <c r="O82" s="11"/>
    </row>
    <row r="83" spans="2:15" ht="16.5" customHeight="1" x14ac:dyDescent="0.2">
      <c r="B83" s="32">
        <f>B82+1</f>
        <v>65</v>
      </c>
      <c r="C83" s="7" t="s">
        <v>57</v>
      </c>
      <c r="D83" s="8">
        <v>1</v>
      </c>
      <c r="E83" s="8">
        <f t="shared" si="13"/>
        <v>1</v>
      </c>
      <c r="G83" s="15">
        <f>G82+1</f>
        <v>65</v>
      </c>
      <c r="H83" s="7" t="s">
        <v>154</v>
      </c>
      <c r="I83" s="8">
        <v>5</v>
      </c>
      <c r="J83" s="8">
        <f t="shared" si="14"/>
        <v>1</v>
      </c>
      <c r="L83" s="28"/>
      <c r="M83" s="11"/>
      <c r="N83" s="29"/>
      <c r="O83" s="11"/>
    </row>
    <row r="84" spans="2:15" ht="16.5" customHeight="1" x14ac:dyDescent="0.2">
      <c r="B84" s="33"/>
      <c r="C84" s="67" t="s">
        <v>70</v>
      </c>
      <c r="D84" s="68">
        <v>1</v>
      </c>
      <c r="E84" s="69">
        <f t="shared" si="13"/>
        <v>1</v>
      </c>
      <c r="G84" s="36">
        <f>G83+1</f>
        <v>66</v>
      </c>
      <c r="H84" s="7" t="s">
        <v>57</v>
      </c>
      <c r="I84" s="40">
        <v>1</v>
      </c>
      <c r="J84" s="8">
        <f t="shared" si="14"/>
        <v>1</v>
      </c>
      <c r="L84" s="28"/>
      <c r="M84" s="11"/>
      <c r="N84" s="29"/>
      <c r="O84" s="11"/>
    </row>
    <row r="85" spans="2:15" ht="16.5" customHeight="1" x14ac:dyDescent="0.2">
      <c r="B85" s="27"/>
      <c r="C85" s="66"/>
      <c r="D85" s="78"/>
      <c r="E85" s="62"/>
      <c r="G85" s="37"/>
      <c r="H85" s="67" t="s">
        <v>70</v>
      </c>
      <c r="I85" s="68">
        <v>1</v>
      </c>
      <c r="J85" s="69">
        <f t="shared" si="14"/>
        <v>1</v>
      </c>
      <c r="L85" s="28"/>
      <c r="M85" s="11"/>
      <c r="N85" s="29"/>
      <c r="O85" s="11"/>
    </row>
    <row r="86" spans="2:15" ht="16.5" customHeight="1" x14ac:dyDescent="0.2">
      <c r="B86" s="26"/>
      <c r="C86" s="19"/>
      <c r="D86" s="29"/>
      <c r="E86" s="11"/>
      <c r="G86" s="65"/>
      <c r="H86" s="66"/>
      <c r="I86" s="78"/>
      <c r="J86" s="62"/>
      <c r="L86" s="28"/>
      <c r="M86" s="11"/>
      <c r="N86" s="29"/>
      <c r="O86" s="11"/>
    </row>
    <row r="87" spans="2:15" ht="16.5" customHeight="1" x14ac:dyDescent="0.2">
      <c r="B87" s="5"/>
      <c r="C87" s="19"/>
      <c r="D87" s="11"/>
      <c r="E87" s="11"/>
      <c r="G87" s="28"/>
      <c r="H87" s="19"/>
      <c r="I87" s="11"/>
      <c r="J87" s="11"/>
      <c r="L87" s="28"/>
      <c r="M87" s="11"/>
      <c r="N87" s="29"/>
      <c r="O87" s="11"/>
    </row>
    <row r="88" spans="2:15" ht="16.5" customHeight="1" x14ac:dyDescent="0.2">
      <c r="B88" s="9"/>
      <c r="C88" s="10"/>
      <c r="D88" s="29" t="s">
        <v>42</v>
      </c>
      <c r="E88" s="11"/>
      <c r="I88" s="10" t="s">
        <v>22</v>
      </c>
      <c r="N88" s="10" t="s">
        <v>40</v>
      </c>
    </row>
    <row r="89" spans="2:15" ht="16.5" customHeight="1" x14ac:dyDescent="0.2">
      <c r="D89" s="10">
        <f>SUM(D5:D34)+SUM(D39:D72)+SUM(D77:D86)</f>
        <v>4985848</v>
      </c>
      <c r="I89" s="10">
        <f>SUM(I5:I34)+SUM(I39:I71)+SUM(I77:I85)</f>
        <v>1196681</v>
      </c>
      <c r="N89" s="10">
        <f>SUM(N5:N21)</f>
        <v>3789167</v>
      </c>
    </row>
  </sheetData>
  <mergeCells count="27">
    <mergeCell ref="H75:H76"/>
    <mergeCell ref="N34:O34"/>
    <mergeCell ref="N68:O68"/>
    <mergeCell ref="M3:M4"/>
    <mergeCell ref="L3:L4"/>
    <mergeCell ref="B37:B38"/>
    <mergeCell ref="C37:C38"/>
    <mergeCell ref="G37:G38"/>
    <mergeCell ref="H37:H38"/>
    <mergeCell ref="B3:B4"/>
    <mergeCell ref="C3:C4"/>
    <mergeCell ref="G3:G4"/>
    <mergeCell ref="H3:H4"/>
    <mergeCell ref="B41:B42"/>
    <mergeCell ref="B46:B47"/>
    <mergeCell ref="B54:B55"/>
    <mergeCell ref="B60:B61"/>
    <mergeCell ref="G41:G42"/>
    <mergeCell ref="G46:G47"/>
    <mergeCell ref="G58:G59"/>
    <mergeCell ref="B77:B79"/>
    <mergeCell ref="B83:B84"/>
    <mergeCell ref="G78:G80"/>
    <mergeCell ref="G84:G85"/>
    <mergeCell ref="B75:B76"/>
    <mergeCell ref="C75:C76"/>
    <mergeCell ref="G75:G76"/>
  </mergeCells>
  <phoneticPr fontId="2"/>
  <pageMargins left="0.23622047244094488" right="0.19685039370078741" top="0.56999999999999995" bottom="0.4" header="0.31496062992125984" footer="0.31496062992125984"/>
  <pageSetup paperSize="9" scale="87" orientation="landscape" r:id="rId1"/>
  <rowBreaks count="2" manualBreakCount="2">
    <brk id="34" max="15" man="1"/>
    <brk id="72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-0.499984740745262"/>
  </sheetPr>
  <dimension ref="A1:Q65"/>
  <sheetViews>
    <sheetView showGridLines="0" view="pageBreakPreview" topLeftCell="A5" zoomScale="90" zoomScaleSheetLayoutView="90" workbookViewId="0">
      <selection activeCell="W65" sqref="W65"/>
    </sheetView>
  </sheetViews>
  <sheetFormatPr defaultColWidth="12.7265625" defaultRowHeight="16.5" customHeight="1" x14ac:dyDescent="0.2"/>
  <cols>
    <col min="1" max="1" width="2.453125" style="1" customWidth="1"/>
    <col min="2" max="2" width="6.26953125" style="1" customWidth="1"/>
    <col min="3" max="3" width="11.6328125" style="1" customWidth="1"/>
    <col min="4" max="5" width="12.7265625" style="1"/>
    <col min="6" max="6" width="3.453125" style="1" customWidth="1"/>
    <col min="7" max="7" width="6.26953125" style="1" customWidth="1"/>
    <col min="8" max="8" width="11.6328125" style="10" customWidth="1"/>
    <col min="9" max="10" width="12.7265625" style="1"/>
    <col min="11" max="11" width="3.7265625" style="1" customWidth="1"/>
    <col min="12" max="12" width="6.26953125" style="1" customWidth="1"/>
    <col min="13" max="13" width="11.6328125" style="1" customWidth="1"/>
    <col min="14" max="15" width="12.7265625" style="1"/>
    <col min="16" max="16" width="2.6328125" style="1" customWidth="1"/>
    <col min="17" max="16384" width="12.7265625" style="1"/>
  </cols>
  <sheetData>
    <row r="1" spans="1:17" ht="30" customHeight="1" x14ac:dyDescent="0.2">
      <c r="A1" s="18" t="s">
        <v>143</v>
      </c>
      <c r="B1" s="18"/>
      <c r="C1" s="18"/>
      <c r="D1" s="18"/>
      <c r="E1" s="18"/>
      <c r="F1" s="18"/>
      <c r="G1" s="43"/>
      <c r="H1" s="18"/>
      <c r="I1" s="18"/>
      <c r="J1" s="18"/>
      <c r="K1" s="18"/>
      <c r="L1" s="18"/>
      <c r="M1" s="18"/>
      <c r="N1" s="18"/>
      <c r="O1" s="18"/>
      <c r="P1" s="3"/>
      <c r="Q1" s="12"/>
    </row>
    <row r="2" spans="1:17" ht="16.5" customHeight="1" x14ac:dyDescent="0.2">
      <c r="A2" s="10"/>
      <c r="B2" s="10" t="s">
        <v>30</v>
      </c>
      <c r="C2" s="10"/>
      <c r="D2" s="10"/>
      <c r="E2" s="10"/>
      <c r="F2" s="10"/>
      <c r="G2" s="10" t="s">
        <v>28</v>
      </c>
      <c r="I2" s="10"/>
      <c r="J2" s="10"/>
      <c r="K2" s="10"/>
      <c r="L2" s="10" t="s">
        <v>26</v>
      </c>
      <c r="M2" s="10"/>
      <c r="N2" s="10"/>
      <c r="O2" s="10"/>
    </row>
    <row r="3" spans="1:17" ht="16.5" customHeight="1" x14ac:dyDescent="0.2">
      <c r="A3" s="10"/>
      <c r="B3" s="47" t="s">
        <v>4</v>
      </c>
      <c r="C3" s="36" t="s">
        <v>0</v>
      </c>
      <c r="D3" s="49" t="s">
        <v>31</v>
      </c>
      <c r="E3" s="49"/>
      <c r="F3" s="64"/>
      <c r="G3" s="36" t="s">
        <v>4</v>
      </c>
      <c r="H3" s="36" t="s">
        <v>0</v>
      </c>
      <c r="I3" s="49" t="s">
        <v>31</v>
      </c>
      <c r="J3" s="49"/>
      <c r="K3" s="10"/>
      <c r="L3" s="47" t="s">
        <v>4</v>
      </c>
      <c r="M3" s="36" t="s">
        <v>0</v>
      </c>
      <c r="N3" s="49" t="s">
        <v>31</v>
      </c>
      <c r="O3" s="49"/>
    </row>
    <row r="4" spans="1:17" ht="16.5" customHeight="1" x14ac:dyDescent="0.2">
      <c r="A4" s="10"/>
      <c r="B4" s="47"/>
      <c r="C4" s="37"/>
      <c r="D4" s="15" t="s">
        <v>21</v>
      </c>
      <c r="E4" s="15" t="s">
        <v>25</v>
      </c>
      <c r="F4" s="64"/>
      <c r="G4" s="37"/>
      <c r="H4" s="37"/>
      <c r="I4" s="15" t="s">
        <v>21</v>
      </c>
      <c r="J4" s="15" t="s">
        <v>25</v>
      </c>
      <c r="K4" s="10"/>
      <c r="L4" s="47"/>
      <c r="M4" s="37"/>
      <c r="N4" s="15" t="s">
        <v>21</v>
      </c>
      <c r="O4" s="15" t="s">
        <v>25</v>
      </c>
    </row>
    <row r="5" spans="1:17" ht="16.5" customHeight="1" x14ac:dyDescent="0.2">
      <c r="A5" s="10"/>
      <c r="B5" s="15">
        <v>1</v>
      </c>
      <c r="C5" s="7" t="s">
        <v>145</v>
      </c>
      <c r="D5" s="8">
        <v>60922553</v>
      </c>
      <c r="E5" s="8">
        <f t="shared" ref="E5:E34" si="0">ROUNDUP(D5/365,0)</f>
        <v>166912</v>
      </c>
      <c r="F5" s="10"/>
      <c r="G5" s="15">
        <v>1</v>
      </c>
      <c r="H5" s="7" t="s">
        <v>145</v>
      </c>
      <c r="I5" s="8">
        <v>38495219</v>
      </c>
      <c r="J5" s="8">
        <f t="shared" ref="J5:J34" si="1">ROUNDUP(I5/365,0)</f>
        <v>105467</v>
      </c>
      <c r="K5" s="10"/>
      <c r="L5" s="15">
        <v>1</v>
      </c>
      <c r="M5" s="7" t="s">
        <v>146</v>
      </c>
      <c r="N5" s="8">
        <v>34295002</v>
      </c>
      <c r="O5" s="8">
        <f t="shared" ref="O5:O10" si="2">ROUNDUP(N5/365,0)</f>
        <v>93959</v>
      </c>
    </row>
    <row r="6" spans="1:17" ht="16.5" customHeight="1" x14ac:dyDescent="0.2">
      <c r="A6" s="10"/>
      <c r="B6" s="15">
        <f t="shared" ref="B6:B34" si="3">B5+1</f>
        <v>2</v>
      </c>
      <c r="C6" s="7" t="s">
        <v>146</v>
      </c>
      <c r="D6" s="8">
        <v>34617916</v>
      </c>
      <c r="E6" s="8">
        <f t="shared" si="0"/>
        <v>94844</v>
      </c>
      <c r="F6" s="10"/>
      <c r="G6" s="15">
        <f t="shared" ref="G6:G34" si="4">G5+1</f>
        <v>2</v>
      </c>
      <c r="H6" s="8" t="s">
        <v>46</v>
      </c>
      <c r="I6" s="40">
        <v>8328061</v>
      </c>
      <c r="J6" s="8">
        <f t="shared" si="1"/>
        <v>22817</v>
      </c>
      <c r="K6" s="10"/>
      <c r="L6" s="15">
        <f>L5+1</f>
        <v>2</v>
      </c>
      <c r="M6" s="7" t="s">
        <v>145</v>
      </c>
      <c r="N6" s="8">
        <v>22427334</v>
      </c>
      <c r="O6" s="8">
        <f t="shared" si="2"/>
        <v>61445</v>
      </c>
    </row>
    <row r="7" spans="1:17" ht="16.5" customHeight="1" x14ac:dyDescent="0.2">
      <c r="A7" s="10"/>
      <c r="B7" s="15">
        <f t="shared" si="3"/>
        <v>3</v>
      </c>
      <c r="C7" s="8" t="s">
        <v>147</v>
      </c>
      <c r="D7" s="40">
        <v>17232099</v>
      </c>
      <c r="E7" s="8">
        <f t="shared" si="0"/>
        <v>47212</v>
      </c>
      <c r="F7" s="10"/>
      <c r="G7" s="15">
        <f t="shared" si="4"/>
        <v>3</v>
      </c>
      <c r="H7" s="7" t="s">
        <v>149</v>
      </c>
      <c r="I7" s="8">
        <v>8305124</v>
      </c>
      <c r="J7" s="8">
        <f t="shared" si="1"/>
        <v>22754</v>
      </c>
      <c r="K7" s="10"/>
      <c r="L7" s="15">
        <f>L6+1</f>
        <v>3</v>
      </c>
      <c r="M7" s="8" t="s">
        <v>147</v>
      </c>
      <c r="N7" s="40">
        <v>15526259</v>
      </c>
      <c r="O7" s="8">
        <f t="shared" si="2"/>
        <v>42538</v>
      </c>
    </row>
    <row r="8" spans="1:17" ht="16.5" customHeight="1" x14ac:dyDescent="0.2">
      <c r="A8" s="10"/>
      <c r="B8" s="15">
        <f t="shared" si="3"/>
        <v>4</v>
      </c>
      <c r="C8" s="8" t="s">
        <v>46</v>
      </c>
      <c r="D8" s="40">
        <v>9006332</v>
      </c>
      <c r="E8" s="8">
        <f t="shared" si="0"/>
        <v>24675</v>
      </c>
      <c r="F8" s="10"/>
      <c r="G8" s="15">
        <f t="shared" si="4"/>
        <v>4</v>
      </c>
      <c r="H8" s="8" t="s">
        <v>148</v>
      </c>
      <c r="I8" s="40">
        <v>8031443</v>
      </c>
      <c r="J8" s="8">
        <f t="shared" si="1"/>
        <v>22004</v>
      </c>
      <c r="K8" s="10"/>
      <c r="L8" s="15">
        <f>L7+1</f>
        <v>4</v>
      </c>
      <c r="M8" s="8" t="s">
        <v>150</v>
      </c>
      <c r="N8" s="40">
        <v>2038414</v>
      </c>
      <c r="O8" s="8">
        <f t="shared" si="2"/>
        <v>5585</v>
      </c>
    </row>
    <row r="9" spans="1:17" ht="16.5" customHeight="1" x14ac:dyDescent="0.2">
      <c r="A9" s="10"/>
      <c r="B9" s="15">
        <f t="shared" si="3"/>
        <v>5</v>
      </c>
      <c r="C9" s="8" t="s">
        <v>47</v>
      </c>
      <c r="D9" s="40">
        <v>8521893</v>
      </c>
      <c r="E9" s="8">
        <f t="shared" si="0"/>
        <v>23348</v>
      </c>
      <c r="F9" s="10"/>
      <c r="G9" s="15">
        <f t="shared" si="4"/>
        <v>5</v>
      </c>
      <c r="H9" s="8" t="s">
        <v>47</v>
      </c>
      <c r="I9" s="40">
        <v>7213219</v>
      </c>
      <c r="J9" s="8">
        <f t="shared" si="1"/>
        <v>19763</v>
      </c>
      <c r="K9" s="10"/>
      <c r="L9" s="15">
        <f>L8+1</f>
        <v>5</v>
      </c>
      <c r="M9" s="8" t="s">
        <v>47</v>
      </c>
      <c r="N9" s="40">
        <v>1308674</v>
      </c>
      <c r="O9" s="8">
        <f t="shared" si="2"/>
        <v>3586</v>
      </c>
    </row>
    <row r="10" spans="1:17" ht="16.5" customHeight="1" x14ac:dyDescent="0.2">
      <c r="A10" s="10"/>
      <c r="B10" s="15">
        <f t="shared" si="3"/>
        <v>6</v>
      </c>
      <c r="C10" s="7" t="s">
        <v>149</v>
      </c>
      <c r="D10" s="8">
        <v>8305124</v>
      </c>
      <c r="E10" s="8">
        <f t="shared" si="0"/>
        <v>22754</v>
      </c>
      <c r="F10" s="10"/>
      <c r="G10" s="15">
        <f t="shared" si="4"/>
        <v>6</v>
      </c>
      <c r="H10" s="8" t="s">
        <v>147</v>
      </c>
      <c r="I10" s="40">
        <v>1705840</v>
      </c>
      <c r="J10" s="8">
        <f t="shared" si="1"/>
        <v>4674</v>
      </c>
      <c r="K10" s="10"/>
      <c r="L10" s="15">
        <f>L9+1</f>
        <v>6</v>
      </c>
      <c r="M10" s="8" t="s">
        <v>46</v>
      </c>
      <c r="N10" s="40">
        <v>678271</v>
      </c>
      <c r="O10" s="8">
        <f t="shared" si="2"/>
        <v>1859</v>
      </c>
    </row>
    <row r="11" spans="1:17" ht="16.5" customHeight="1" x14ac:dyDescent="0.2">
      <c r="A11" s="10"/>
      <c r="B11" s="15">
        <f t="shared" si="3"/>
        <v>7</v>
      </c>
      <c r="C11" s="8" t="s">
        <v>148</v>
      </c>
      <c r="D11" s="40">
        <v>8031443</v>
      </c>
      <c r="E11" s="8">
        <f t="shared" si="0"/>
        <v>22004</v>
      </c>
      <c r="F11" s="10"/>
      <c r="G11" s="15">
        <f t="shared" si="4"/>
        <v>7</v>
      </c>
      <c r="H11" s="8" t="s">
        <v>49</v>
      </c>
      <c r="I11" s="40">
        <v>1595892</v>
      </c>
      <c r="J11" s="8">
        <f t="shared" si="1"/>
        <v>4373</v>
      </c>
      <c r="K11" s="10"/>
      <c r="L11" s="65"/>
      <c r="M11" s="66"/>
      <c r="N11" s="62"/>
      <c r="O11" s="62"/>
    </row>
    <row r="12" spans="1:17" ht="16.5" customHeight="1" x14ac:dyDescent="0.2">
      <c r="A12" s="10"/>
      <c r="B12" s="15">
        <f t="shared" si="3"/>
        <v>8</v>
      </c>
      <c r="C12" s="8" t="s">
        <v>150</v>
      </c>
      <c r="D12" s="40">
        <v>3505551</v>
      </c>
      <c r="E12" s="8">
        <f t="shared" si="0"/>
        <v>9605</v>
      </c>
      <c r="F12" s="10"/>
      <c r="G12" s="15">
        <f t="shared" si="4"/>
        <v>8</v>
      </c>
      <c r="H12" s="7" t="s">
        <v>150</v>
      </c>
      <c r="I12" s="8">
        <v>1467137</v>
      </c>
      <c r="J12" s="8">
        <f t="shared" si="1"/>
        <v>4020</v>
      </c>
      <c r="K12" s="10"/>
      <c r="L12" s="28"/>
      <c r="M12" s="11"/>
      <c r="N12" s="29"/>
      <c r="O12" s="11"/>
    </row>
    <row r="13" spans="1:17" ht="16.5" customHeight="1" x14ac:dyDescent="0.2">
      <c r="A13" s="10"/>
      <c r="B13" s="15">
        <f t="shared" si="3"/>
        <v>9</v>
      </c>
      <c r="C13" s="8" t="s">
        <v>49</v>
      </c>
      <c r="D13" s="40">
        <v>1595892</v>
      </c>
      <c r="E13" s="8">
        <f t="shared" si="0"/>
        <v>4373</v>
      </c>
      <c r="F13" s="10"/>
      <c r="G13" s="15">
        <f t="shared" si="4"/>
        <v>9</v>
      </c>
      <c r="H13" s="8" t="s">
        <v>53</v>
      </c>
      <c r="I13" s="40">
        <v>1311209</v>
      </c>
      <c r="J13" s="8">
        <f t="shared" si="1"/>
        <v>3593</v>
      </c>
      <c r="K13" s="10"/>
      <c r="L13" s="28"/>
      <c r="M13" s="11"/>
      <c r="N13" s="29"/>
      <c r="O13" s="11"/>
    </row>
    <row r="14" spans="1:17" ht="16.5" customHeight="1" x14ac:dyDescent="0.2">
      <c r="A14" s="10"/>
      <c r="B14" s="15">
        <f t="shared" si="3"/>
        <v>10</v>
      </c>
      <c r="C14" s="8" t="s">
        <v>53</v>
      </c>
      <c r="D14" s="40">
        <v>1311209</v>
      </c>
      <c r="E14" s="8">
        <f t="shared" si="0"/>
        <v>3593</v>
      </c>
      <c r="F14" s="10"/>
      <c r="G14" s="15">
        <f t="shared" si="4"/>
        <v>10</v>
      </c>
      <c r="H14" s="8" t="s">
        <v>69</v>
      </c>
      <c r="I14" s="40">
        <v>1191773</v>
      </c>
      <c r="J14" s="8">
        <f t="shared" si="1"/>
        <v>3266</v>
      </c>
      <c r="K14" s="10"/>
      <c r="L14" s="28"/>
      <c r="M14" s="11"/>
      <c r="N14" s="29"/>
      <c r="O14" s="11"/>
    </row>
    <row r="15" spans="1:17" ht="16.5" customHeight="1" x14ac:dyDescent="0.2">
      <c r="A15" s="10"/>
      <c r="B15" s="15">
        <f t="shared" si="3"/>
        <v>11</v>
      </c>
      <c r="C15" s="8" t="s">
        <v>69</v>
      </c>
      <c r="D15" s="40">
        <v>1191773</v>
      </c>
      <c r="E15" s="8">
        <f t="shared" si="0"/>
        <v>3266</v>
      </c>
      <c r="F15" s="10"/>
      <c r="G15" s="15">
        <f t="shared" si="4"/>
        <v>11</v>
      </c>
      <c r="H15" s="8" t="s">
        <v>44</v>
      </c>
      <c r="I15" s="40">
        <v>1188688</v>
      </c>
      <c r="J15" s="8">
        <f t="shared" si="1"/>
        <v>3257</v>
      </c>
      <c r="K15" s="10"/>
      <c r="L15" s="28"/>
      <c r="M15" s="19"/>
      <c r="N15" s="11"/>
      <c r="O15" s="11"/>
    </row>
    <row r="16" spans="1:17" ht="16.5" customHeight="1" x14ac:dyDescent="0.2">
      <c r="A16" s="10"/>
      <c r="B16" s="15">
        <f t="shared" si="3"/>
        <v>12</v>
      </c>
      <c r="C16" s="8" t="s">
        <v>44</v>
      </c>
      <c r="D16" s="40">
        <v>1188688</v>
      </c>
      <c r="E16" s="8">
        <f t="shared" si="0"/>
        <v>3257</v>
      </c>
      <c r="F16" s="10"/>
      <c r="G16" s="15">
        <f t="shared" si="4"/>
        <v>12</v>
      </c>
      <c r="H16" s="8" t="s">
        <v>52</v>
      </c>
      <c r="I16" s="40">
        <v>1074086</v>
      </c>
      <c r="J16" s="8">
        <f t="shared" si="1"/>
        <v>2943</v>
      </c>
      <c r="K16" s="10"/>
      <c r="L16" s="28"/>
      <c r="M16" s="11"/>
      <c r="N16" s="29"/>
      <c r="O16" s="11"/>
    </row>
    <row r="17" spans="1:15" ht="16.5" customHeight="1" x14ac:dyDescent="0.2">
      <c r="A17" s="10"/>
      <c r="B17" s="15">
        <f t="shared" si="3"/>
        <v>13</v>
      </c>
      <c r="C17" s="8" t="s">
        <v>52</v>
      </c>
      <c r="D17" s="40">
        <v>1074086</v>
      </c>
      <c r="E17" s="8">
        <f t="shared" si="0"/>
        <v>2943</v>
      </c>
      <c r="F17" s="10"/>
      <c r="G17" s="15">
        <f t="shared" si="4"/>
        <v>13</v>
      </c>
      <c r="H17" s="8" t="s">
        <v>13</v>
      </c>
      <c r="I17" s="40">
        <v>899447</v>
      </c>
      <c r="J17" s="8">
        <f t="shared" si="1"/>
        <v>2465</v>
      </c>
      <c r="K17" s="10"/>
      <c r="L17" s="28"/>
      <c r="M17" s="11"/>
      <c r="N17" s="29"/>
      <c r="O17" s="11"/>
    </row>
    <row r="18" spans="1:15" ht="16.5" customHeight="1" x14ac:dyDescent="0.2">
      <c r="A18" s="10"/>
      <c r="B18" s="15">
        <f t="shared" si="3"/>
        <v>14</v>
      </c>
      <c r="C18" s="7" t="s">
        <v>13</v>
      </c>
      <c r="D18" s="8">
        <v>899447</v>
      </c>
      <c r="E18" s="8">
        <f t="shared" si="0"/>
        <v>2465</v>
      </c>
      <c r="F18" s="10"/>
      <c r="G18" s="15">
        <f t="shared" si="4"/>
        <v>14</v>
      </c>
      <c r="H18" s="7" t="s">
        <v>56</v>
      </c>
      <c r="I18" s="8">
        <v>800725</v>
      </c>
      <c r="J18" s="8">
        <f t="shared" si="1"/>
        <v>2194</v>
      </c>
      <c r="K18" s="10"/>
      <c r="L18" s="28"/>
      <c r="M18" s="19"/>
      <c r="N18" s="11"/>
      <c r="O18" s="11"/>
    </row>
    <row r="19" spans="1:15" ht="16.5" customHeight="1" x14ac:dyDescent="0.2">
      <c r="A19" s="10"/>
      <c r="B19" s="15">
        <f t="shared" si="3"/>
        <v>15</v>
      </c>
      <c r="C19" s="8" t="s">
        <v>56</v>
      </c>
      <c r="D19" s="40">
        <v>800725</v>
      </c>
      <c r="E19" s="8">
        <f t="shared" si="0"/>
        <v>2194</v>
      </c>
      <c r="F19" s="10"/>
      <c r="G19" s="15">
        <f t="shared" si="4"/>
        <v>15</v>
      </c>
      <c r="H19" s="8" t="s">
        <v>58</v>
      </c>
      <c r="I19" s="40">
        <v>777510</v>
      </c>
      <c r="J19" s="8">
        <f t="shared" si="1"/>
        <v>2131</v>
      </c>
      <c r="K19" s="10"/>
      <c r="L19" s="28"/>
      <c r="M19" s="11"/>
      <c r="N19" s="29"/>
      <c r="O19" s="11"/>
    </row>
    <row r="20" spans="1:15" ht="16.5" customHeight="1" x14ac:dyDescent="0.2">
      <c r="A20" s="10"/>
      <c r="B20" s="15">
        <f t="shared" si="3"/>
        <v>16</v>
      </c>
      <c r="C20" s="7" t="s">
        <v>58</v>
      </c>
      <c r="D20" s="8">
        <v>777510</v>
      </c>
      <c r="E20" s="8">
        <f t="shared" si="0"/>
        <v>2131</v>
      </c>
      <c r="F20" s="10"/>
      <c r="G20" s="15">
        <f t="shared" si="4"/>
        <v>16</v>
      </c>
      <c r="H20" s="7" t="s">
        <v>62</v>
      </c>
      <c r="I20" s="8">
        <v>695081</v>
      </c>
      <c r="J20" s="8">
        <f t="shared" si="1"/>
        <v>1905</v>
      </c>
      <c r="K20" s="10"/>
      <c r="L20" s="28"/>
      <c r="M20" s="11"/>
      <c r="N20" s="29"/>
      <c r="O20" s="11"/>
    </row>
    <row r="21" spans="1:15" ht="16.5" customHeight="1" x14ac:dyDescent="0.2">
      <c r="A21" s="10"/>
      <c r="B21" s="15">
        <f t="shared" si="3"/>
        <v>17</v>
      </c>
      <c r="C21" s="7" t="s">
        <v>62</v>
      </c>
      <c r="D21" s="8">
        <v>695081</v>
      </c>
      <c r="E21" s="8">
        <f t="shared" si="0"/>
        <v>1905</v>
      </c>
      <c r="F21" s="10"/>
      <c r="G21" s="15">
        <f t="shared" si="4"/>
        <v>17</v>
      </c>
      <c r="H21" s="7" t="s">
        <v>60</v>
      </c>
      <c r="I21" s="8">
        <v>624432</v>
      </c>
      <c r="J21" s="8">
        <f t="shared" si="1"/>
        <v>1711</v>
      </c>
      <c r="K21" s="10"/>
      <c r="L21" s="28"/>
      <c r="M21" s="11"/>
      <c r="N21" s="29"/>
      <c r="O21" s="11"/>
    </row>
    <row r="22" spans="1:15" ht="16.5" customHeight="1" x14ac:dyDescent="0.2">
      <c r="A22" s="10"/>
      <c r="B22" s="15">
        <f t="shared" si="3"/>
        <v>18</v>
      </c>
      <c r="C22" s="8" t="s">
        <v>60</v>
      </c>
      <c r="D22" s="40">
        <v>624432</v>
      </c>
      <c r="E22" s="8">
        <f t="shared" si="0"/>
        <v>1711</v>
      </c>
      <c r="F22" s="10"/>
      <c r="G22" s="15">
        <f t="shared" si="4"/>
        <v>18</v>
      </c>
      <c r="H22" s="8" t="s">
        <v>88</v>
      </c>
      <c r="I22" s="40">
        <v>522641</v>
      </c>
      <c r="J22" s="8">
        <f t="shared" si="1"/>
        <v>1432</v>
      </c>
      <c r="K22" s="10"/>
      <c r="L22" s="28"/>
      <c r="M22" s="11"/>
      <c r="N22" s="29"/>
      <c r="O22" s="11"/>
    </row>
    <row r="23" spans="1:15" ht="16.5" customHeight="1" x14ac:dyDescent="0.2">
      <c r="A23" s="10"/>
      <c r="B23" s="15">
        <f t="shared" si="3"/>
        <v>19</v>
      </c>
      <c r="C23" s="7" t="s">
        <v>88</v>
      </c>
      <c r="D23" s="8">
        <v>522641</v>
      </c>
      <c r="E23" s="8">
        <f t="shared" si="0"/>
        <v>1432</v>
      </c>
      <c r="F23" s="10"/>
      <c r="G23" s="15">
        <f t="shared" si="4"/>
        <v>19</v>
      </c>
      <c r="H23" s="7" t="s">
        <v>98</v>
      </c>
      <c r="I23" s="8">
        <v>457860</v>
      </c>
      <c r="J23" s="8">
        <f t="shared" si="1"/>
        <v>1255</v>
      </c>
      <c r="K23" s="10"/>
      <c r="L23" s="28"/>
      <c r="M23" s="11"/>
      <c r="N23" s="29"/>
      <c r="O23" s="11"/>
    </row>
    <row r="24" spans="1:15" ht="16.5" customHeight="1" x14ac:dyDescent="0.2">
      <c r="A24" s="10"/>
      <c r="B24" s="15">
        <f t="shared" si="3"/>
        <v>20</v>
      </c>
      <c r="C24" s="8" t="s">
        <v>98</v>
      </c>
      <c r="D24" s="40">
        <v>457860</v>
      </c>
      <c r="E24" s="8">
        <f t="shared" si="0"/>
        <v>1255</v>
      </c>
      <c r="F24" s="10"/>
      <c r="G24" s="15">
        <f t="shared" si="4"/>
        <v>20</v>
      </c>
      <c r="H24" s="8" t="s">
        <v>51</v>
      </c>
      <c r="I24" s="40">
        <v>444973</v>
      </c>
      <c r="J24" s="8">
        <f t="shared" si="1"/>
        <v>1220</v>
      </c>
      <c r="K24" s="10"/>
      <c r="L24" s="28"/>
      <c r="M24" s="19"/>
      <c r="N24" s="11"/>
      <c r="O24" s="11"/>
    </row>
    <row r="25" spans="1:15" ht="16.5" customHeight="1" x14ac:dyDescent="0.2">
      <c r="A25" s="10"/>
      <c r="B25" s="15">
        <f t="shared" si="3"/>
        <v>21</v>
      </c>
      <c r="C25" s="7" t="s">
        <v>51</v>
      </c>
      <c r="D25" s="8">
        <v>444973</v>
      </c>
      <c r="E25" s="8">
        <f t="shared" si="0"/>
        <v>1220</v>
      </c>
      <c r="F25" s="10"/>
      <c r="G25" s="15">
        <f t="shared" si="4"/>
        <v>21</v>
      </c>
      <c r="H25" s="7" t="s">
        <v>55</v>
      </c>
      <c r="I25" s="8">
        <v>373804</v>
      </c>
      <c r="J25" s="8">
        <f t="shared" si="1"/>
        <v>1025</v>
      </c>
      <c r="K25" s="10"/>
      <c r="L25" s="28"/>
      <c r="M25" s="11"/>
      <c r="N25" s="29"/>
      <c r="O25" s="11"/>
    </row>
    <row r="26" spans="1:15" ht="16.5" customHeight="1" x14ac:dyDescent="0.2">
      <c r="A26" s="10"/>
      <c r="B26" s="15">
        <f t="shared" si="3"/>
        <v>22</v>
      </c>
      <c r="C26" s="8" t="s">
        <v>55</v>
      </c>
      <c r="D26" s="40">
        <v>373804</v>
      </c>
      <c r="E26" s="8">
        <f t="shared" si="0"/>
        <v>1025</v>
      </c>
      <c r="F26" s="10"/>
      <c r="G26" s="15">
        <f t="shared" si="4"/>
        <v>22</v>
      </c>
      <c r="H26" s="8" t="s">
        <v>50</v>
      </c>
      <c r="I26" s="40">
        <v>373539</v>
      </c>
      <c r="J26" s="8">
        <f t="shared" si="1"/>
        <v>1024</v>
      </c>
      <c r="K26" s="10"/>
      <c r="L26" s="28"/>
      <c r="M26" s="11"/>
      <c r="N26" s="29"/>
      <c r="O26" s="11"/>
    </row>
    <row r="27" spans="1:15" ht="16.5" customHeight="1" x14ac:dyDescent="0.2">
      <c r="A27" s="10"/>
      <c r="B27" s="15">
        <f t="shared" si="3"/>
        <v>23</v>
      </c>
      <c r="C27" s="7" t="s">
        <v>50</v>
      </c>
      <c r="D27" s="8">
        <v>373539</v>
      </c>
      <c r="E27" s="8">
        <f t="shared" si="0"/>
        <v>1024</v>
      </c>
      <c r="F27" s="10"/>
      <c r="G27" s="15">
        <f t="shared" si="4"/>
        <v>23</v>
      </c>
      <c r="H27" s="7" t="s">
        <v>67</v>
      </c>
      <c r="I27" s="8">
        <v>359592</v>
      </c>
      <c r="J27" s="8">
        <f t="shared" si="1"/>
        <v>986</v>
      </c>
      <c r="K27" s="10"/>
      <c r="L27" s="28"/>
      <c r="M27" s="11"/>
      <c r="N27" s="29"/>
      <c r="O27" s="11"/>
    </row>
    <row r="28" spans="1:15" ht="16.5" customHeight="1" x14ac:dyDescent="0.2">
      <c r="A28" s="10"/>
      <c r="B28" s="15">
        <f t="shared" si="3"/>
        <v>24</v>
      </c>
      <c r="C28" s="8" t="s">
        <v>67</v>
      </c>
      <c r="D28" s="40">
        <v>359592</v>
      </c>
      <c r="E28" s="8">
        <f t="shared" si="0"/>
        <v>986</v>
      </c>
      <c r="F28" s="10"/>
      <c r="G28" s="15">
        <f t="shared" si="4"/>
        <v>24</v>
      </c>
      <c r="H28" s="8" t="s">
        <v>151</v>
      </c>
      <c r="I28" s="40">
        <v>329440</v>
      </c>
      <c r="J28" s="8">
        <f t="shared" si="1"/>
        <v>903</v>
      </c>
      <c r="K28" s="10"/>
      <c r="L28" s="28"/>
      <c r="M28" s="19"/>
      <c r="N28" s="11"/>
      <c r="O28" s="11"/>
    </row>
    <row r="29" spans="1:15" ht="16.5" customHeight="1" x14ac:dyDescent="0.2">
      <c r="A29" s="10"/>
      <c r="B29" s="15">
        <f t="shared" si="3"/>
        <v>25</v>
      </c>
      <c r="C29" s="7" t="s">
        <v>151</v>
      </c>
      <c r="D29" s="8">
        <v>329440</v>
      </c>
      <c r="E29" s="8">
        <f t="shared" si="0"/>
        <v>903</v>
      </c>
      <c r="F29" s="10"/>
      <c r="G29" s="15">
        <f t="shared" si="4"/>
        <v>25</v>
      </c>
      <c r="H29" s="7" t="s">
        <v>101</v>
      </c>
      <c r="I29" s="8">
        <v>327916</v>
      </c>
      <c r="J29" s="8">
        <f t="shared" si="1"/>
        <v>899</v>
      </c>
      <c r="K29" s="10"/>
      <c r="L29" s="28"/>
      <c r="M29" s="19"/>
      <c r="N29" s="11"/>
      <c r="O29" s="11"/>
    </row>
    <row r="30" spans="1:15" ht="16.5" customHeight="1" x14ac:dyDescent="0.2">
      <c r="A30" s="10"/>
      <c r="B30" s="15">
        <f t="shared" si="3"/>
        <v>26</v>
      </c>
      <c r="C30" s="8" t="s">
        <v>101</v>
      </c>
      <c r="D30" s="40">
        <v>327916</v>
      </c>
      <c r="E30" s="8">
        <f t="shared" si="0"/>
        <v>899</v>
      </c>
      <c r="F30" s="10"/>
      <c r="G30" s="15">
        <f t="shared" si="4"/>
        <v>26</v>
      </c>
      <c r="H30" s="8" t="s">
        <v>146</v>
      </c>
      <c r="I30" s="40">
        <v>322914</v>
      </c>
      <c r="J30" s="8">
        <f t="shared" si="1"/>
        <v>885</v>
      </c>
      <c r="K30" s="10"/>
      <c r="L30" s="28"/>
      <c r="M30" s="19"/>
      <c r="N30" s="11"/>
      <c r="O30" s="11"/>
    </row>
    <row r="31" spans="1:15" ht="16.5" customHeight="1" x14ac:dyDescent="0.2">
      <c r="A31" s="10"/>
      <c r="B31" s="15">
        <f t="shared" si="3"/>
        <v>27</v>
      </c>
      <c r="C31" s="8" t="s">
        <v>41</v>
      </c>
      <c r="D31" s="40">
        <v>309162</v>
      </c>
      <c r="E31" s="8">
        <f t="shared" si="0"/>
        <v>848</v>
      </c>
      <c r="F31" s="10"/>
      <c r="G31" s="15">
        <f t="shared" si="4"/>
        <v>27</v>
      </c>
      <c r="H31" s="8" t="s">
        <v>41</v>
      </c>
      <c r="I31" s="40">
        <v>309162</v>
      </c>
      <c r="J31" s="8">
        <f t="shared" si="1"/>
        <v>848</v>
      </c>
      <c r="K31" s="10"/>
      <c r="L31" s="28"/>
      <c r="M31" s="19"/>
      <c r="N31" s="11"/>
      <c r="O31" s="11"/>
    </row>
    <row r="32" spans="1:15" ht="16.5" customHeight="1" x14ac:dyDescent="0.2">
      <c r="A32" s="10"/>
      <c r="B32" s="15">
        <f t="shared" si="3"/>
        <v>28</v>
      </c>
      <c r="C32" s="8" t="s">
        <v>59</v>
      </c>
      <c r="D32" s="40">
        <v>279592</v>
      </c>
      <c r="E32" s="8">
        <f t="shared" si="0"/>
        <v>767</v>
      </c>
      <c r="F32" s="10"/>
      <c r="G32" s="15">
        <f t="shared" si="4"/>
        <v>28</v>
      </c>
      <c r="H32" s="8" t="s">
        <v>59</v>
      </c>
      <c r="I32" s="40">
        <v>279592</v>
      </c>
      <c r="J32" s="8">
        <f t="shared" si="1"/>
        <v>767</v>
      </c>
      <c r="K32" s="10"/>
      <c r="L32" s="28"/>
      <c r="M32" s="11"/>
      <c r="N32" s="29"/>
      <c r="O32" s="11"/>
    </row>
    <row r="33" spans="1:17" ht="16.5" customHeight="1" x14ac:dyDescent="0.2">
      <c r="A33" s="10"/>
      <c r="B33" s="15">
        <f t="shared" si="3"/>
        <v>29</v>
      </c>
      <c r="C33" s="8" t="s">
        <v>104</v>
      </c>
      <c r="D33" s="40">
        <v>261433</v>
      </c>
      <c r="E33" s="8">
        <f t="shared" si="0"/>
        <v>717</v>
      </c>
      <c r="F33" s="10"/>
      <c r="G33" s="15">
        <f t="shared" si="4"/>
        <v>29</v>
      </c>
      <c r="H33" s="8" t="s">
        <v>104</v>
      </c>
      <c r="I33" s="40">
        <v>261433</v>
      </c>
      <c r="J33" s="8">
        <f t="shared" si="1"/>
        <v>717</v>
      </c>
      <c r="K33" s="10"/>
      <c r="L33" s="28"/>
      <c r="M33" s="11"/>
      <c r="N33" s="29"/>
      <c r="O33" s="11"/>
    </row>
    <row r="34" spans="1:17" ht="16.5" customHeight="1" x14ac:dyDescent="0.2">
      <c r="A34" s="10"/>
      <c r="B34" s="15">
        <f t="shared" si="3"/>
        <v>30</v>
      </c>
      <c r="C34" s="8" t="s">
        <v>83</v>
      </c>
      <c r="D34" s="40">
        <v>214772</v>
      </c>
      <c r="E34" s="8">
        <f t="shared" si="0"/>
        <v>589</v>
      </c>
      <c r="F34" s="10"/>
      <c r="G34" s="15">
        <f t="shared" si="4"/>
        <v>30</v>
      </c>
      <c r="H34" s="8" t="s">
        <v>83</v>
      </c>
      <c r="I34" s="40">
        <v>214772</v>
      </c>
      <c r="J34" s="8">
        <f t="shared" si="1"/>
        <v>589</v>
      </c>
      <c r="K34" s="10"/>
      <c r="L34" s="28"/>
      <c r="M34" s="11"/>
      <c r="N34" s="29"/>
      <c r="O34" s="11"/>
    </row>
    <row r="35" spans="1:17" ht="30" customHeight="1" x14ac:dyDescent="0.2">
      <c r="A35" s="18" t="s">
        <v>161</v>
      </c>
      <c r="B35" s="18"/>
      <c r="C35" s="18"/>
      <c r="D35" s="18"/>
      <c r="E35" s="18"/>
      <c r="F35" s="18"/>
      <c r="G35" s="43"/>
      <c r="H35" s="18"/>
      <c r="I35" s="18"/>
      <c r="J35" s="18"/>
      <c r="K35" s="18"/>
      <c r="L35" s="18"/>
      <c r="M35" s="18"/>
      <c r="N35" s="18"/>
      <c r="O35" s="18"/>
      <c r="P35" s="3"/>
      <c r="Q35" s="12"/>
    </row>
    <row r="36" spans="1:17" ht="16.5" customHeight="1" x14ac:dyDescent="0.2">
      <c r="A36" s="10"/>
      <c r="B36" s="10" t="s">
        <v>30</v>
      </c>
      <c r="C36" s="10"/>
      <c r="D36" s="10"/>
      <c r="E36" s="10"/>
      <c r="F36" s="10"/>
      <c r="G36" s="10" t="s">
        <v>28</v>
      </c>
      <c r="I36" s="10"/>
      <c r="J36" s="10"/>
      <c r="K36" s="10"/>
      <c r="L36" s="11"/>
      <c r="M36" s="11"/>
      <c r="N36" s="11"/>
      <c r="O36" s="11"/>
    </row>
    <row r="37" spans="1:17" ht="16.5" customHeight="1" x14ac:dyDescent="0.2">
      <c r="A37" s="10"/>
      <c r="B37" s="47" t="s">
        <v>4</v>
      </c>
      <c r="C37" s="36" t="s">
        <v>0</v>
      </c>
      <c r="D37" s="49" t="s">
        <v>31</v>
      </c>
      <c r="E37" s="49"/>
      <c r="F37" s="64"/>
      <c r="G37" s="36" t="s">
        <v>4</v>
      </c>
      <c r="H37" s="36" t="s">
        <v>0</v>
      </c>
      <c r="I37" s="49" t="s">
        <v>31</v>
      </c>
      <c r="J37" s="49"/>
      <c r="K37" s="10"/>
      <c r="L37" s="29"/>
      <c r="M37" s="29"/>
      <c r="N37" s="55"/>
      <c r="O37" s="55"/>
    </row>
    <row r="38" spans="1:17" ht="16.5" customHeight="1" x14ac:dyDescent="0.2">
      <c r="A38" s="10"/>
      <c r="B38" s="47"/>
      <c r="C38" s="37"/>
      <c r="D38" s="15" t="s">
        <v>21</v>
      </c>
      <c r="E38" s="15" t="s">
        <v>25</v>
      </c>
      <c r="F38" s="64"/>
      <c r="G38" s="37"/>
      <c r="H38" s="37"/>
      <c r="I38" s="15" t="s">
        <v>21</v>
      </c>
      <c r="J38" s="15" t="s">
        <v>25</v>
      </c>
      <c r="K38" s="10"/>
      <c r="L38" s="29"/>
      <c r="M38" s="29"/>
      <c r="N38" s="28"/>
      <c r="O38" s="28"/>
    </row>
    <row r="39" spans="1:17" ht="16.5" customHeight="1" x14ac:dyDescent="0.2">
      <c r="A39" s="10"/>
      <c r="B39" s="15">
        <f>B34+1</f>
        <v>31</v>
      </c>
      <c r="C39" s="8" t="s">
        <v>37</v>
      </c>
      <c r="D39" s="40">
        <v>200920</v>
      </c>
      <c r="E39" s="8">
        <f t="shared" ref="E39:E61" si="5">ROUNDUP(D39/365,0)</f>
        <v>551</v>
      </c>
      <c r="F39" s="10"/>
      <c r="G39" s="15">
        <f>G34+1</f>
        <v>31</v>
      </c>
      <c r="H39" s="8" t="s">
        <v>37</v>
      </c>
      <c r="I39" s="40">
        <v>200920</v>
      </c>
      <c r="J39" s="8">
        <f t="shared" ref="J39:J60" si="6">ROUNDUP(I39/365,0)</f>
        <v>551</v>
      </c>
      <c r="K39" s="10"/>
      <c r="L39" s="28"/>
      <c r="M39" s="19"/>
      <c r="N39" s="11"/>
      <c r="O39" s="11"/>
    </row>
    <row r="40" spans="1:17" ht="16.5" customHeight="1" x14ac:dyDescent="0.2">
      <c r="A40" s="10"/>
      <c r="B40" s="15">
        <f t="shared" ref="B40:B62" si="7">B39+1</f>
        <v>32</v>
      </c>
      <c r="C40" s="8" t="s">
        <v>65</v>
      </c>
      <c r="D40" s="40">
        <v>162212</v>
      </c>
      <c r="E40" s="8">
        <f t="shared" si="5"/>
        <v>445</v>
      </c>
      <c r="F40" s="10"/>
      <c r="G40" s="15">
        <f t="shared" ref="G40:G62" si="8">G39+1</f>
        <v>32</v>
      </c>
      <c r="H40" s="8" t="s">
        <v>65</v>
      </c>
      <c r="I40" s="40">
        <v>162212</v>
      </c>
      <c r="J40" s="8">
        <f t="shared" si="6"/>
        <v>445</v>
      </c>
      <c r="K40" s="10"/>
      <c r="L40" s="28"/>
      <c r="M40" s="19"/>
      <c r="N40" s="11"/>
      <c r="O40" s="11"/>
    </row>
    <row r="41" spans="1:17" ht="16.5" customHeight="1" x14ac:dyDescent="0.2">
      <c r="A41" s="10"/>
      <c r="B41" s="15">
        <f t="shared" si="7"/>
        <v>33</v>
      </c>
      <c r="C41" s="7" t="s">
        <v>27</v>
      </c>
      <c r="D41" s="8">
        <v>97967</v>
      </c>
      <c r="E41" s="8">
        <f t="shared" si="5"/>
        <v>269</v>
      </c>
      <c r="F41" s="10"/>
      <c r="G41" s="15">
        <f t="shared" si="8"/>
        <v>33</v>
      </c>
      <c r="H41" s="7" t="s">
        <v>27</v>
      </c>
      <c r="I41" s="8">
        <v>97967</v>
      </c>
      <c r="J41" s="8">
        <f t="shared" si="6"/>
        <v>269</v>
      </c>
      <c r="K41" s="10"/>
      <c r="L41" s="28"/>
      <c r="M41" s="19"/>
      <c r="N41" s="11"/>
      <c r="O41" s="11"/>
    </row>
    <row r="42" spans="1:17" ht="16.5" customHeight="1" x14ac:dyDescent="0.2">
      <c r="A42" s="10"/>
      <c r="B42" s="15">
        <f t="shared" si="7"/>
        <v>34</v>
      </c>
      <c r="C42" s="8" t="s">
        <v>20</v>
      </c>
      <c r="D42" s="40">
        <v>88757</v>
      </c>
      <c r="E42" s="8">
        <f t="shared" si="5"/>
        <v>244</v>
      </c>
      <c r="F42" s="10"/>
      <c r="G42" s="15">
        <f t="shared" si="8"/>
        <v>34</v>
      </c>
      <c r="H42" s="8" t="s">
        <v>20</v>
      </c>
      <c r="I42" s="40">
        <v>88757</v>
      </c>
      <c r="J42" s="8">
        <f t="shared" si="6"/>
        <v>244</v>
      </c>
      <c r="K42" s="10"/>
      <c r="L42" s="28"/>
      <c r="M42" s="19"/>
      <c r="N42" s="11"/>
      <c r="O42" s="11"/>
    </row>
    <row r="43" spans="1:17" ht="16.5" customHeight="1" x14ac:dyDescent="0.2">
      <c r="A43" s="10"/>
      <c r="B43" s="15">
        <f t="shared" si="7"/>
        <v>35</v>
      </c>
      <c r="C43" s="7" t="s">
        <v>34</v>
      </c>
      <c r="D43" s="8">
        <v>82344</v>
      </c>
      <c r="E43" s="8">
        <f t="shared" si="5"/>
        <v>226</v>
      </c>
      <c r="F43" s="10"/>
      <c r="G43" s="15">
        <f t="shared" si="8"/>
        <v>35</v>
      </c>
      <c r="H43" s="7" t="s">
        <v>34</v>
      </c>
      <c r="I43" s="8">
        <v>82344</v>
      </c>
      <c r="J43" s="8">
        <f t="shared" si="6"/>
        <v>226</v>
      </c>
      <c r="K43" s="10"/>
      <c r="L43" s="28"/>
      <c r="M43" s="19"/>
      <c r="N43" s="11"/>
      <c r="O43" s="11"/>
    </row>
    <row r="44" spans="1:17" ht="16.5" customHeight="1" x14ac:dyDescent="0.2">
      <c r="A44" s="10"/>
      <c r="B44" s="15">
        <f t="shared" si="7"/>
        <v>36</v>
      </c>
      <c r="C44" s="7" t="s">
        <v>8</v>
      </c>
      <c r="D44" s="8">
        <v>70348</v>
      </c>
      <c r="E44" s="8">
        <f t="shared" si="5"/>
        <v>193</v>
      </c>
      <c r="F44" s="10"/>
      <c r="G44" s="15">
        <f t="shared" si="8"/>
        <v>36</v>
      </c>
      <c r="H44" s="7" t="s">
        <v>8</v>
      </c>
      <c r="I44" s="8">
        <v>70348</v>
      </c>
      <c r="J44" s="8">
        <f t="shared" si="6"/>
        <v>193</v>
      </c>
      <c r="K44" s="10"/>
      <c r="L44" s="28"/>
      <c r="M44" s="19"/>
      <c r="N44" s="11"/>
      <c r="O44" s="11"/>
    </row>
    <row r="45" spans="1:17" ht="16.5" customHeight="1" x14ac:dyDescent="0.2">
      <c r="A45" s="10"/>
      <c r="B45" s="15">
        <f t="shared" si="7"/>
        <v>37</v>
      </c>
      <c r="C45" s="8" t="s">
        <v>110</v>
      </c>
      <c r="D45" s="40">
        <v>53472</v>
      </c>
      <c r="E45" s="8">
        <f t="shared" si="5"/>
        <v>147</v>
      </c>
      <c r="F45" s="10"/>
      <c r="G45" s="15">
        <f t="shared" si="8"/>
        <v>37</v>
      </c>
      <c r="H45" s="8" t="s">
        <v>110</v>
      </c>
      <c r="I45" s="40">
        <v>53472</v>
      </c>
      <c r="J45" s="8">
        <f t="shared" si="6"/>
        <v>147</v>
      </c>
      <c r="K45" s="10"/>
      <c r="L45" s="28"/>
      <c r="M45" s="19"/>
      <c r="N45" s="11"/>
      <c r="O45" s="11"/>
    </row>
    <row r="46" spans="1:17" ht="16.5" customHeight="1" x14ac:dyDescent="0.2">
      <c r="A46" s="10"/>
      <c r="B46" s="15">
        <f t="shared" si="7"/>
        <v>38</v>
      </c>
      <c r="C46" s="8" t="s">
        <v>15</v>
      </c>
      <c r="D46" s="40">
        <v>52368</v>
      </c>
      <c r="E46" s="8">
        <f t="shared" si="5"/>
        <v>144</v>
      </c>
      <c r="F46" s="10"/>
      <c r="G46" s="15">
        <f t="shared" si="8"/>
        <v>38</v>
      </c>
      <c r="H46" s="8" t="s">
        <v>15</v>
      </c>
      <c r="I46" s="40">
        <v>52368</v>
      </c>
      <c r="J46" s="8">
        <f t="shared" si="6"/>
        <v>144</v>
      </c>
      <c r="K46" s="10"/>
      <c r="L46" s="28"/>
      <c r="M46" s="19"/>
      <c r="N46" s="11"/>
      <c r="O46" s="11"/>
    </row>
    <row r="47" spans="1:17" ht="16.5" customHeight="1" x14ac:dyDescent="0.2">
      <c r="A47" s="10"/>
      <c r="B47" s="15">
        <f t="shared" si="7"/>
        <v>39</v>
      </c>
      <c r="C47" s="7" t="s">
        <v>75</v>
      </c>
      <c r="D47" s="8">
        <v>46281</v>
      </c>
      <c r="E47" s="8">
        <f t="shared" si="5"/>
        <v>127</v>
      </c>
      <c r="F47" s="10"/>
      <c r="G47" s="15">
        <f t="shared" si="8"/>
        <v>39</v>
      </c>
      <c r="H47" s="7" t="s">
        <v>75</v>
      </c>
      <c r="I47" s="8">
        <v>46281</v>
      </c>
      <c r="J47" s="8">
        <f t="shared" si="6"/>
        <v>127</v>
      </c>
      <c r="K47" s="10"/>
      <c r="L47" s="28"/>
      <c r="M47" s="19"/>
      <c r="N47" s="11"/>
      <c r="O47" s="11"/>
    </row>
    <row r="48" spans="1:17" ht="16.5" customHeight="1" x14ac:dyDescent="0.2">
      <c r="A48" s="10"/>
      <c r="B48" s="15">
        <f t="shared" si="7"/>
        <v>40</v>
      </c>
      <c r="C48" s="7" t="s">
        <v>72</v>
      </c>
      <c r="D48" s="8">
        <v>45625</v>
      </c>
      <c r="E48" s="8">
        <f t="shared" si="5"/>
        <v>125</v>
      </c>
      <c r="F48" s="10"/>
      <c r="G48" s="15">
        <f t="shared" si="8"/>
        <v>40</v>
      </c>
      <c r="H48" s="7" t="s">
        <v>72</v>
      </c>
      <c r="I48" s="8">
        <v>45625</v>
      </c>
      <c r="J48" s="8">
        <f t="shared" si="6"/>
        <v>125</v>
      </c>
      <c r="K48" s="10"/>
      <c r="L48" s="28"/>
      <c r="M48" s="19"/>
      <c r="N48" s="11"/>
      <c r="O48" s="11"/>
    </row>
    <row r="49" spans="1:15" ht="16.5" customHeight="1" x14ac:dyDescent="0.2">
      <c r="A49" s="10"/>
      <c r="B49" s="15">
        <f t="shared" si="7"/>
        <v>41</v>
      </c>
      <c r="C49" s="8" t="s">
        <v>6</v>
      </c>
      <c r="D49" s="40">
        <v>35174</v>
      </c>
      <c r="E49" s="8">
        <f t="shared" si="5"/>
        <v>97</v>
      </c>
      <c r="F49" s="10"/>
      <c r="G49" s="15">
        <f t="shared" si="8"/>
        <v>41</v>
      </c>
      <c r="H49" s="8" t="s">
        <v>6</v>
      </c>
      <c r="I49" s="40">
        <v>35174</v>
      </c>
      <c r="J49" s="8">
        <f t="shared" si="6"/>
        <v>97</v>
      </c>
      <c r="K49" s="10"/>
      <c r="L49" s="28"/>
      <c r="M49" s="19"/>
      <c r="N49" s="11"/>
      <c r="O49" s="11"/>
    </row>
    <row r="50" spans="1:15" ht="16.5" customHeight="1" x14ac:dyDescent="0.2">
      <c r="A50" s="10"/>
      <c r="B50" s="15">
        <f t="shared" si="7"/>
        <v>42</v>
      </c>
      <c r="C50" s="7" t="s">
        <v>152</v>
      </c>
      <c r="D50" s="8">
        <v>34447</v>
      </c>
      <c r="E50" s="8">
        <f t="shared" si="5"/>
        <v>95</v>
      </c>
      <c r="F50" s="10"/>
      <c r="G50" s="15">
        <f t="shared" si="8"/>
        <v>42</v>
      </c>
      <c r="H50" s="7" t="s">
        <v>152</v>
      </c>
      <c r="I50" s="8">
        <v>34447</v>
      </c>
      <c r="J50" s="8">
        <f t="shared" si="6"/>
        <v>95</v>
      </c>
      <c r="K50" s="10"/>
      <c r="L50" s="28"/>
      <c r="M50" s="19"/>
      <c r="N50" s="11"/>
      <c r="O50" s="11"/>
    </row>
    <row r="51" spans="1:15" ht="16.5" customHeight="1" x14ac:dyDescent="0.2">
      <c r="A51" s="10"/>
      <c r="B51" s="15">
        <f t="shared" si="7"/>
        <v>43</v>
      </c>
      <c r="C51" s="8" t="s">
        <v>73</v>
      </c>
      <c r="D51" s="40">
        <v>30160</v>
      </c>
      <c r="E51" s="8">
        <f t="shared" si="5"/>
        <v>83</v>
      </c>
      <c r="F51" s="10"/>
      <c r="G51" s="15">
        <f t="shared" si="8"/>
        <v>43</v>
      </c>
      <c r="H51" s="8" t="s">
        <v>73</v>
      </c>
      <c r="I51" s="40">
        <v>30160</v>
      </c>
      <c r="J51" s="8">
        <f t="shared" si="6"/>
        <v>83</v>
      </c>
      <c r="K51" s="10"/>
      <c r="L51" s="28"/>
      <c r="M51" s="19"/>
      <c r="N51" s="11"/>
      <c r="O51" s="11"/>
    </row>
    <row r="52" spans="1:15" ht="16.5" customHeight="1" x14ac:dyDescent="0.2">
      <c r="A52" s="10"/>
      <c r="B52" s="15">
        <f t="shared" si="7"/>
        <v>44</v>
      </c>
      <c r="C52" s="7" t="s">
        <v>81</v>
      </c>
      <c r="D52" s="8">
        <v>27993</v>
      </c>
      <c r="E52" s="8">
        <f t="shared" si="5"/>
        <v>77</v>
      </c>
      <c r="F52" s="10"/>
      <c r="G52" s="15">
        <f t="shared" si="8"/>
        <v>44</v>
      </c>
      <c r="H52" s="7" t="s">
        <v>81</v>
      </c>
      <c r="I52" s="8">
        <v>27993</v>
      </c>
      <c r="J52" s="8">
        <f t="shared" si="6"/>
        <v>77</v>
      </c>
      <c r="K52" s="10"/>
      <c r="L52" s="28"/>
      <c r="M52" s="19"/>
      <c r="N52" s="11"/>
      <c r="O52" s="11"/>
    </row>
    <row r="53" spans="1:15" ht="16.5" customHeight="1" x14ac:dyDescent="0.2">
      <c r="A53" s="10"/>
      <c r="B53" s="15">
        <f t="shared" si="7"/>
        <v>45</v>
      </c>
      <c r="C53" s="8" t="s">
        <v>39</v>
      </c>
      <c r="D53" s="40">
        <v>24321</v>
      </c>
      <c r="E53" s="8">
        <f t="shared" si="5"/>
        <v>67</v>
      </c>
      <c r="F53" s="10"/>
      <c r="G53" s="15">
        <f t="shared" si="8"/>
        <v>45</v>
      </c>
      <c r="H53" s="8" t="s">
        <v>39</v>
      </c>
      <c r="I53" s="40">
        <v>24321</v>
      </c>
      <c r="J53" s="8">
        <f t="shared" si="6"/>
        <v>67</v>
      </c>
      <c r="K53" s="10"/>
      <c r="L53" s="28"/>
      <c r="M53" s="19"/>
      <c r="N53" s="11"/>
      <c r="O53" s="11"/>
    </row>
    <row r="54" spans="1:15" ht="16.5" customHeight="1" x14ac:dyDescent="0.2">
      <c r="A54" s="10"/>
      <c r="B54" s="15">
        <f t="shared" si="7"/>
        <v>46</v>
      </c>
      <c r="C54" s="8" t="s">
        <v>109</v>
      </c>
      <c r="D54" s="40">
        <v>19604</v>
      </c>
      <c r="E54" s="8">
        <f t="shared" si="5"/>
        <v>54</v>
      </c>
      <c r="F54" s="10"/>
      <c r="G54" s="15">
        <f t="shared" si="8"/>
        <v>46</v>
      </c>
      <c r="H54" s="8" t="s">
        <v>109</v>
      </c>
      <c r="I54" s="40">
        <v>19604</v>
      </c>
      <c r="J54" s="8">
        <f t="shared" si="6"/>
        <v>54</v>
      </c>
      <c r="K54" s="10"/>
      <c r="L54" s="28"/>
      <c r="M54" s="19"/>
      <c r="N54" s="11"/>
      <c r="O54" s="11"/>
    </row>
    <row r="55" spans="1:15" ht="16.5" customHeight="1" x14ac:dyDescent="0.2">
      <c r="A55" s="10"/>
      <c r="B55" s="15">
        <f t="shared" si="7"/>
        <v>47</v>
      </c>
      <c r="C55" s="8" t="s">
        <v>68</v>
      </c>
      <c r="D55" s="40">
        <v>15349</v>
      </c>
      <c r="E55" s="8">
        <f t="shared" si="5"/>
        <v>43</v>
      </c>
      <c r="F55" s="10"/>
      <c r="G55" s="15">
        <f t="shared" si="8"/>
        <v>47</v>
      </c>
      <c r="H55" s="8" t="s">
        <v>68</v>
      </c>
      <c r="I55" s="40">
        <v>15349</v>
      </c>
      <c r="J55" s="8">
        <f t="shared" si="6"/>
        <v>43</v>
      </c>
      <c r="K55" s="10"/>
      <c r="L55" s="28"/>
      <c r="M55" s="19"/>
      <c r="N55" s="11"/>
      <c r="O55" s="11"/>
    </row>
    <row r="56" spans="1:15" ht="16.5" customHeight="1" x14ac:dyDescent="0.2">
      <c r="A56" s="10"/>
      <c r="B56" s="15">
        <f t="shared" si="7"/>
        <v>48</v>
      </c>
      <c r="C56" s="8" t="s">
        <v>74</v>
      </c>
      <c r="D56" s="40">
        <v>14095</v>
      </c>
      <c r="E56" s="8">
        <f t="shared" si="5"/>
        <v>39</v>
      </c>
      <c r="F56" s="10"/>
      <c r="G56" s="15">
        <f t="shared" si="8"/>
        <v>48</v>
      </c>
      <c r="H56" s="8" t="s">
        <v>74</v>
      </c>
      <c r="I56" s="40">
        <v>14095</v>
      </c>
      <c r="J56" s="8">
        <f t="shared" si="6"/>
        <v>39</v>
      </c>
      <c r="K56" s="10"/>
      <c r="L56" s="28"/>
      <c r="M56" s="19"/>
      <c r="N56" s="11"/>
      <c r="O56" s="11"/>
    </row>
    <row r="57" spans="1:15" ht="16.5" customHeight="1" x14ac:dyDescent="0.2">
      <c r="A57" s="10"/>
      <c r="B57" s="15">
        <f t="shared" si="7"/>
        <v>49</v>
      </c>
      <c r="C57" s="8" t="s">
        <v>107</v>
      </c>
      <c r="D57" s="40">
        <v>13092</v>
      </c>
      <c r="E57" s="8">
        <f t="shared" si="5"/>
        <v>36</v>
      </c>
      <c r="F57" s="10"/>
      <c r="G57" s="15">
        <f t="shared" si="8"/>
        <v>49</v>
      </c>
      <c r="H57" s="8" t="s">
        <v>107</v>
      </c>
      <c r="I57" s="40">
        <v>13092</v>
      </c>
      <c r="J57" s="8">
        <f t="shared" si="6"/>
        <v>36</v>
      </c>
      <c r="K57" s="10"/>
      <c r="L57" s="28"/>
      <c r="M57" s="19"/>
      <c r="N57" s="11"/>
      <c r="O57" s="11"/>
    </row>
    <row r="58" spans="1:15" ht="16.5" customHeight="1" x14ac:dyDescent="0.2">
      <c r="A58" s="10"/>
      <c r="B58" s="15">
        <f t="shared" si="7"/>
        <v>50</v>
      </c>
      <c r="C58" s="8" t="s">
        <v>105</v>
      </c>
      <c r="D58" s="40">
        <v>11338</v>
      </c>
      <c r="E58" s="8">
        <f t="shared" si="5"/>
        <v>32</v>
      </c>
      <c r="F58" s="10"/>
      <c r="G58" s="15">
        <f t="shared" si="8"/>
        <v>50</v>
      </c>
      <c r="H58" s="8" t="s">
        <v>105</v>
      </c>
      <c r="I58" s="40">
        <v>11338</v>
      </c>
      <c r="J58" s="8">
        <f t="shared" si="6"/>
        <v>32</v>
      </c>
      <c r="K58" s="10"/>
      <c r="L58" s="28"/>
      <c r="M58" s="19"/>
      <c r="N58" s="11"/>
      <c r="O58" s="11"/>
    </row>
    <row r="59" spans="1:15" ht="16.5" customHeight="1" x14ac:dyDescent="0.2">
      <c r="A59" s="10"/>
      <c r="B59" s="15">
        <f t="shared" si="7"/>
        <v>51</v>
      </c>
      <c r="C59" s="8" t="s">
        <v>120</v>
      </c>
      <c r="D59" s="40">
        <v>11299</v>
      </c>
      <c r="E59" s="8">
        <f t="shared" si="5"/>
        <v>31</v>
      </c>
      <c r="F59" s="10"/>
      <c r="G59" s="15">
        <f t="shared" si="8"/>
        <v>51</v>
      </c>
      <c r="H59" s="8" t="s">
        <v>120</v>
      </c>
      <c r="I59" s="40">
        <v>11299</v>
      </c>
      <c r="J59" s="8">
        <f t="shared" si="6"/>
        <v>31</v>
      </c>
      <c r="K59" s="10"/>
      <c r="L59" s="28"/>
      <c r="M59" s="19"/>
      <c r="N59" s="11"/>
      <c r="O59" s="11"/>
    </row>
    <row r="60" spans="1:15" ht="16.5" customHeight="1" x14ac:dyDescent="0.2">
      <c r="A60" s="10"/>
      <c r="B60" s="15">
        <f t="shared" si="7"/>
        <v>52</v>
      </c>
      <c r="C60" s="8" t="s">
        <v>84</v>
      </c>
      <c r="D60" s="40">
        <v>9686</v>
      </c>
      <c r="E60" s="8">
        <f t="shared" si="5"/>
        <v>27</v>
      </c>
      <c r="F60" s="10"/>
      <c r="G60" s="15">
        <f t="shared" si="8"/>
        <v>52</v>
      </c>
      <c r="H60" s="8" t="s">
        <v>84</v>
      </c>
      <c r="I60" s="40">
        <v>9686</v>
      </c>
      <c r="J60" s="8">
        <f t="shared" si="6"/>
        <v>27</v>
      </c>
      <c r="K60" s="10"/>
      <c r="L60" s="28"/>
      <c r="M60" s="19"/>
      <c r="N60" s="11"/>
      <c r="O60" s="11"/>
    </row>
    <row r="61" spans="1:15" ht="16.5" customHeight="1" x14ac:dyDescent="0.2">
      <c r="A61" s="10"/>
      <c r="B61" s="15">
        <f t="shared" si="7"/>
        <v>53</v>
      </c>
      <c r="C61" s="7" t="s">
        <v>92</v>
      </c>
      <c r="D61" s="8">
        <v>9303</v>
      </c>
      <c r="E61" s="8">
        <f t="shared" si="5"/>
        <v>26</v>
      </c>
      <c r="F61" s="10"/>
      <c r="G61" s="15">
        <f t="shared" si="8"/>
        <v>53</v>
      </c>
      <c r="H61" s="8" t="s">
        <v>92</v>
      </c>
      <c r="I61" s="40">
        <v>9303</v>
      </c>
      <c r="J61" s="8">
        <f t="shared" ref="J61" si="9">ROUNDUP(I61/365,0)</f>
        <v>26</v>
      </c>
      <c r="K61" s="10"/>
      <c r="L61" s="28"/>
      <c r="M61" s="19"/>
      <c r="N61" s="11"/>
      <c r="O61" s="11"/>
    </row>
    <row r="62" spans="1:15" ht="16.5" customHeight="1" x14ac:dyDescent="0.2">
      <c r="A62" s="10"/>
      <c r="B62" s="15">
        <f t="shared" si="7"/>
        <v>54</v>
      </c>
      <c r="C62" s="7" t="s">
        <v>78</v>
      </c>
      <c r="D62" s="8">
        <v>5515</v>
      </c>
      <c r="E62" s="8">
        <f t="shared" ref="E62" si="10">ROUNDUP(D62/365,0)</f>
        <v>16</v>
      </c>
      <c r="F62" s="10"/>
      <c r="G62" s="15">
        <f t="shared" si="8"/>
        <v>54</v>
      </c>
      <c r="H62" s="7" t="s">
        <v>78</v>
      </c>
      <c r="I62" s="40">
        <v>5515</v>
      </c>
      <c r="J62" s="8">
        <f t="shared" ref="J62" si="11">ROUNDUP(I62/365,0)</f>
        <v>16</v>
      </c>
      <c r="K62" s="10"/>
      <c r="L62" s="28"/>
      <c r="M62" s="19"/>
      <c r="N62" s="11"/>
      <c r="O62" s="11"/>
    </row>
    <row r="63" spans="1:15" ht="16.5" customHeight="1" x14ac:dyDescent="0.2">
      <c r="A63" s="10"/>
      <c r="B63" s="28"/>
      <c r="C63" s="19"/>
      <c r="D63" s="11"/>
      <c r="E63" s="11"/>
      <c r="F63" s="10"/>
      <c r="G63" s="28"/>
      <c r="H63" s="19"/>
      <c r="I63" s="11"/>
      <c r="J63" s="11"/>
      <c r="K63" s="10"/>
      <c r="L63" s="28"/>
      <c r="M63" s="19"/>
      <c r="N63" s="11"/>
      <c r="O63" s="11"/>
    </row>
    <row r="64" spans="1:15" ht="16.5" customHeight="1" x14ac:dyDescent="0.2">
      <c r="A64" s="10"/>
      <c r="B64" s="28"/>
      <c r="C64" s="11"/>
      <c r="D64" s="29" t="s">
        <v>42</v>
      </c>
      <c r="E64" s="11"/>
      <c r="F64" s="10"/>
      <c r="G64" s="28"/>
      <c r="H64" s="11"/>
      <c r="I64" s="11" t="s">
        <v>22</v>
      </c>
      <c r="J64" s="11"/>
      <c r="K64" s="10"/>
      <c r="L64" s="28"/>
      <c r="M64" s="19"/>
      <c r="N64" s="11" t="s">
        <v>43</v>
      </c>
      <c r="O64" s="11"/>
    </row>
    <row r="65" spans="1:15" ht="16.5" customHeight="1" x14ac:dyDescent="0.2">
      <c r="A65" s="10"/>
      <c r="B65" s="28"/>
      <c r="C65" s="11"/>
      <c r="D65" s="29">
        <f>SUM(D5:D34)+SUM(D39:D62)</f>
        <v>165718148</v>
      </c>
      <c r="E65" s="11"/>
      <c r="F65" s="10"/>
      <c r="G65" s="28"/>
      <c r="H65" s="11"/>
      <c r="I65" s="29">
        <f>SUM(I5:I34)+SUM(I39:I62)</f>
        <v>89444194</v>
      </c>
      <c r="J65" s="11"/>
      <c r="K65" s="10"/>
      <c r="L65" s="28"/>
      <c r="M65" s="19"/>
      <c r="N65" s="29">
        <f>SUM(N5:N10)</f>
        <v>76273954</v>
      </c>
      <c r="O65" s="11"/>
    </row>
  </sheetData>
  <mergeCells count="11">
    <mergeCell ref="N37:O37"/>
    <mergeCell ref="B3:B4"/>
    <mergeCell ref="C3:C4"/>
    <mergeCell ref="G3:G4"/>
    <mergeCell ref="H3:H4"/>
    <mergeCell ref="L3:L4"/>
    <mergeCell ref="M3:M4"/>
    <mergeCell ref="B37:B38"/>
    <mergeCell ref="C37:C38"/>
    <mergeCell ref="G37:G38"/>
    <mergeCell ref="H37:H38"/>
  </mergeCells>
  <phoneticPr fontId="2"/>
  <conditionalFormatting sqref="D5:D34">
    <cfRule type="duplicateValues" dxfId="8" priority="5"/>
  </conditionalFormatting>
  <conditionalFormatting sqref="D39:D62">
    <cfRule type="duplicateValues" dxfId="7" priority="2"/>
  </conditionalFormatting>
  <conditionalFormatting sqref="I5:I34">
    <cfRule type="duplicateValues" dxfId="6" priority="4"/>
  </conditionalFormatting>
  <conditionalFormatting sqref="I39:I62">
    <cfRule type="duplicateValues" dxfId="5" priority="1"/>
  </conditionalFormatting>
  <conditionalFormatting sqref="N5:N10">
    <cfRule type="duplicateValues" dxfId="4" priority="3"/>
  </conditionalFormatting>
  <pageMargins left="0.23622047244094488" right="0.19685039370078741" top="0.56999999999999995" bottom="0.4" header="0.31496062992125984" footer="0.31496062992125984"/>
  <pageSetup paperSize="9" scale="93" orientation="landscape" r:id="rId1"/>
  <rowBreaks count="1" manualBreakCount="1">
    <brk id="3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〇着陸（暦年）</vt:lpstr>
      <vt:lpstr>〇着陸（年度）</vt:lpstr>
      <vt:lpstr>〇旅客（暦年）</vt:lpstr>
      <vt:lpstr>〇旅客（年度）</vt:lpstr>
      <vt:lpstr>〇燃料 （暦年）</vt:lpstr>
      <vt:lpstr>〇燃料 （年度）</vt:lpstr>
      <vt:lpstr>〇貨物（暦年）</vt:lpstr>
      <vt:lpstr>〇貨物（年度）</vt:lpstr>
      <vt:lpstr>〇郵便（暦年）</vt:lpstr>
      <vt:lpstr>〇郵便（年度）</vt:lpstr>
      <vt:lpstr>'〇貨物（年度）'!Print_Area</vt:lpstr>
      <vt:lpstr>'〇貨物（暦年）'!Print_Area</vt:lpstr>
      <vt:lpstr>'〇着陸（年度）'!Print_Area</vt:lpstr>
      <vt:lpstr>'〇着陸（暦年）'!Print_Area</vt:lpstr>
      <vt:lpstr>'〇燃料 （年度）'!Print_Area</vt:lpstr>
      <vt:lpstr>'〇燃料 （暦年）'!Print_Area</vt:lpstr>
      <vt:lpstr>'〇郵便（年度）'!Print_Area</vt:lpstr>
      <vt:lpstr>'〇郵便（暦年）'!Print_Area</vt:lpstr>
      <vt:lpstr>'〇旅客（年度）'!Print_Area</vt:lpstr>
      <vt:lpstr>'〇旅客（暦年）'!Print_Area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3.0.4.0</vt:lpwstr>
      <vt:lpwstr>3.1.10.0</vt:lpwstr>
      <vt:lpwstr>3.1.2.0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2022-07-25T05:29:03Z</vt:filetime>
  </property>
</Properties>
</file>